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ctober 2023" sheetId="1" r:id="rId4"/>
    <sheet state="hidden" name="November 2023" sheetId="2" r:id="rId5"/>
    <sheet state="hidden" name="December 2023" sheetId="3" r:id="rId6"/>
    <sheet state="visible" name="List Of Auctioneers" sheetId="4" r:id="rId7"/>
    <sheet state="visible" name="AUCTIONEERS WITH SLA 2024" sheetId="5" r:id="rId8"/>
    <sheet state="visible" name="January 2024" sheetId="6" r:id="rId9"/>
    <sheet state="visible" name="March 2024" sheetId="7" r:id="rId10"/>
    <sheet state="hidden" name="February 2024" sheetId="8" r:id="rId11"/>
    <sheet state="visible" name="April 2024" sheetId="9" r:id="rId12"/>
    <sheet state="visible" name="May 2024" sheetId="10" r:id="rId13"/>
    <sheet state="visible" name="June 2024" sheetId="11" r:id="rId14"/>
    <sheet state="visible" name="July 2024" sheetId="12" r:id="rId15"/>
    <sheet state="visible" name="August 2024" sheetId="13" r:id="rId16"/>
    <sheet state="visible" name="Sep new" sheetId="14" r:id="rId17"/>
    <sheet state="hidden" name="September 2024" sheetId="15" r:id="rId18"/>
    <sheet state="visible" name="Branch $ week summary" sheetId="16" r:id="rId19"/>
    <sheet state="visible" name="Recovery officer" sheetId="17" r:id="rId20"/>
    <sheet state="visible" name="Auctionner Summary" sheetId="18" r:id="rId21"/>
    <sheet state="hidden" name="august 2024-2" sheetId="19" r:id="rId22"/>
    <sheet state="visible" name="WARRANTS OF ATTACHMENTS-2024" sheetId="20" r:id="rId23"/>
    <sheet state="visible" name="DEMANDS" sheetId="21" r:id="rId24"/>
    <sheet state="visible" name="Running ploclamations August 20" sheetId="22" r:id="rId25"/>
    <sheet state="visible" name="REPOSSESSION COMMITMENT01082024" sheetId="23" r:id="rId26"/>
  </sheets>
  <definedNames>
    <definedName hidden="1" localSheetId="1" name="_xlnm._FilterDatabase">'November 2023'!$F$1:$F$981</definedName>
    <definedName hidden="1" localSheetId="2" name="_xlnm._FilterDatabase">'December 2023'!$K$1:$K$1013</definedName>
    <definedName hidden="1" localSheetId="5" name="_xlnm._FilterDatabase">'January 2024'!$M$1:$M$975</definedName>
    <definedName hidden="1" localSheetId="9" name="_xlnm._FilterDatabase">'May 2024'!$A$1:$AI$1003</definedName>
    <definedName hidden="1" localSheetId="11" name="_xlnm._FilterDatabase">'July 2024'!$R$1:$R$1000</definedName>
    <definedName hidden="1" localSheetId="12" name="_xlnm._FilterDatabase">'August 2024'!$H$1:$H$1000</definedName>
    <definedName hidden="1" localSheetId="18" name="_xlnm._FilterDatabase">'august 2024-2'!$A$1:$AM$12</definedName>
    <definedName hidden="1" localSheetId="7" name="Z_4260E3A6_8B6F_4C3A_BD05_FE2D39496910_.wvu.FilterData">'February 2024'!$P$1:$P$1003</definedName>
    <definedName hidden="1" localSheetId="7" name="Z_3BEF12A0_DA7D_4235_B446_A9C7D2A97835_.wvu.FilterData">'February 2024'!$P$1:$P$1205</definedName>
  </definedNames>
  <calcPr/>
  <customWorkbookViews>
    <customWorkbookView activeSheetId="0" maximized="1" windowHeight="0" windowWidth="0" guid="{3BEF12A0-DA7D-4235-B446-A9C7D2A97835}" name="Filter 2"/>
    <customWorkbookView activeSheetId="0" maximized="1" windowHeight="0" windowWidth="0" guid="{4260E3A6-8B6F-4C3A-BD05-FE2D39496910}" name="Filter 1"/>
  </customWorkbookViews>
</workbook>
</file>

<file path=xl/sharedStrings.xml><?xml version="1.0" encoding="utf-8"?>
<sst xmlns="http://schemas.openxmlformats.org/spreadsheetml/2006/main" count="17960" uniqueCount="5124">
  <si>
    <t xml:space="preserve"> </t>
  </si>
  <si>
    <t>Name of the client</t>
  </si>
  <si>
    <t>Loan amount</t>
  </si>
  <si>
    <t>Arrears Amount</t>
  </si>
  <si>
    <t>Loan balance</t>
  </si>
  <si>
    <t>Branch</t>
  </si>
  <si>
    <t>Reg no</t>
  </si>
  <si>
    <t>Auctioneer name</t>
  </si>
  <si>
    <t>Date of proclamation issued</t>
  </si>
  <si>
    <t>Date of reposession instruction</t>
  </si>
  <si>
    <t>Days in the yard</t>
  </si>
  <si>
    <t>Remarks</t>
  </si>
  <si>
    <t>Recovery Agent</t>
  </si>
  <si>
    <t>JEREMIAH MUNYORI MAINA</t>
  </si>
  <si>
    <t>MOMBASA</t>
  </si>
  <si>
    <t>KCT 679K</t>
  </si>
  <si>
    <t>KENWAY HOLLAND AGENCIES</t>
  </si>
  <si>
    <t>25/9/2023</t>
  </si>
  <si>
    <t xml:space="preserve">NOT REPOSSESSED/ARREARS CLEARED </t>
  </si>
  <si>
    <t>Caleb Nthiga</t>
  </si>
  <si>
    <t>TERESA ATIENO ONYANGO</t>
  </si>
  <si>
    <t>ECOBANK</t>
  </si>
  <si>
    <t>KBV 456S</t>
  </si>
  <si>
    <t>SIRME AUCTIONEERS</t>
  </si>
  <si>
    <t>CLEARED LOAN</t>
  </si>
  <si>
    <t>PAUL MUTISO</t>
  </si>
  <si>
    <t>PETER EBUKUT KAKURIO</t>
  </si>
  <si>
    <t>NAKURU</t>
  </si>
  <si>
    <t>KCU 463N</t>
  </si>
  <si>
    <t>FORYEARS AUCTIONEER</t>
  </si>
  <si>
    <t>25/09/2023</t>
  </si>
  <si>
    <t>REPOSSESSED</t>
  </si>
  <si>
    <t>CALEB NJOGU</t>
  </si>
  <si>
    <t>ANTONY NJOROGE KAHORO</t>
  </si>
  <si>
    <t>KDG 959K</t>
  </si>
  <si>
    <t>BRAIFUS AUCTIONEER</t>
  </si>
  <si>
    <t>N/A</t>
  </si>
  <si>
    <t>REPOSESSED</t>
  </si>
  <si>
    <t>KATHLEEN ORIMBO</t>
  </si>
  <si>
    <t>WAFULA CASSINA CARLO</t>
  </si>
  <si>
    <t>TRADE CENTER</t>
  </si>
  <si>
    <t>KCQ 844K</t>
  </si>
  <si>
    <t>FREEMAN AUCTIONEERS,</t>
  </si>
  <si>
    <t>NOT REPOSSESSED</t>
  </si>
  <si>
    <t>KENNETH KANIU</t>
  </si>
  <si>
    <t>PENSION</t>
  </si>
  <si>
    <t>KCN 007F</t>
  </si>
  <si>
    <t>INTERCOUNTY AUCTIONEERS</t>
  </si>
  <si>
    <t>NOT REPOSSESSED/RESTRAINING ORDER</t>
  </si>
  <si>
    <t>KCH 397K</t>
  </si>
  <si>
    <t>JERAY AUCTIONEERS</t>
  </si>
  <si>
    <t xml:space="preserve">Samuel Kanda Talai
</t>
  </si>
  <si>
    <t>ELDORET</t>
  </si>
  <si>
    <t>KCK 079S</t>
  </si>
  <si>
    <t>INDOMITABLE AUCTIONEERS</t>
  </si>
  <si>
    <t>18/10/2023</t>
  </si>
  <si>
    <t>NOT REPOSSESSED-CLIENT CLEARD ARREARS</t>
  </si>
  <si>
    <t>Ferdinard Ndungu Waititu</t>
  </si>
  <si>
    <t>TRADE CENTRE</t>
  </si>
  <si>
    <t>KBS 254V</t>
  </si>
  <si>
    <t>LAAR AUCTIONEERS</t>
  </si>
  <si>
    <t>KCP 200A</t>
  </si>
  <si>
    <t xml:space="preserve">James Ndungu Wachera
</t>
  </si>
  <si>
    <t>KITENGELA</t>
  </si>
  <si>
    <t>KCR 506N</t>
  </si>
  <si>
    <t>21/10/2023</t>
  </si>
  <si>
    <t>Simon Nganga Gitau</t>
  </si>
  <si>
    <t>KBS 470C</t>
  </si>
  <si>
    <t>GALLANT WORLDWIDE AUCTIONEER</t>
  </si>
  <si>
    <t>19/10/2023</t>
  </si>
  <si>
    <t>RAJAB SWIDICK</t>
  </si>
  <si>
    <t>MARY OJALA OJALA</t>
  </si>
  <si>
    <t>HOMABAY</t>
  </si>
  <si>
    <t>KCP 716A</t>
  </si>
  <si>
    <t>FAMOUS GEORGE AUCTIONEERS,</t>
  </si>
  <si>
    <t xml:space="preserve">NOT REPOSSESSED-CLIENT CLEARED ARREARS </t>
  </si>
  <si>
    <t>Kavaira Valentine Julie</t>
  </si>
  <si>
    <t>KCP 411C</t>
  </si>
  <si>
    <t>MIKAEL AUCTIONEERS</t>
  </si>
  <si>
    <t>18/9/2023</t>
  </si>
  <si>
    <t>JOHN OSINE</t>
  </si>
  <si>
    <t>KISUMU</t>
  </si>
  <si>
    <t>KCA 489S</t>
  </si>
  <si>
    <t>NYALUOYO AUCTIONNERS</t>
  </si>
  <si>
    <t>BEATRIICE AKEYO</t>
  </si>
  <si>
    <t>HUGH MAKAU MUTUNGA</t>
  </si>
  <si>
    <t>KCZ 711J</t>
  </si>
  <si>
    <t>SPECTRUM AUCTIONEERS</t>
  </si>
  <si>
    <t>23/10/2023</t>
  </si>
  <si>
    <t>REPOSSESSED / CLIENT CLEARED ARREARS</t>
  </si>
  <si>
    <t>KCG 048X</t>
  </si>
  <si>
    <t>NOT REPOSSESSED /CLIENT CLEARED ARREARS</t>
  </si>
  <si>
    <t xml:space="preserve">John Mwangi Nyambura
</t>
  </si>
  <si>
    <t>KCL 643S</t>
  </si>
  <si>
    <t>NORERN AUCTIONEERS</t>
  </si>
  <si>
    <t xml:space="preserve">LILIANNE MWIKALI KAVUVI </t>
  </si>
  <si>
    <t>KCU 271K</t>
  </si>
  <si>
    <t>29/01/2024</t>
  </si>
  <si>
    <t>DENNIS AMOLLO ONDIEK</t>
  </si>
  <si>
    <t>GRADE CENTRE</t>
  </si>
  <si>
    <t>KCY760Y</t>
  </si>
  <si>
    <t>NOT REPOSSED</t>
  </si>
  <si>
    <t>CFID</t>
  </si>
  <si>
    <t>NAME OF THE CLIENT</t>
  </si>
  <si>
    <t>LOAN AMOUNT</t>
  </si>
  <si>
    <t>ARREARS AMOUNT</t>
  </si>
  <si>
    <t>LOAN BALANCE</t>
  </si>
  <si>
    <t>BRANCH</t>
  </si>
  <si>
    <t>REG NO</t>
  </si>
  <si>
    <t>AUCTIONEER NAME</t>
  </si>
  <si>
    <t>DATE OF PROCLAMATION ISSUED</t>
  </si>
  <si>
    <t>DATE OF REPOSESSION INSTRUCTION</t>
  </si>
  <si>
    <t>REMARKS</t>
  </si>
  <si>
    <t>3RD NOVEMBER 2023</t>
  </si>
  <si>
    <t>Mombasa</t>
  </si>
  <si>
    <t xml:space="preserve">Samuel Njoroge Njenga
</t>
  </si>
  <si>
    <t>Thika</t>
  </si>
  <si>
    <t>KDB 122B</t>
  </si>
  <si>
    <t>REPOSSESSED/ARREARS CLEARED</t>
  </si>
  <si>
    <t>Paul mutiso</t>
  </si>
  <si>
    <t>7TH NOVEMBER 2023</t>
  </si>
  <si>
    <t xml:space="preserve">Lydia Wanjiku Kiboro/Dujour Limited.
</t>
  </si>
  <si>
    <t>Pension</t>
  </si>
  <si>
    <t>KCG 918Q</t>
  </si>
  <si>
    <t>SELF-BOOKED</t>
  </si>
  <si>
    <t>ARREARS CLEARED</t>
  </si>
  <si>
    <t>KEVIN MUSAU MULEI</t>
  </si>
  <si>
    <t>Ecobank</t>
  </si>
  <si>
    <t>KCM 822Z</t>
  </si>
  <si>
    <t>NORERN AUCTIONEER</t>
  </si>
  <si>
    <t>Jim Masibo</t>
  </si>
  <si>
    <t>ERICK MURITHI MUKANGU</t>
  </si>
  <si>
    <t>KCV 117W</t>
  </si>
  <si>
    <t>Enock Juma</t>
  </si>
  <si>
    <t>MOSES ODHIAMBO ONDOROH</t>
  </si>
  <si>
    <t>Kisumu</t>
  </si>
  <si>
    <t>KDK 125N</t>
  </si>
  <si>
    <t>BRAIFUS AUCTIONEERS</t>
  </si>
  <si>
    <t>Caleb Njogu</t>
  </si>
  <si>
    <t>SAMMY KIPLAGAT KEMBOI</t>
  </si>
  <si>
    <t>KCY 222A,KCT 747N</t>
  </si>
  <si>
    <t xml:space="preserve">NOT REPOSSESSED/RESTRAINING ORDER </t>
  </si>
  <si>
    <t>ODHIAMBO CAVINE</t>
  </si>
  <si>
    <t>KCE 705Z</t>
  </si>
  <si>
    <t>Rajab Swidick</t>
  </si>
  <si>
    <t>BERNARD KIBOR KITUR</t>
  </si>
  <si>
    <t>KBQ 353V</t>
  </si>
  <si>
    <t>KENNEDY WAFULA SIMIYU</t>
  </si>
  <si>
    <t>Eldoret</t>
  </si>
  <si>
    <t>KBM 567B</t>
  </si>
  <si>
    <t>ERIC MUNENE GITONGA</t>
  </si>
  <si>
    <t>KCX 688H</t>
  </si>
  <si>
    <t>SILVANCE OSELE ONYANGO</t>
  </si>
  <si>
    <t>Trade Center</t>
  </si>
  <si>
    <t>KCW 444H</t>
  </si>
  <si>
    <t>JOSHUA MBITHI MUTUA MWALYO</t>
  </si>
  <si>
    <t>KCY 309Y</t>
  </si>
  <si>
    <t>SIMON KINYANJUI NJUGUNA</t>
  </si>
  <si>
    <t>Kitengela</t>
  </si>
  <si>
    <t>KBQ 015Q</t>
  </si>
  <si>
    <t>HILLARY GITONGA</t>
  </si>
  <si>
    <t>Nakuru</t>
  </si>
  <si>
    <t>KCF924Q</t>
  </si>
  <si>
    <t>INTERCOUNTY AUCTIONNERS</t>
  </si>
  <si>
    <t>PHILIP SENGI</t>
  </si>
  <si>
    <t>KCL 399W</t>
  </si>
  <si>
    <t>27/11/2023</t>
  </si>
  <si>
    <t>9TH NOVEMBER 2023</t>
  </si>
  <si>
    <t>DANIEL NDEGWA KANGARA</t>
  </si>
  <si>
    <t>KDL 138D</t>
  </si>
  <si>
    <t>JOHN BRIAN</t>
  </si>
  <si>
    <t xml:space="preserve">Moses Parisionka Konana
</t>
  </si>
  <si>
    <t>102,149.44.</t>
  </si>
  <si>
    <t>KCJ 535X</t>
  </si>
  <si>
    <t>MICAH KAPURUA TAANI</t>
  </si>
  <si>
    <t>KDD 443F</t>
  </si>
  <si>
    <t>FORYEARS AUCTIONEERS</t>
  </si>
  <si>
    <t>EMMANUEL KOOME</t>
  </si>
  <si>
    <t>DENNIS ODUOR AWEYO</t>
  </si>
  <si>
    <t>KBV 749L</t>
  </si>
  <si>
    <t>Mohamed Soud Machele</t>
  </si>
  <si>
    <t>KDK 500Z</t>
  </si>
  <si>
    <t>Allan Jabir</t>
  </si>
  <si>
    <t>11th NOVEMBER 2023</t>
  </si>
  <si>
    <t>Jasmeet Mayodi Endekwa</t>
  </si>
  <si>
    <t>KDA 225X</t>
  </si>
  <si>
    <t>GALLAN WORLWIDE AUCTIONEERS</t>
  </si>
  <si>
    <t>14/11/2023</t>
  </si>
  <si>
    <t>NOT REPOSSESSED-CLIENT SELF BOOKED</t>
  </si>
  <si>
    <t>HENRY KISSINGER FIGODO</t>
  </si>
  <si>
    <t>KBE 939P</t>
  </si>
  <si>
    <t>1.11.2023</t>
  </si>
  <si>
    <t>ENOCK JUMA</t>
  </si>
  <si>
    <t>Moses Mbuthia Migwi</t>
  </si>
  <si>
    <t>KDD 842N</t>
  </si>
  <si>
    <t>14.11.2023</t>
  </si>
  <si>
    <t>SLEF BOOK</t>
  </si>
  <si>
    <t>Victor Okombo</t>
  </si>
  <si>
    <t>Bernard Mutisya Matee</t>
  </si>
  <si>
    <t>KCW 827L</t>
  </si>
  <si>
    <t>SELF BOOK</t>
  </si>
  <si>
    <t>10.11.2023</t>
  </si>
  <si>
    <t>Nzomo Hamisi</t>
  </si>
  <si>
    <t>16th NOVEMBER 2023</t>
  </si>
  <si>
    <t>Dennis Oduor Aweyo</t>
  </si>
  <si>
    <t>KCY 760Y</t>
  </si>
  <si>
    <t>Mohamed Abass Bulale</t>
  </si>
  <si>
    <t>KCR 191D</t>
  </si>
  <si>
    <t>08.11.2023</t>
  </si>
  <si>
    <t>NOT REPOSSESSED/INJUNCION</t>
  </si>
  <si>
    <t>17th NOVEMBER 2023</t>
  </si>
  <si>
    <t>Erica Jepchirchir Cheruiyot</t>
  </si>
  <si>
    <t>KDG 561A</t>
  </si>
  <si>
    <t>SELFBOOKED</t>
  </si>
  <si>
    <t>17.11.2023</t>
  </si>
  <si>
    <t>Sandra Mumbua</t>
  </si>
  <si>
    <t>19th NOVEMBER 2023</t>
  </si>
  <si>
    <t xml:space="preserve">Benjamin Radonde Ojwang
</t>
  </si>
  <si>
    <t>KCL 128B</t>
  </si>
  <si>
    <t>19/11/2023</t>
  </si>
  <si>
    <t>Paul Mutiso</t>
  </si>
  <si>
    <t>20th NOVEMBER 2023</t>
  </si>
  <si>
    <t xml:space="preserve">Peter Mwangi Kiongo
</t>
  </si>
  <si>
    <t>KCP 935F</t>
  </si>
  <si>
    <t>SELF BOOKED</t>
  </si>
  <si>
    <t>20/11/2023</t>
  </si>
  <si>
    <t>21st NOVEMBER 2023</t>
  </si>
  <si>
    <t xml:space="preserve">Kenneth Kaniu .
</t>
  </si>
  <si>
    <t>KCH 397K and KCN 007</t>
  </si>
  <si>
    <t>Albert Martin Ondu Amkoa</t>
  </si>
  <si>
    <t>KCJ 321R</t>
  </si>
  <si>
    <t>MIKAEL AUCTIONEER</t>
  </si>
  <si>
    <t>Paul Francis Khalfa Modi</t>
  </si>
  <si>
    <t>KDK 797U</t>
  </si>
  <si>
    <t>21.11.2023</t>
  </si>
  <si>
    <t>NORMALIZED</t>
  </si>
  <si>
    <t>Hezron Otieno Mc Obewa</t>
  </si>
  <si>
    <t>KDA 808H</t>
  </si>
  <si>
    <t>NOT REPOSSESSED-makes partial payments</t>
  </si>
  <si>
    <t xml:space="preserve">David Ochieng Aruna
</t>
  </si>
  <si>
    <t>KDG 796P</t>
  </si>
  <si>
    <t>22nd November 2023</t>
  </si>
  <si>
    <t>Samuel Nyamunda Makongo</t>
  </si>
  <si>
    <t>Homabay</t>
  </si>
  <si>
    <t xml:space="preserve">KDB 794 C
</t>
  </si>
  <si>
    <t xml:space="preserve">MIKAEL AUCTIONEERS </t>
  </si>
  <si>
    <t>23.11.2023</t>
  </si>
  <si>
    <t>NOT REPOSSESSED YET..</t>
  </si>
  <si>
    <t>KEVIN NYANDEGA</t>
  </si>
  <si>
    <t xml:space="preserve">Emilyjelagat Kangogo
</t>
  </si>
  <si>
    <t xml:space="preserve">KCP 628J
</t>
  </si>
  <si>
    <t>NOT REPOSSESSED YET./RESTRAINIG  ORDER</t>
  </si>
  <si>
    <t>Julius Mwandiki Riungu</t>
  </si>
  <si>
    <t>KDB 794 C</t>
  </si>
  <si>
    <t>22/11/2023</t>
  </si>
  <si>
    <t>NOT REPOSSESSED/RESTRUCTURES</t>
  </si>
  <si>
    <t>Ezekiel Isanda Oweya</t>
  </si>
  <si>
    <t>KBU 245R</t>
  </si>
  <si>
    <t>Peter Kamore Mbugua</t>
  </si>
  <si>
    <t>KDG 762H</t>
  </si>
  <si>
    <t>NOT REPOSSESSED/SELF BOOKING</t>
  </si>
  <si>
    <t>Leemond Livutsa</t>
  </si>
  <si>
    <t>NOT REPOSSESSED/CLIENT SELF BOOKED THE UNIT</t>
  </si>
  <si>
    <t>Simon Kitonga Kisau</t>
  </si>
  <si>
    <t>KCB 087L</t>
  </si>
  <si>
    <t xml:space="preserve">John Masolo </t>
  </si>
  <si>
    <t>KDD 719U</t>
  </si>
  <si>
    <t>LAAR AUCTIONEER</t>
  </si>
  <si>
    <t>12.11.2023</t>
  </si>
  <si>
    <t>George Kiprop Kurgat</t>
  </si>
  <si>
    <t>KCN 512C</t>
  </si>
  <si>
    <t>Joash Okore Odhiambo</t>
  </si>
  <si>
    <t>KHMA 372T</t>
  </si>
  <si>
    <t>John Karugiah Ngugi</t>
  </si>
  <si>
    <t>Trade Centre</t>
  </si>
  <si>
    <t>KDK 789S</t>
  </si>
  <si>
    <t>Self-booked</t>
  </si>
  <si>
    <t>27.11.2023</t>
  </si>
  <si>
    <t>28/11/2023</t>
  </si>
  <si>
    <t>Reposessed</t>
  </si>
  <si>
    <t>29/11/2023</t>
  </si>
  <si>
    <t>Philip Abuba Aluoch</t>
  </si>
  <si>
    <t>KCV 883C</t>
  </si>
  <si>
    <t>NYALUOYO AUCTIONEERS</t>
  </si>
  <si>
    <t>Not repossessed</t>
  </si>
  <si>
    <t>Beatrice Akeyo</t>
  </si>
  <si>
    <t>Andrew Kamau Muhiu</t>
  </si>
  <si>
    <t>KCQ 160A</t>
  </si>
  <si>
    <t>Laar Auctioneers</t>
  </si>
  <si>
    <t>29.11.2023</t>
  </si>
  <si>
    <t>Not Repossessed/Restraining order</t>
  </si>
  <si>
    <t>Brian Kipkirui</t>
  </si>
  <si>
    <t>KCB 432U</t>
  </si>
  <si>
    <t>Foryears Auctioneers</t>
  </si>
  <si>
    <t>Not Repossessed</t>
  </si>
  <si>
    <t>Jane Muthoni Mukuna</t>
  </si>
  <si>
    <t>KCG 241K</t>
  </si>
  <si>
    <t>13/10/2023</t>
  </si>
  <si>
    <t>Dennis Kiptoo Taragon</t>
  </si>
  <si>
    <t>KCZ 756M</t>
  </si>
  <si>
    <t>30/11/2023</t>
  </si>
  <si>
    <t>Repossessed</t>
  </si>
  <si>
    <t>Martin Murithi Makathimo</t>
  </si>
  <si>
    <t>KBP O26W</t>
  </si>
  <si>
    <t>30.11.2023</t>
  </si>
  <si>
    <t>Thomas Okumu Yongo</t>
  </si>
  <si>
    <t>KCX 928Q</t>
  </si>
  <si>
    <t>02.12.2023</t>
  </si>
  <si>
    <t>Repossessed on 22.12.2023</t>
  </si>
  <si>
    <t>Nehemiah Ngugi Kimani</t>
  </si>
  <si>
    <t>KBY 899D</t>
  </si>
  <si>
    <t>20.11.2023</t>
  </si>
  <si>
    <t>James Wachira Ngunjiri</t>
  </si>
  <si>
    <t>KAZ 433F</t>
  </si>
  <si>
    <t xml:space="preserve">Not repossessed </t>
  </si>
  <si>
    <t>Dennis Amollo Ondiek</t>
  </si>
  <si>
    <t>KCV 379Y</t>
  </si>
  <si>
    <t>Joseph Kang'ethe Nungari</t>
  </si>
  <si>
    <t>kcw 468z</t>
  </si>
  <si>
    <t xml:space="preserve"> AL-HILAM AUCTIONEERS</t>
  </si>
  <si>
    <t>leemond livutsa</t>
  </si>
  <si>
    <t>Elizabeth Arwa Orondo</t>
  </si>
  <si>
    <t>Trade centre</t>
  </si>
  <si>
    <t>KDA 303X</t>
  </si>
  <si>
    <t>SPECTRUM AUCTIONEER</t>
  </si>
  <si>
    <t xml:space="preserve"> Repossessed</t>
  </si>
  <si>
    <t>janerose</t>
  </si>
  <si>
    <t>Mary Wanjiru Njoraa</t>
  </si>
  <si>
    <t>KCX 357U</t>
  </si>
  <si>
    <t>07.12.2023</t>
  </si>
  <si>
    <t>Lukefred Kipchumba Cheruiyot</t>
  </si>
  <si>
    <t xml:space="preserve">Eldoret </t>
  </si>
  <si>
    <t>KCE 261K</t>
  </si>
  <si>
    <t>7.12.2023</t>
  </si>
  <si>
    <t>Florence Njeri Ngure</t>
  </si>
  <si>
    <t>KCY 383R</t>
  </si>
  <si>
    <t>8.12.2023</t>
  </si>
  <si>
    <t>Antony Njoroge Thiongo</t>
  </si>
  <si>
    <t xml:space="preserve"> KCC 781E</t>
  </si>
  <si>
    <t>John Mwangi Nyambura</t>
  </si>
  <si>
    <t xml:space="preserve"> Pension</t>
  </si>
  <si>
    <t>08.12.2023</t>
  </si>
  <si>
    <t>Elias Mutethia Mate</t>
  </si>
  <si>
    <t>KCA 770M</t>
  </si>
  <si>
    <t>ELVINCE OTIENO</t>
  </si>
  <si>
    <t>INDOMITABLE AUCTIONEER</t>
  </si>
  <si>
    <t xml:space="preserve">Christopher Nderui Ngugi </t>
  </si>
  <si>
    <t>thika</t>
  </si>
  <si>
    <t>KCV 637Y</t>
  </si>
  <si>
    <t>FAMOUS GEORGE</t>
  </si>
  <si>
    <t>John Bosco Musila Maingi</t>
  </si>
  <si>
    <t xml:space="preserve">Pension </t>
  </si>
  <si>
    <t>KCE 494 G</t>
  </si>
  <si>
    <t xml:space="preserve">SELF BOOKED </t>
  </si>
  <si>
    <t xml:space="preserve">self -booked </t>
  </si>
  <si>
    <t>Edgar Otieno Lowo</t>
  </si>
  <si>
    <t>KCN733C</t>
  </si>
  <si>
    <t>Self Booked</t>
  </si>
  <si>
    <t>Self booked</t>
  </si>
  <si>
    <t>Elvince Otieno</t>
  </si>
  <si>
    <t>L30886</t>
  </si>
  <si>
    <t>Stanley wakiaga</t>
  </si>
  <si>
    <t>KCF 352X</t>
  </si>
  <si>
    <t>NYALUOYO</t>
  </si>
  <si>
    <t>BEATRICE ACHIENG</t>
  </si>
  <si>
    <t>Moses Nyaga Muriithi</t>
  </si>
  <si>
    <t>KDL 717J</t>
  </si>
  <si>
    <t xml:space="preserve">SELF-BOOKED </t>
  </si>
  <si>
    <t xml:space="preserve">STEPHEN MULEI </t>
  </si>
  <si>
    <t>Chrisbert Safaris &amp;Tours Ltd C/O Gilbert Mukhalis</t>
  </si>
  <si>
    <t>KCU 058H</t>
  </si>
  <si>
    <t xml:space="preserve">Repossessed </t>
  </si>
  <si>
    <t>Janerose</t>
  </si>
  <si>
    <t>Rebecca Nyawira .</t>
  </si>
  <si>
    <t>KDD 700E</t>
  </si>
  <si>
    <t>13/12/2023</t>
  </si>
  <si>
    <t>Govet Mwangi Alusa</t>
  </si>
  <si>
    <t>KCD 580C</t>
  </si>
  <si>
    <t>WYCLIFFE OTIENO AKETCH</t>
  </si>
  <si>
    <t>KDH 765B</t>
  </si>
  <si>
    <t>FAMOUS GEORGE AUCTIONEER</t>
  </si>
  <si>
    <t>David Biketi Wati</t>
  </si>
  <si>
    <t xml:space="preserve">trade center </t>
  </si>
  <si>
    <t xml:space="preserve">KBQ 495J </t>
  </si>
  <si>
    <t>MIKAEL AUCTIONEERS.</t>
  </si>
  <si>
    <t>14/12/2023</t>
  </si>
  <si>
    <t>Joseph Mwai Nderitu</t>
  </si>
  <si>
    <t xml:space="preserve">THIKA </t>
  </si>
  <si>
    <t xml:space="preserve">KCL 298E </t>
  </si>
  <si>
    <t>18/12/2023</t>
  </si>
  <si>
    <t>Andrew Ombwori Onsomu</t>
  </si>
  <si>
    <t>KCS 757B</t>
  </si>
  <si>
    <t>Peter Kebaso Onkangi % Land Force Security Limited</t>
  </si>
  <si>
    <t>984,168.31.</t>
  </si>
  <si>
    <t>Eco Bank</t>
  </si>
  <si>
    <t>KBX 365Y</t>
  </si>
  <si>
    <t>JANEROSE</t>
  </si>
  <si>
    <t>Linda Awour Osako Lesso</t>
  </si>
  <si>
    <t>TRADECENTRE</t>
  </si>
  <si>
    <t>KCN 606G</t>
  </si>
  <si>
    <t>19/12/2023</t>
  </si>
  <si>
    <t>repossed 09/01/2024</t>
  </si>
  <si>
    <t xml:space="preserve">KIRIMI GREGORY MURIUKI  </t>
  </si>
  <si>
    <t>Eco bank</t>
  </si>
  <si>
    <t>KCN 341U</t>
  </si>
  <si>
    <t>Edward Nyangau Mauti</t>
  </si>
  <si>
    <t>KDB 076S</t>
  </si>
  <si>
    <t>20/12/23</t>
  </si>
  <si>
    <t>Alphonce Kashuru Kazungu</t>
  </si>
  <si>
    <t>KDE 882D</t>
  </si>
  <si>
    <t>20/12/2023</t>
  </si>
  <si>
    <t>John Suter</t>
  </si>
  <si>
    <t>KCL 603U</t>
  </si>
  <si>
    <t>SIRME AUCTIONEER</t>
  </si>
  <si>
    <t>Beryl Kezz A. Odoyo C/O Brenish Enterprises</t>
  </si>
  <si>
    <t>kitengela</t>
  </si>
  <si>
    <t>KCY 051Y</t>
  </si>
  <si>
    <t>wilson mutava</t>
  </si>
  <si>
    <t>21/12/2023</t>
  </si>
  <si>
    <t xml:space="preserve">Doumbe Malonga Eddy Michel
</t>
  </si>
  <si>
    <t>THIKA</t>
  </si>
  <si>
    <t>KDJ 707M</t>
  </si>
  <si>
    <t>15/01/2024</t>
  </si>
  <si>
    <t>22/12/2023</t>
  </si>
  <si>
    <t>Daniel Dennies Wabwire</t>
  </si>
  <si>
    <t>KCZ 10N</t>
  </si>
  <si>
    <t>Diana Ngendo Jim</t>
  </si>
  <si>
    <t>KCR 941S</t>
  </si>
  <si>
    <t>23/12/2023</t>
  </si>
  <si>
    <t>27/12/2023</t>
  </si>
  <si>
    <t>Mildred Kirit Simiyu</t>
  </si>
  <si>
    <t>KDL 410X</t>
  </si>
  <si>
    <t>28/12/2023</t>
  </si>
  <si>
    <t>KDG 482T</t>
  </si>
  <si>
    <t xml:space="preserve">henry  muiruri  kuria </t>
  </si>
  <si>
    <t xml:space="preserve">thika </t>
  </si>
  <si>
    <t>KCB 908B</t>
  </si>
  <si>
    <t xml:space="preserve">LAAR AUCTIONEERS </t>
  </si>
  <si>
    <t xml:space="preserve">REPOSSESSED </t>
  </si>
  <si>
    <t>Stephen Ndaba Muniu</t>
  </si>
  <si>
    <t>KCK 753Y</t>
  </si>
  <si>
    <t>JANEROSE WANJALA</t>
  </si>
  <si>
    <t>F</t>
  </si>
  <si>
    <t>Email</t>
  </si>
  <si>
    <t>Phone Number</t>
  </si>
  <si>
    <t>PI AND 2024 Linceses</t>
  </si>
  <si>
    <t>Meeting Held on</t>
  </si>
  <si>
    <t>SLA Signed $ Delivered Back</t>
  </si>
  <si>
    <t>SLA Validity Date</t>
  </si>
  <si>
    <t>AL-HILAM AUCTIONEER</t>
  </si>
  <si>
    <t>info.alhilam@gmail.com</t>
  </si>
  <si>
    <t>Not Shared</t>
  </si>
  <si>
    <t>Absent</t>
  </si>
  <si>
    <t>ANFIELD AUCTIONEERS</t>
  </si>
  <si>
    <t>anfieldauctions@gmail.com</t>
  </si>
  <si>
    <t>Shared</t>
  </si>
  <si>
    <t>BENSURE AUCTIONEERS</t>
  </si>
  <si>
    <t>bensureauctioneers@gmail.com</t>
  </si>
  <si>
    <t>BLUE RIFT AUCTIONEERS</t>
  </si>
  <si>
    <t>CADUA AUCTIONEERS</t>
  </si>
  <si>
    <t>cadua2020@gmail.com</t>
  </si>
  <si>
    <t>0721 935 835</t>
  </si>
  <si>
    <t>CLEVERLINE AUCTIONEER</t>
  </si>
  <si>
    <t>info@cleverlineauctioneers.co.ke</t>
  </si>
  <si>
    <t>COBBS AUCTIONEER</t>
  </si>
  <si>
    <t>cobbsauctioneers@gmail.com</t>
  </si>
  <si>
    <t>0115879612/ 0712744970</t>
  </si>
  <si>
    <t>CRATER VIEW AUCTIONEERS</t>
  </si>
  <si>
    <t>craterviewauctioneers@gmail.com</t>
  </si>
  <si>
    <t>DIBOMOG AUCTIONEERS</t>
  </si>
  <si>
    <t>dibomogauctioneers@gmail.com</t>
  </si>
  <si>
    <t>famousgeorgeauctioneers@gmail.com</t>
  </si>
  <si>
    <t>FISRA AUCTIONEERS</t>
  </si>
  <si>
    <t>info@mwananchicredit.com ,fisraauctioneer@gmai.com</t>
  </si>
  <si>
    <t>foresightauctioneers@gmail.com</t>
  </si>
  <si>
    <t>0735918063/ 0205206566</t>
  </si>
  <si>
    <t>Present</t>
  </si>
  <si>
    <t>Forsure Auctioneers</t>
  </si>
  <si>
    <t>FORTUNE AUCTIONEERS</t>
  </si>
  <si>
    <t>fortuneauctioneers018@gmail.com;Elijahndonga367@gmail.com</t>
  </si>
  <si>
    <t>FREEMAN AUCTIONEERS</t>
  </si>
  <si>
    <t>auctioneers.freeman@gmail.com</t>
  </si>
  <si>
    <t>51834-00200    Auctioneer to share documents</t>
  </si>
  <si>
    <t>GALLANT WORLDWIDE AUCTIONEERS</t>
  </si>
  <si>
    <t>gitaujesse@yahoo.com</t>
  </si>
  <si>
    <t>GARTH DAY AUCTIONEER</t>
  </si>
  <si>
    <t>Info@gdya.co.ke</t>
  </si>
  <si>
    <t>GREENBELLS AUCTIONEERS</t>
  </si>
  <si>
    <t>marymwaih@gmail.com/rnwachira98@gmail.com</t>
  </si>
  <si>
    <t>IMPEX AUCTIONEER</t>
  </si>
  <si>
    <t>impexauctioneers@gmail.com</t>
  </si>
  <si>
    <t>0721450457/ 0738450457</t>
  </si>
  <si>
    <t>intercountyauctions@gmail.com</t>
  </si>
  <si>
    <t>726588190/0726101895</t>
  </si>
  <si>
    <t>Auctioneer to share documents via email</t>
  </si>
  <si>
    <t>JESLINK AUCTIONEER</t>
  </si>
  <si>
    <t>jeslinkauctioneers@gmail.com</t>
  </si>
  <si>
    <t>786552089/ 764678030</t>
  </si>
  <si>
    <t>JOSRICK MERCHANTS AUCTIONEERS</t>
  </si>
  <si>
    <t>josrickmarch@gmail.com, info@josrick.co.ke</t>
  </si>
  <si>
    <t>0706759242/ 0722906291</t>
  </si>
  <si>
    <t>Kaiuki Joseph</t>
  </si>
  <si>
    <t>Joystick Merchants Auctioneers</t>
  </si>
  <si>
    <t>KANYEKINI WISDON AUCTIONEERS</t>
  </si>
  <si>
    <t>kwisdomauctioneers@gmail.com</t>
  </si>
  <si>
    <t>KEYSIAN AUCTIONEERS</t>
  </si>
  <si>
    <t>otienojames@keysian.co.ke</t>
  </si>
  <si>
    <t>KOGO JUNIOR AUCTIONEER</t>
  </si>
  <si>
    <t>kogojnr.auct@gmail.com</t>
  </si>
  <si>
    <t>laarauctioneers@gmail.com</t>
  </si>
  <si>
    <t>MAMUKA AUCTIONEERS</t>
  </si>
  <si>
    <t>litunya59@gmail.com</t>
  </si>
  <si>
    <t>700586939,</t>
  </si>
  <si>
    <t>MEAPS AUCTIONEER</t>
  </si>
  <si>
    <t>meapsltd@gmail.com</t>
  </si>
  <si>
    <t>MELAB AUCTIONEERS</t>
  </si>
  <si>
    <t>melabauctioneers@gmail.com</t>
  </si>
  <si>
    <t>mikaelauctioneers@gmail.com</t>
  </si>
  <si>
    <t>0722657881/ 0735657881</t>
  </si>
  <si>
    <t>Mistan Auctioneers</t>
  </si>
  <si>
    <t>MWOSE &amp; CO AUCTIONEERS</t>
  </si>
  <si>
    <t>juvinmarwa90@gmail.com</t>
  </si>
  <si>
    <t>NAIROBI CONNECTION SERVICES</t>
  </si>
  <si>
    <t>info@ncsa.co.ke</t>
  </si>
  <si>
    <t>748 081699/722517742</t>
  </si>
  <si>
    <t>NARAMA AUCTIONEERS</t>
  </si>
  <si>
    <t>naramaauctioneers@gmail.com</t>
  </si>
  <si>
    <t>NJERU NJUE AUCTIONEER</t>
  </si>
  <si>
    <t>norern72@gmail.com</t>
  </si>
  <si>
    <t>NYALUOYO AUCTIONEER</t>
  </si>
  <si>
    <t>nyaauction@yahoo.com; info@nyaluoyoauctioneers.com</t>
  </si>
  <si>
    <t>PHILLIPS AUCTIONEERS</t>
  </si>
  <si>
    <t>info@phillipsauctioneers.co.ke,
nancy.maingi@phillipsauctioneers.co.ke</t>
  </si>
  <si>
    <t>PRIORITY AUCTIONEERS</t>
  </si>
  <si>
    <t>priorityauctioneer@gmail.com</t>
  </si>
  <si>
    <t>RADOLINE AUCTIONEERS</t>
  </si>
  <si>
    <t>Simonmuema66@yahoo.com</t>
  </si>
  <si>
    <t>RAZOR SHARP</t>
  </si>
  <si>
    <t>razorauc@gmail.com</t>
  </si>
  <si>
    <t>REMMA AUCTIONEERS</t>
  </si>
  <si>
    <t>remmacoltd@gmail.com</t>
  </si>
  <si>
    <t>SHINOBI AUCTIONEER</t>
  </si>
  <si>
    <t>shinobiauctioneers@gmail.com</t>
  </si>
  <si>
    <t>SILVERLINE AUCTIONEER</t>
  </si>
  <si>
    <t>vibrantauctioneers@gmail.com</t>
  </si>
  <si>
    <t>sirmeauctioneers@gmail.com</t>
  </si>
  <si>
    <t>spectrumauctioneers@gmail.com</t>
  </si>
  <si>
    <t>SURE AUCTIONEER</t>
  </si>
  <si>
    <t>benardgichuki@yahoo.com</t>
  </si>
  <si>
    <t>SWIFT UNIT AUCTIONEER</t>
  </si>
  <si>
    <t>director@pelings.com</t>
  </si>
  <si>
    <t>0721314431/ 0723098633</t>
  </si>
  <si>
    <t>THE ALE AUCTIONEERS</t>
  </si>
  <si>
    <t>thealeauctioneers@gmail.com</t>
  </si>
  <si>
    <t>TRANZO AUCTIONEERS</t>
  </si>
  <si>
    <t>tranzoauctioneers@gmail.com</t>
  </si>
  <si>
    <t>721267570/ 0751066790</t>
  </si>
  <si>
    <t>ULTIMATE AUCTIONEER</t>
  </si>
  <si>
    <t>ultimate.aucts@gmail.com</t>
  </si>
  <si>
    <t>UPSCALE AUCTIONEER</t>
  </si>
  <si>
    <t>upscaleauctioneers@gmail.com</t>
  </si>
  <si>
    <t>UPSTATE AUCTIONEERS</t>
  </si>
  <si>
    <t>info@upstate.co.ke</t>
  </si>
  <si>
    <t>722 240541</t>
  </si>
  <si>
    <t>VIBRANT AUCTIONEERS</t>
  </si>
  <si>
    <t>0721272260/ 0720935948</t>
  </si>
  <si>
    <t>VIEW LINE AUCTIONEER</t>
  </si>
  <si>
    <t>VINTAGE AUCTIONEERS</t>
  </si>
  <si>
    <t>vintageauction10@gmail.com/vintageauctionmombasa@gmail.com</t>
  </si>
  <si>
    <t>WARLEEN AUCTIONEERS</t>
  </si>
  <si>
    <t>warleen.auctioneers@gmail.com</t>
  </si>
  <si>
    <t>0713900871/ 0738982978</t>
  </si>
  <si>
    <t>WESTBOUND AUCTIONEER</t>
  </si>
  <si>
    <t>westboundauctioneers@gmail.com</t>
  </si>
  <si>
    <t>PURPLE ROYAL</t>
  </si>
  <si>
    <t>purpleroyaltd@yahoo.com</t>
  </si>
  <si>
    <t>MORAN AUCTIONEERS</t>
  </si>
  <si>
    <t>moranauc@gmail.com</t>
  </si>
  <si>
    <t>GARAM INVESTIMENT AUCTIONEERS</t>
  </si>
  <si>
    <t>garam@africaonline.co.ke</t>
  </si>
  <si>
    <t>YAMUKO AUCTIONEERS</t>
  </si>
  <si>
    <t>yamukoauctioneers20@gmail.com</t>
  </si>
  <si>
    <t>f</t>
  </si>
  <si>
    <t>AUCTIONEER NAME ON BOARD</t>
  </si>
  <si>
    <t>EMAIL ADRESS</t>
  </si>
  <si>
    <t>PHONE</t>
  </si>
  <si>
    <t>KOGO</t>
  </si>
  <si>
    <t>LOCATION</t>
  </si>
  <si>
    <t>SLA</t>
  </si>
  <si>
    <t>HILDAH</t>
  </si>
  <si>
    <t>ELDORET/KISUMU</t>
  </si>
  <si>
    <t>JOSIAH</t>
  </si>
  <si>
    <t>NAIROBI</t>
  </si>
  <si>
    <t>77 AUCTIONEERS</t>
  </si>
  <si>
    <t>WILLIE</t>
  </si>
  <si>
    <t>seventysevenauctioneers@gmail.com</t>
  </si>
  <si>
    <t>KISUMU/NAIROBI</t>
  </si>
  <si>
    <t>FIDELIS</t>
  </si>
  <si>
    <t>ELDORET/KERICHO/KISII/WESTERN</t>
  </si>
  <si>
    <t>MWANIKI</t>
  </si>
  <si>
    <t>JAMES</t>
  </si>
  <si>
    <t>FIONA</t>
  </si>
  <si>
    <t>0722657881/0735657881</t>
  </si>
  <si>
    <t>NAIROBI/KISUMU/ELDORET</t>
  </si>
  <si>
    <t>called to sign the SLA</t>
  </si>
  <si>
    <t>MAINGI</t>
  </si>
  <si>
    <t>info@phillipsauctioneers.co.ke,
  nancy.maingi@phillipsauctioneers.co.ke</t>
  </si>
  <si>
    <t>Nairobi/Countrywide</t>
  </si>
  <si>
    <t>SLA for 2023 signed by the Auctioneer</t>
  </si>
  <si>
    <t>JUDY</t>
  </si>
  <si>
    <t>EDDY MARK MUNGAI</t>
  </si>
  <si>
    <t>0713900871/0738982978</t>
  </si>
  <si>
    <t>nairobi/nakuru/thika/kiambu&amp;kajiado/Machakos/Makueni/Mombasa/Meru</t>
  </si>
  <si>
    <t>JOSEPH</t>
  </si>
  <si>
    <t>0706759242/0722906291</t>
  </si>
  <si>
    <t>NAIROBI,KIAMBU,NYERI,MURANGA,MACHAKOS,KISUMU,ELDORET,MOMBASA AND KAJIADO.</t>
  </si>
  <si>
    <t>SAMUEL</t>
  </si>
  <si>
    <t>NAIROBI,CENTRAL,RIFT VALLEY,WESTERN,NYANZA MOMBASA</t>
  </si>
  <si>
    <t>DENNIS</t>
  </si>
  <si>
    <t>NAIROBI,TURKANA,WESTPOKOT,SAMBURU,BOMET,TRANSZOIA,UASIN GISHU,ELGEYO MARAKWET,NANDI,BARINGO,LAIKIPIA,NAKURU,NAROK,KAJIADO,KERICHO.</t>
  </si>
  <si>
    <t>PETER NJIHIA</t>
  </si>
  <si>
    <t>0721272260/0720935948</t>
  </si>
  <si>
    <t>mombasa nairobi</t>
  </si>
  <si>
    <t>JAPESA AUCTIONEERS</t>
  </si>
  <si>
    <t>BRIAN ODUOR</t>
  </si>
  <si>
    <t>info@japesaauctioneers.com/brianlegal87@gmail.com</t>
  </si>
  <si>
    <t>NAKURU,NAIROBI,ELDORET,NORTHEASTERN,CENTRAL</t>
  </si>
  <si>
    <t>FOR YEARS AUCTIONEERS</t>
  </si>
  <si>
    <t>PETER KERU</t>
  </si>
  <si>
    <t>foryearsauctioneers@gmail.com</t>
  </si>
  <si>
    <t>nairobi,riftvalley,kajiado,narok</t>
  </si>
  <si>
    <t>CONFY AUCTIONEER</t>
  </si>
  <si>
    <t>NAIROBI,MURANGA,NYERI,KERUGOYA,KIRINYAGA,NYANDARUA,NAKURU AND KITUI,GARISSA,WAJIR</t>
  </si>
  <si>
    <t>KENNEDY NYAGA</t>
  </si>
  <si>
    <t>jaymesalichez@live.com</t>
  </si>
  <si>
    <t>countrywide</t>
  </si>
  <si>
    <t>OMAR</t>
  </si>
  <si>
    <t>SIMON</t>
  </si>
  <si>
    <t>NAIROBI,WESTERN,MOMBASA,KIAMBU,MACHAKOS,NYANZA</t>
  </si>
  <si>
    <t>BENLY AUCTIONEER</t>
  </si>
  <si>
    <t>JESEE</t>
  </si>
  <si>
    <t>MATIVO</t>
  </si>
  <si>
    <t>NAIROBI,NYERI,NYANDARUA,KIRINYAGA,KIAMBU,MURANGA</t>
  </si>
  <si>
    <t>JOHN MACHARIA</t>
  </si>
  <si>
    <t>NAIROBI/COUNTRY - WIDE</t>
  </si>
  <si>
    <t>RUOL AUCTIONEER</t>
  </si>
  <si>
    <t>NAIROBI,MERU,NAKURU,LAIKIPIA,NYANDARUA,UASIN GICHU</t>
  </si>
  <si>
    <t>S</t>
  </si>
  <si>
    <t>CHARITY</t>
  </si>
  <si>
    <t>Elisha</t>
  </si>
  <si>
    <t>ISAAC/ANDREW</t>
  </si>
  <si>
    <t>721267570/0751066790</t>
  </si>
  <si>
    <t>NAKURU,NAIROBI,ELDORET,NORTHEASTERN</t>
  </si>
  <si>
    <t>MILLICENT</t>
  </si>
  <si>
    <t>WANJIRU</t>
  </si>
  <si>
    <t>HASSAN KEMBOI</t>
  </si>
  <si>
    <t>NAIROBI,MARSABIT,ISILO,THARAKA,EMBU,KITUI,MACHAKOS,MAKUENI</t>
  </si>
  <si>
    <t>simon muema</t>
  </si>
  <si>
    <t>BENSON</t>
  </si>
  <si>
    <t>0721314431/0723098633</t>
  </si>
  <si>
    <t>countrywide/ELDORET</t>
  </si>
  <si>
    <t>VICTOR</t>
  </si>
  <si>
    <t>ROBERT NJERU</t>
  </si>
  <si>
    <t>NAIROBI,KIAMBU,NAKURU,NORTHRIFT,MOMBASA.</t>
  </si>
  <si>
    <t>IGARE AUCTIONEERS</t>
  </si>
  <si>
    <t>MARGARET ANINDO</t>
  </si>
  <si>
    <t>igareauc@yahoo.com</t>
  </si>
  <si>
    <t>CHEGE</t>
  </si>
  <si>
    <t>COUNTRY WIDE</t>
  </si>
  <si>
    <t>EVERLYNE</t>
  </si>
  <si>
    <t>COUNTRYWIDE</t>
  </si>
  <si>
    <t>Timothy</t>
  </si>
  <si>
    <t>NAIROBI/MOMBASA</t>
  </si>
  <si>
    <t>MERCY</t>
  </si>
  <si>
    <t>NAIROBI,MOMBASA</t>
  </si>
  <si>
    <t>jerayauctioneers@gmail.com</t>
  </si>
  <si>
    <t>NAIROBI/KAJIADO/NAKURU/MACHAKOS/TAITA TEAVETA/MAKUENIMOMBASA</t>
  </si>
  <si>
    <t>FORESIGHT AUCTIONEERS</t>
  </si>
  <si>
    <t>EMMA WAMBUI NYAWIRA</t>
  </si>
  <si>
    <t>0725534761/0722781536</t>
  </si>
  <si>
    <t>ELDORET/KERICHO/KISII/NAIROBI</t>
  </si>
  <si>
    <t>GITAU</t>
  </si>
  <si>
    <t>NAIROBI,NYANDARUA,NYERI,KIRINYAGA,EMBU, MURANGA</t>
  </si>
  <si>
    <t>NAIROBI/MOMBASA/CENTRAL KENYA</t>
  </si>
  <si>
    <r>
      <rPr>
        <rFont val="Arial, Helvetica, sans-serif"/>
        <color rgb="FF222222"/>
        <sz val="10.0"/>
      </rPr>
      <t>Davis Auctioneering Services</t>
    </r>
  </si>
  <si>
    <t>ALICE</t>
  </si>
  <si>
    <t>ELIJAH</t>
  </si>
  <si>
    <t>gichuki</t>
  </si>
  <si>
    <t>nairobi.</t>
  </si>
  <si>
    <t>NAIROBI,CENTRAL,RIFTVALLEY,MOMBASA,NYANZA,WESTERN.</t>
  </si>
  <si>
    <t>BIHITA MARWA</t>
  </si>
  <si>
    <t>mombasa</t>
  </si>
  <si>
    <t>MUTHONI</t>
  </si>
  <si>
    <t>0115879612/0712744970</t>
  </si>
  <si>
    <t>GEORGE LITUNYA</t>
  </si>
  <si>
    <t>meru, central</t>
  </si>
  <si>
    <t>BETABASE AUCTIONEERS</t>
  </si>
  <si>
    <t>EZEKIEL KIMULI</t>
  </si>
  <si>
    <t>velelajoel@gmail.com</t>
  </si>
  <si>
    <t>0721959986/0727385251</t>
  </si>
  <si>
    <t>nairobi,ngong</t>
  </si>
  <si>
    <t>JULIUS</t>
  </si>
  <si>
    <t>0721450457/0738450457</t>
  </si>
  <si>
    <t>mombasa,nairobi,kakamega</t>
  </si>
  <si>
    <t>ZEPHANIA AREBA AMENYA</t>
  </si>
  <si>
    <t>MACHAKOS,KIAMBI,KAJIADO AND MAKUENI</t>
  </si>
  <si>
    <t>KANYEKINI</t>
  </si>
  <si>
    <t>nairobi,kiambu,kajiado,nakuru,muranga,nyeri,meru,embu,kirinyaga</t>
  </si>
  <si>
    <t>MARTIN</t>
  </si>
  <si>
    <t>bungoma,kisumu,eldoret,kakamega</t>
  </si>
  <si>
    <t>PETER OLOO</t>
  </si>
  <si>
    <t>indomitableauctioneers1@gmail.com</t>
  </si>
  <si>
    <t>0727443544/0110576129</t>
  </si>
  <si>
    <t>NAIROBI,KIAMBU,KAJIADO,MACHAKOS</t>
  </si>
  <si>
    <t>NJOROGE</t>
  </si>
  <si>
    <t>P.o box 57134-00200 NAIROBI</t>
  </si>
  <si>
    <t>MR nganga</t>
  </si>
  <si>
    <t>PASHA WORKS ENT LTD</t>
  </si>
  <si>
    <t>Joseph Mbelle</t>
  </si>
  <si>
    <t>Shamash.mbelle@gmail.com</t>
  </si>
  <si>
    <t>0722787574/0737787574</t>
  </si>
  <si>
    <t>COMPLIANCE AUCTIONEERS</t>
  </si>
  <si>
    <t>MUTHEE</t>
  </si>
  <si>
    <t>complianceauctioneers@gmail.com</t>
  </si>
  <si>
    <t>P.o box 3026-10100 Nyeri</t>
  </si>
  <si>
    <t>EXPRESS AGENCY AUCTIONEERS</t>
  </si>
  <si>
    <t>NDIRANGU</t>
  </si>
  <si>
    <t>expressauctioneer@gmail.com</t>
  </si>
  <si>
    <t>kajiado,kirinyaga,machakos,nyandarua,laikipia</t>
  </si>
  <si>
    <t>P.o box 2167-00621 nairobi</t>
  </si>
  <si>
    <t>PREMACY AUCTIONEERS</t>
  </si>
  <si>
    <t>BONFACE MBUGUA</t>
  </si>
  <si>
    <t>premacyauctioneers@gmail.com</t>
  </si>
  <si>
    <t>P.O BOX 103683-00100 NAIROBI</t>
  </si>
  <si>
    <t>ALFAJIRI AUCTIONEERS</t>
  </si>
  <si>
    <t>info@alfajiriauctioneers.com</t>
  </si>
  <si>
    <t>711245043/0734618777</t>
  </si>
  <si>
    <t>Five Eleven Traders and Auctioneers</t>
  </si>
  <si>
    <t>67170-00200</t>
  </si>
  <si>
    <t>Auckland Agencies</t>
  </si>
  <si>
    <t>ben gathuri</t>
  </si>
  <si>
    <t xml:space="preserve">aucklandagencies@yahoo.com </t>
  </si>
  <si>
    <t>Mutibra Auctioneers</t>
  </si>
  <si>
    <t>Marchet Auctioneers (K) Ltd</t>
  </si>
  <si>
    <t>KITHEMU AUCTIONEERS</t>
  </si>
  <si>
    <t>nairobi/mombasa</t>
  </si>
  <si>
    <t xml:space="preserve">JAGANI AUCTIONEERS </t>
  </si>
  <si>
    <t>Guggu &amp; Co Auctioneers</t>
  </si>
  <si>
    <t>Kinyua &amp; Co. Auctioneed</t>
  </si>
  <si>
    <t xml:space="preserve">Misa Agencies Ltd </t>
  </si>
  <si>
    <t>Mwambao Kenya Auctioneers</t>
  </si>
  <si>
    <t>TIP TOP AUCTIONEERS</t>
  </si>
  <si>
    <t>Trevo Auctioneers</t>
  </si>
  <si>
    <t>Trophy Auctioneers</t>
  </si>
  <si>
    <t>Veteran Auctioneers</t>
  </si>
  <si>
    <t>Eshikhoni Agency</t>
  </si>
  <si>
    <t>Jomuki Enterprises</t>
  </si>
  <si>
    <t>Nasioki Auctioneers</t>
  </si>
  <si>
    <t>5.RAZOR SHARP</t>
  </si>
  <si>
    <t>razorauc@gmail.com&gt;</t>
  </si>
  <si>
    <t>Kuronya Auctioneers.</t>
  </si>
  <si>
    <t>ongumwe auctioneers</t>
  </si>
  <si>
    <t>Lolwe Auctioneers</t>
  </si>
  <si>
    <t>0722 862727</t>
  </si>
  <si>
    <t>JEPHYS AUCTIONEERS</t>
  </si>
  <si>
    <t xml:space="preserve"> 0722 530515</t>
  </si>
  <si>
    <t>Immediate Auctioneers</t>
  </si>
  <si>
    <t>0722 530515</t>
  </si>
  <si>
    <t>eldoret</t>
  </si>
  <si>
    <t>Valley Auctioneers</t>
  </si>
  <si>
    <t>0720 362301</t>
  </si>
  <si>
    <t>Siuma Auctioneers</t>
  </si>
  <si>
    <t>020 8004557</t>
  </si>
  <si>
    <t>VALDOMS AUCTIONEERS</t>
  </si>
  <si>
    <t>Dominic otieno odongo</t>
  </si>
  <si>
    <t>valdomsauctioneers@gmail.com</t>
  </si>
  <si>
    <t>Hunja Ngige</t>
  </si>
  <si>
    <t>dominic.ngige@yahoo.com</t>
  </si>
  <si>
    <t>Neptune Auctioneers</t>
  </si>
  <si>
    <t>Emmah Wambui</t>
  </si>
  <si>
    <t>auctioneersneptune@gmail.com</t>
  </si>
  <si>
    <t>Wing Rift Auctioneers</t>
  </si>
  <si>
    <t>Jospeh Agoro</t>
  </si>
  <si>
    <t>wingriftauctioneers@yahoo.com</t>
  </si>
  <si>
    <t>kisumu</t>
  </si>
  <si>
    <t>Davis auctioneering services</t>
  </si>
  <si>
    <t>peter migwi njenga/david gichuku</t>
  </si>
  <si>
    <t>petermigwis65@gmail.com</t>
  </si>
  <si>
    <t>JAFFERSON MBUYA MUKUYA</t>
  </si>
  <si>
    <t>Yamukoauctioneers20@gmail.com</t>
  </si>
  <si>
    <t>703465533/740806333</t>
  </si>
  <si>
    <t>nairobi/kiambu</t>
  </si>
  <si>
    <t>LYSAJOY AUCTIONEERS</t>
  </si>
  <si>
    <t>lysajoyauctioneers@gmail.com</t>
  </si>
  <si>
    <t>rift valley</t>
  </si>
  <si>
    <t>City Masters Auctioneers</t>
  </si>
  <si>
    <t>citymastersauctioneers@gmail.com</t>
  </si>
  <si>
    <t>rift valley/nairobi/kiambu</t>
  </si>
  <si>
    <t>MUMU AUCTIONEERS</t>
  </si>
  <si>
    <t>BOAZ MULI</t>
  </si>
  <si>
    <t>boazmuli@gmail.com/mumuauction75@gmail.com</t>
  </si>
  <si>
    <t>KISUMU/HOMABAY</t>
  </si>
  <si>
    <t>nairobi</t>
  </si>
  <si>
    <t>AUCTIONEER NAME/COMPANY</t>
  </si>
  <si>
    <t>CONTACTS</t>
  </si>
  <si>
    <t>EMAIL</t>
  </si>
  <si>
    <t>Valid 2024 SLA SIGNED</t>
  </si>
  <si>
    <t>shared</t>
  </si>
  <si>
    <t>NAIROBI CONNECTION SERVICES(NCS)</t>
  </si>
  <si>
    <t>Auctioneer to share documents</t>
  </si>
  <si>
    <t>PREMACY AUCTIONEERS.</t>
  </si>
  <si>
    <t>BENSURE AUCTIONEERS.</t>
  </si>
  <si>
    <t>JAGWOOD AUCTIONEERS</t>
  </si>
  <si>
    <t>PAMBO AUCTIONEERS</t>
  </si>
  <si>
    <t>indomitable auctioneers.</t>
  </si>
  <si>
    <t>Auctioneer to share Documents</t>
  </si>
  <si>
    <t xml:space="preserve">VINCENT </t>
  </si>
  <si>
    <t>GEORGE ORACHA</t>
  </si>
  <si>
    <t>Davis Auctioneering Services</t>
  </si>
  <si>
    <t>Intercounty Auctioneers</t>
  </si>
  <si>
    <t>LAST TRACKING CORDINATES(STOP DURATION)</t>
  </si>
  <si>
    <t>Detailed Remarks</t>
  </si>
  <si>
    <t>classification of Remarks</t>
  </si>
  <si>
    <t>REPOSESSED /SELF BOOKED DATE</t>
  </si>
  <si>
    <t xml:space="preserve">Henry  muiruri  kuria </t>
  </si>
  <si>
    <t>Time:03-01-2024 09:37:46 AM
Stop duration:87h 53min 48s</t>
  </si>
  <si>
    <t>Unit at yard staruck storage and car yard</t>
  </si>
  <si>
    <t>STEPHEN MULEI</t>
  </si>
  <si>
    <t>Edgar Omirio Ajello</t>
  </si>
  <si>
    <t>Voi</t>
  </si>
  <si>
    <t>KCL 188X</t>
  </si>
  <si>
    <t>Time:10-06-2023 10:14:43 AM
Stop duration: 5154h 14min 49s</t>
  </si>
  <si>
    <t>30/12/2023</t>
  </si>
  <si>
    <t>Unit at Black Bird Yard Mombasa</t>
  </si>
  <si>
    <t>ALLAN NZAKA</t>
  </si>
  <si>
    <t>Alfred Kiptui Cheruiyot</t>
  </si>
  <si>
    <t>KBM 232S</t>
  </si>
  <si>
    <t>Time: 13-01-2024 09:42:41 AM
Stop duration: 156h 49min 16s</t>
  </si>
  <si>
    <t>Unit at Eldoret Supermax Yard</t>
  </si>
  <si>
    <t>16/01/2024</t>
  </si>
  <si>
    <t>Ndegwa Simon Kariuki</t>
  </si>
  <si>
    <t xml:space="preserve">KDB 250F </t>
  </si>
  <si>
    <t>Time:        29-10-2023 09:40:47 PM
Stop duration:     1618h 49min 5</t>
  </si>
  <si>
    <t>16/1/2024</t>
  </si>
  <si>
    <t>"Time: 29-12-2023 11:56:46 PM
Stop duration: 138h 21min 38s"</t>
  </si>
  <si>
    <t>Normalized</t>
  </si>
  <si>
    <t>susan wambui kihara</t>
  </si>
  <si>
    <t>KCL 001W</t>
  </si>
  <si>
    <t>Time: 22-11-2023 09:35:46 PM
Stop duration: 12+h</t>
  </si>
  <si>
    <t>25/12/2023</t>
  </si>
  <si>
    <t>Unit under repair</t>
  </si>
  <si>
    <t>Rosaline Jeptanui Choge</t>
  </si>
  <si>
    <t>KBZ 492S</t>
  </si>
  <si>
    <t>Time:13-01-2024 09:42:43 AM
Stop duration: 2h 42min 14</t>
  </si>
  <si>
    <t>The unit is at Eldoret Police Station Indomitable Auctioneers are monitoring to repossess it.</t>
  </si>
  <si>
    <t>Repossession Running</t>
  </si>
  <si>
    <t>KBQ 495J</t>
  </si>
  <si>
    <t>Time:  06-02-2023 07:07:42 PM
Stop duration:        12+h</t>
  </si>
  <si>
    <t>tracker tampered with, auctioneer doing investigation</t>
  </si>
  <si>
    <t>Sammuel Essendi Aluda</t>
  </si>
  <si>
    <t>KDB 003P</t>
  </si>
  <si>
    <t>active</t>
  </si>
  <si>
    <t>unit at startruck storge yard</t>
  </si>
  <si>
    <t>Peter Kebaso Onkangi</t>
  </si>
  <si>
    <t>For Years Auctioneers</t>
  </si>
  <si>
    <t>OLD SYSTEM</t>
  </si>
  <si>
    <t xml:space="preserve">Repossession reiisued to For Year Auctioneers on 2/1/2024.To follow up with the auctioneer </t>
  </si>
  <si>
    <t>Martin Rhesa Mwendia</t>
  </si>
  <si>
    <t>KBR 963B</t>
  </si>
  <si>
    <t>Unit offline,auctioneer still tracing the unit,asked for tampering certificate to move the file to legal</t>
  </si>
  <si>
    <t>L32850</t>
  </si>
  <si>
    <t>EDWARD NYANGAU MAUTI</t>
  </si>
  <si>
    <t>Time:	10-12-2023 07:59:55 PM
Stop duration:	732h 39min 32s</t>
  </si>
  <si>
    <t>unit offline. auctioneer still tracing the unit. account forwarded to legal pending o.b</t>
  </si>
  <si>
    <t>john brian</t>
  </si>
  <si>
    <t>Emmanuel Muthiani Mutuku</t>
  </si>
  <si>
    <t>KCS 494K</t>
  </si>
  <si>
    <t>Time: 19-12-2023 02:29:34 PM
Stop duration: 454h 38min 51s</t>
  </si>
  <si>
    <t>unit offline.Auctioneer tracing the unit,to get tampering certificate and OB and move the acocunt to legal</t>
  </si>
  <si>
    <t>VICTOR KOMBO</t>
  </si>
  <si>
    <t>Katama Robert Dzuya</t>
  </si>
  <si>
    <t>KTCB 974N</t>
  </si>
  <si>
    <t>Time: 02-01-2024 01:19:09 PM
Stop duration: 235h 59min 36s</t>
  </si>
  <si>
    <t>KTCB 974N at Jogi Motors,Malindi</t>
  </si>
  <si>
    <t>Robert Hatua Maneno</t>
  </si>
  <si>
    <t>KDJ 670T</t>
  </si>
  <si>
    <t>Time: 12-01-2024 10:28:35 AM
Stop duration: 17h 6min 36s</t>
  </si>
  <si>
    <t>KDJ 670T at BlackBird Yard,Nyali</t>
  </si>
  <si>
    <t xml:space="preserve">Wycliffe Khisa Shimaka
</t>
  </si>
  <si>
    <t>119,384.78.</t>
  </si>
  <si>
    <t>KCS 442D</t>
  </si>
  <si>
    <t>FAMOUS GEORGE AUCTIONEERS</t>
  </si>
  <si>
    <t>Time;13-01-2024 11:19:18 AM
Stop duration:13h 37min 33s</t>
  </si>
  <si>
    <t xml:space="preserve">unit booked on 16/01/2024 at statruck yard kiambu road </t>
  </si>
  <si>
    <t xml:space="preserve">Benson Njenga Kinyanjui
</t>
  </si>
  <si>
    <t xml:space="preserve">KBT 820X
</t>
  </si>
  <si>
    <t>Time: 25-08-2023 01:00:54 PM
Stop duration: 12+h</t>
  </si>
  <si>
    <t xml:space="preserve">repossession running,provided the auctioneer with clients file since the he did not locate the unit provide by milele </t>
  </si>
  <si>
    <t>Joseph Mutua Kasunga</t>
  </si>
  <si>
    <t>KTCB 543P</t>
  </si>
  <si>
    <t>auctioneer confirmed the unit is at the clients homestead but it mainly gets hired .we have an informer to alert us when it will be back in the homestead</t>
  </si>
  <si>
    <t>L34114</t>
  </si>
  <si>
    <t xml:space="preserve">BENSON WAWERU KAROBIA </t>
  </si>
  <si>
    <t xml:space="preserve">Ecobank </t>
  </si>
  <si>
    <t>KCK 471S</t>
  </si>
  <si>
    <t>-</t>
  </si>
  <si>
    <t>25/01/2024</t>
  </si>
  <si>
    <t>Allan Nzaka</t>
  </si>
  <si>
    <t>Spectrum Auctioneers</t>
  </si>
  <si>
    <t>Time: 10-06-2023 10:14:43 AM
Stop duration: 5154h 14min 49s</t>
  </si>
  <si>
    <t>10.01.2024</t>
  </si>
  <si>
    <t xml:space="preserve">Running Repossession </t>
  </si>
  <si>
    <t>Spectrum Auctioneers are Investigating to recover the unit</t>
  </si>
  <si>
    <t>Jeremiah Munyori Maina</t>
  </si>
  <si>
    <t>Old system</t>
  </si>
  <si>
    <t>13/1/2024</t>
  </si>
  <si>
    <t>Auctioneer still looking for are way to enter into Mtongwe Navy barracks as the owner of the unit is a Kenya Navy and resides inside the barracks, follow up ongoing</t>
  </si>
  <si>
    <t>NZOMO HAMISI</t>
  </si>
  <si>
    <t>Antony Mteke Mdachi</t>
  </si>
  <si>
    <t>KDM 933E</t>
  </si>
  <si>
    <t>self booked</t>
  </si>
  <si>
    <t>Hamisi Nzomo</t>
  </si>
  <si>
    <t>ALPHONCE OCHIENG JUNIOR</t>
  </si>
  <si>
    <t>KDB 392N</t>
  </si>
  <si>
    <t>Time ;14-11-2023 03:36:15p.m             Stop duration :913hrs53min:57s</t>
  </si>
  <si>
    <t xml:space="preserve">Auctioneer confirmed that the asset was not found at the last tracking location.(garge)but they have managed to gather more information about the asset and they will give feedback as soon as possible </t>
  </si>
  <si>
    <t>GILBERT CHEPKOK</t>
  </si>
  <si>
    <t>KCR 765H</t>
  </si>
  <si>
    <t>Time ;129-12-2023 11:59:46p.m             Stop duration : 139hrs 53min 7s</t>
  </si>
  <si>
    <t>Active repossession and confirmed with auctioneer to reposses  it as as possible</t>
  </si>
  <si>
    <t>CCIN000998-1000-005</t>
  </si>
  <si>
    <t>Mercy Wanjiku Wanjohi</t>
  </si>
  <si>
    <t>KBD 297P</t>
  </si>
  <si>
    <t>Old System</t>
  </si>
  <si>
    <t>Repossession instruction issued on 16/1/2024</t>
  </si>
  <si>
    <t>James Kyalo Kianda</t>
  </si>
  <si>
    <t>TRade Center</t>
  </si>
  <si>
    <t>KDJ 480Q</t>
  </si>
  <si>
    <t>NORERN AUCTIONERS</t>
  </si>
  <si>
    <t>Time:	30-06-2023 07:19:55 PM
Stop duration:	4790h 24min 13s</t>
  </si>
  <si>
    <t xml:space="preserve">tracker tampered with , auctioneer doing investigation </t>
  </si>
  <si>
    <t>Kevin Otieno O</t>
  </si>
  <si>
    <t>KBU 611C</t>
  </si>
  <si>
    <t>Time 06-12-2023 08:05:45 AM
 Stop duration: 1215h 27min 6s</t>
  </si>
  <si>
    <t>Kamkis building, industrial area where the debtor had indicated as having an office called Kemtan co ltd but we are told the debtor vacated the office awhile ago. They are skiping new location.</t>
  </si>
  <si>
    <t>WILSON MUTAVA</t>
  </si>
  <si>
    <t>Christopher Nderui Ngugi</t>
  </si>
  <si>
    <t>KCV637Y</t>
  </si>
  <si>
    <t>Time: 17-05-2023 11:52:52 PM
Stop duration: 4885h 51min 52s</t>
  </si>
  <si>
    <t>Fresh instruction issued to Sirme .Follow up in progress.</t>
  </si>
  <si>
    <t xml:space="preserve">Benson Kajana Muyanga
</t>
  </si>
  <si>
    <t>KCY 421E</t>
  </si>
  <si>
    <t>instructions issued on 16/01/2024 to sirme auctioneers.following up in progress</t>
  </si>
  <si>
    <t>SIRME AUCTIOEERS</t>
  </si>
  <si>
    <t>Pending</t>
  </si>
  <si>
    <t>17/01/2024</t>
  </si>
  <si>
    <t>Instruction issued</t>
  </si>
  <si>
    <t>Time: 29-12-2023 11:59:22 PM
Stop duration: 443h 3min 37s</t>
  </si>
  <si>
    <t>Instructions Issued to Sirme Auctioneers 17.01.2024 follow up ongoing</t>
  </si>
  <si>
    <t>Michael Munyao Musembi</t>
  </si>
  <si>
    <t>KCW 907L</t>
  </si>
  <si>
    <t>Time:	17-01-2024 08:45:47 AM
Stop duration:	190h 46min 40s</t>
  </si>
  <si>
    <t>Unit at Startruck and Storage Yard</t>
  </si>
  <si>
    <t>SANDRA MUMBUA</t>
  </si>
  <si>
    <t>Judith Akinyi Ogaga</t>
  </si>
  <si>
    <t>KCU 960P</t>
  </si>
  <si>
    <t>Time:	17-01-2024 09:45:37 AM
Stop duration:	2h 9min 37s</t>
  </si>
  <si>
    <t>Instructions issued to Ultimate auctioneers for proclamation</t>
  </si>
  <si>
    <t>VICTOR OKOMBO</t>
  </si>
  <si>
    <t>Alex Otuke Ondimu</t>
  </si>
  <si>
    <t>KCG422G</t>
  </si>
  <si>
    <t>Instructions Issued to ForyearsAuctioneers 17.01.2024 follow up ongoing</t>
  </si>
  <si>
    <t>Gababa Galgallo Sora Wako</t>
  </si>
  <si>
    <t>KBN 787A</t>
  </si>
  <si>
    <t>Instructions Issued to Indomitable Auctioneers 17.01.2024 follow up ongoing</t>
  </si>
  <si>
    <t>KCG 631X</t>
  </si>
  <si>
    <t>David Karanja Karau</t>
  </si>
  <si>
    <t>KCD 900K</t>
  </si>
  <si>
    <t>18/01/2024</t>
  </si>
  <si>
    <t>Antony Muema Munyao</t>
  </si>
  <si>
    <t>KAY997M</t>
  </si>
  <si>
    <t>DIBOMOG  AUCTIONEERS</t>
  </si>
  <si>
    <t>18/1/2024</t>
  </si>
  <si>
    <t>auctioneer did not find the unit at the last destination, doing investigations .</t>
  </si>
  <si>
    <t>Boniface Wambugu Wanyiri</t>
  </si>
  <si>
    <t>KDJ 540J</t>
  </si>
  <si>
    <t>Time :29-12-2023 11:59:52 PM
Stop duration:213h 13min 47s</t>
  </si>
  <si>
    <t>Running proclamation and is yet to mature</t>
  </si>
  <si>
    <t>Ezekiel Bota</t>
  </si>
  <si>
    <t>220,000,00</t>
  </si>
  <si>
    <t>pension</t>
  </si>
  <si>
    <t>KCW 304X</t>
  </si>
  <si>
    <t>Time: 24-12-2023 07:58:17 AM
Stop duration: 859h 36min 18s</t>
  </si>
  <si>
    <t>PHILIP MUTINDA MUMO</t>
  </si>
  <si>
    <t>KCZ 947M</t>
  </si>
  <si>
    <t>Time: 08-01-2024 04:10:57 PM
Stop duration: 1h 59min 0s</t>
  </si>
  <si>
    <t>19/01/2024</t>
  </si>
  <si>
    <t>24384/24276/21966</t>
  </si>
  <si>
    <t>JOHN MOSONGO ONGWAE</t>
  </si>
  <si>
    <t>KCP 936A/KDB</t>
  </si>
  <si>
    <t>MIKEAL AUCTIONEER</t>
  </si>
  <si>
    <t>Time: 12-01-2024 02:22:18 PM
Stop duration: 3h 21min 41s</t>
  </si>
  <si>
    <t>KCP 936A AT MOCO YARD KISII</t>
  </si>
  <si>
    <t xml:space="preserve"> KCP 936A REPOSESSED /ONE UNIT NOT REPOSSESSED</t>
  </si>
  <si>
    <t>L32957</t>
  </si>
  <si>
    <t>KENNEDY OUMA RUPIA</t>
  </si>
  <si>
    <t>KDK 040A</t>
  </si>
  <si>
    <t>INTERCOUNTY AUCTIONEER</t>
  </si>
  <si>
    <t>Time:        13-01-2024 10:24:32 AM
Stop duration:        3h 3min 52s</t>
  </si>
  <si>
    <t>Proclamation running</t>
  </si>
  <si>
    <t>CALEB NTHIGA</t>
  </si>
  <si>
    <t>Time04-01-2024 08:29:45 AM
Stop duration:	4min 14s</t>
  </si>
  <si>
    <t>19/12/2024</t>
  </si>
  <si>
    <t xml:space="preserve">Jesse Wamithi Kiago
</t>
  </si>
  <si>
    <t>KCB 994M</t>
  </si>
  <si>
    <t>Time: 28-02-2023 05:06:54 PM
Stop duration:7576h 57min 6s</t>
  </si>
  <si>
    <t>20/01/2024</t>
  </si>
  <si>
    <t>James Karanja Njoroge</t>
  </si>
  <si>
    <t>KCJ 426J</t>
  </si>
  <si>
    <t>Time ;04-01-2024 11:58:36 PM
Stop duration:10h 46min 50s</t>
  </si>
  <si>
    <t>15.01.2024</t>
  </si>
  <si>
    <t>22/1/2024</t>
  </si>
  <si>
    <t>KCJ 426J at startruck yard repossessed on 22.01.2024</t>
  </si>
  <si>
    <t>22.01.2024</t>
  </si>
  <si>
    <t>Lawrence Mumo Kivuku</t>
  </si>
  <si>
    <t>KCC 304D/ KBT 285F</t>
  </si>
  <si>
    <t>Repossession issued on 22/1/2024</t>
  </si>
  <si>
    <t>Abraham Omolo Mulera</t>
  </si>
  <si>
    <t>KCB 360W</t>
  </si>
  <si>
    <t>Repossession issued on 22/1/2025</t>
  </si>
  <si>
    <t>Daniel Kipngeno Bett</t>
  </si>
  <si>
    <t>KDA 134F</t>
  </si>
  <si>
    <t>Fulgence Mbithuka Ndilo</t>
  </si>
  <si>
    <t xml:space="preserve">KBL 748S </t>
  </si>
  <si>
    <t>23.1.2024</t>
  </si>
  <si>
    <t>Geoffrey Amolo Onyango Otieno</t>
  </si>
  <si>
    <t>KCY 004S</t>
  </si>
  <si>
    <t>Time: 11-01-2024 10:45:49 AM
Stop duration: 1h 58min 15s</t>
  </si>
  <si>
    <t>15/1/2024</t>
  </si>
  <si>
    <t>23/1/2024</t>
  </si>
  <si>
    <t>paid arrears in full on 23/1/2024</t>
  </si>
  <si>
    <t>Salina Transporters/Beyene Haile Wolde</t>
  </si>
  <si>
    <t>KBK 667S</t>
  </si>
  <si>
    <t>Repossession issued on 23/1/2024.Unit not yet repossessed.Feedback from Auctioneer(The is no tangible progress we have achieved on this Chattel since the track has been tempered with.)</t>
  </si>
  <si>
    <t>Janerose wanjala</t>
  </si>
  <si>
    <t>Ibrahim Adan Ali</t>
  </si>
  <si>
    <t>KCZ 829V</t>
  </si>
  <si>
    <t>24/1/2024</t>
  </si>
  <si>
    <t>Repossessed and Redeemed</t>
  </si>
  <si>
    <t>Redeemed</t>
  </si>
  <si>
    <t>24.01.2024</t>
  </si>
  <si>
    <t>Marylyne Wangeci Nganga</t>
  </si>
  <si>
    <t>KDJ 711Z</t>
  </si>
  <si>
    <t>Time:	25-03-2023 11:03:34 AM
Stop duration:	7653h 50min 11s</t>
  </si>
  <si>
    <t>Proclamation Running</t>
  </si>
  <si>
    <t>Paul Kangethe Ndungu</t>
  </si>
  <si>
    <t xml:space="preserve">TRADE C </t>
  </si>
  <si>
    <t xml:space="preserve">KDK708X </t>
  </si>
  <si>
    <t>Time:	23-12-2023 07:52:41 PM
Stop duration:	749h 45min 42s</t>
  </si>
  <si>
    <t xml:space="preserve">court order obtained for repossession </t>
  </si>
  <si>
    <t>21/2/2024</t>
  </si>
  <si>
    <t>Humphrey Mulindi Mathahana</t>
  </si>
  <si>
    <t>KCN 317H</t>
  </si>
  <si>
    <t>Time:	11-01-2024 09:51:12 AM
Stop duration:	1190h 33min 6s</t>
  </si>
  <si>
    <t>Unit repossessed on 24/1/2024 by Sirme Auctioneers.Promise to make payment on 1/2/2024</t>
  </si>
  <si>
    <t xml:space="preserve"> REPOSSESSED</t>
  </si>
  <si>
    <t>Time:25-01-2024 10:12:10 AMStop duration:693h 54min 8s</t>
  </si>
  <si>
    <t>27/1/2024</t>
  </si>
  <si>
    <t>Instructions issued to SIRME AUCTIONEERS</t>
  </si>
  <si>
    <t>Thomas Mitwe Kariuki</t>
  </si>
  <si>
    <t>KCF 236T</t>
  </si>
  <si>
    <t>Address:Address:        Total, Waiyaki Way, Kangemi, Nairobi, P. O. BOX 66831, Kenya
Time:        27-01-2024 09:57:53 AM
Stop duration:        52h 30min 35s
Position:        -1.265040°, 36.738293°
Speed:        2 kph</t>
  </si>
  <si>
    <t>Repossession issued on 27/1/2024</t>
  </si>
  <si>
    <t>Joseph Njeru Mugo</t>
  </si>
  <si>
    <t>KDJ 491V</t>
  </si>
  <si>
    <t xml:space="preserve">Address:        Kahawa Wendani, Kiambu County, Kenya
Time:        27-01-2024 12:07:21 PM
Stop duration:        6h 55min 39s
Position:        -1.207208°, 36.968264°
Speed:        0 kph
</t>
  </si>
  <si>
    <t>Josphat Onadi Omojong</t>
  </si>
  <si>
    <t>KBW 302J</t>
  </si>
  <si>
    <t>Time: 25-01-2024 11:20:09 AM Stop duration: 361h 40min 38s</t>
  </si>
  <si>
    <t>29/1/2024</t>
  </si>
  <si>
    <t>repossession isuied 0n 29/1/2024</t>
  </si>
  <si>
    <t>Prestone Simbovo Abuna</t>
  </si>
  <si>
    <t>KBS 825Z</t>
  </si>
  <si>
    <t>client mormalized account</t>
  </si>
  <si>
    <t>19/1/2024</t>
  </si>
  <si>
    <t>unit reliazed on 25/1/2024</t>
  </si>
  <si>
    <t>unit at startruck storage and car yard</t>
  </si>
  <si>
    <t>Time: 29-12-2023 11:56:46 PM
Stop duration: 138h 21min 38s</t>
  </si>
  <si>
    <t>Simon Karanja Ngige</t>
  </si>
  <si>
    <t>KTCC 503H</t>
  </si>
  <si>
    <t>GALLANT AUCTIONEER</t>
  </si>
  <si>
    <t>Time: 13-12-2023 08:41:24 AM
Stop duration: 14h 24min 21s</t>
  </si>
  <si>
    <t>Garvince Otieno Rajab</t>
  </si>
  <si>
    <t>KBR 881K</t>
  </si>
  <si>
    <t>Time:12-11-2023 02:44:47 PM
Stop duration:1438h 51min 14s</t>
  </si>
  <si>
    <t>Arrears cleared</t>
  </si>
  <si>
    <t>NOT REPOSSESSED/arrears cleared</t>
  </si>
  <si>
    <t>L30738</t>
  </si>
  <si>
    <t>Ian Muriithi Mwenda</t>
  </si>
  <si>
    <t>KCX 464R</t>
  </si>
  <si>
    <t>Time:	20-10-2023 07:53:51 PM
Stop duration:	2094h 27min 22s</t>
  </si>
  <si>
    <t>Unit at Startruck Yard</t>
  </si>
  <si>
    <t>L32312</t>
  </si>
  <si>
    <t xml:space="preserve">Rachael Nyarangi Simeka
</t>
  </si>
  <si>
    <t>KDB 530W</t>
  </si>
  <si>
    <t>Time: 16-01-2024 10:05:47 AM
Stop duration: 8min 33s</t>
  </si>
  <si>
    <t>Released on 19/1/2024</t>
  </si>
  <si>
    <t xml:space="preserve">Noah Okech Ndeda
</t>
  </si>
  <si>
    <t>KAV248W</t>
  </si>
  <si>
    <t>INDOMITABLE  AUCTIONEERS</t>
  </si>
  <si>
    <t>old system</t>
  </si>
  <si>
    <t>Repossession issued on 22/1/2024,car not yet repossessed.Feedback from auctioneer (We are still on the ground  investigating.)</t>
  </si>
  <si>
    <t>RUTH KATHAMBI MBINGA</t>
  </si>
  <si>
    <t>VOI</t>
  </si>
  <si>
    <t>KCW 379R</t>
  </si>
  <si>
    <t>Unit at STARTRUCK YARD</t>
  </si>
  <si>
    <t>30/1/2024</t>
  </si>
  <si>
    <t>Feedback</t>
  </si>
  <si>
    <t>Type of Instruction</t>
  </si>
  <si>
    <t>26/02/2024</t>
  </si>
  <si>
    <t>CLIENT SELF BOOKED</t>
  </si>
  <si>
    <t>26/2/2024</t>
  </si>
  <si>
    <t xml:space="preserve">Samuel Njoroge Njenga </t>
  </si>
  <si>
    <t xml:space="preserve">KDB 122B
</t>
  </si>
  <si>
    <t>Time:	08-02-2024 04:11:51 PM
Stop duration:	448h 16min 8s</t>
  </si>
  <si>
    <t>repossession instruction issued to Laar auctioneers on 27/02/2024</t>
  </si>
  <si>
    <t>Normal instructions</t>
  </si>
  <si>
    <t>Normalised</t>
  </si>
  <si>
    <t>Japhlet Morris Makari Githuku</t>
  </si>
  <si>
    <t>KCF 522P</t>
  </si>
  <si>
    <t>Time:        18-01-2024 09:47:02 AM
Stop duration:        981h 26min 59s</t>
  </si>
  <si>
    <t>repossession instruction issued to  SIRME auctioneers on 27/02/2024</t>
  </si>
  <si>
    <t xml:space="preserve">Jeremiah Githinji Muraya </t>
  </si>
  <si>
    <t xml:space="preserve">Thika </t>
  </si>
  <si>
    <t>KCW 745H</t>
  </si>
  <si>
    <t>repossession instruction issued to  SIRME auctioneers on 26/02/2024</t>
  </si>
  <si>
    <t>27/02/2024</t>
  </si>
  <si>
    <t xml:space="preserve">Abere Domtillah Maiko
</t>
  </si>
  <si>
    <t>KCH 510U</t>
  </si>
  <si>
    <t>repossession instruction issued to  INTERCOUNTY auctioneers on 27/02/2024</t>
  </si>
  <si>
    <t>27/2/2024</t>
  </si>
  <si>
    <t>L34761</t>
  </si>
  <si>
    <t>EUNICE WAITHIRA NDUATI</t>
  </si>
  <si>
    <t>klitengela</t>
  </si>
  <si>
    <t>KBF 400A</t>
  </si>
  <si>
    <t>Time:20-02-2024 12:14:27 PM  Stop duration:181h 55min 5s</t>
  </si>
  <si>
    <t>Normal instruction</t>
  </si>
  <si>
    <t>28/2/2024</t>
  </si>
  <si>
    <t>Wilson Mutava</t>
  </si>
  <si>
    <t>ALBERT MARTIN ONDU AMKOA</t>
  </si>
  <si>
    <t>Time:        29-02-2024 08:55:43 AM
Stop duration:        165h 20min 57s</t>
  </si>
  <si>
    <t>29/2/2024</t>
  </si>
  <si>
    <t>KCG 422G</t>
  </si>
  <si>
    <t>29/02/2024</t>
  </si>
  <si>
    <t>Repossession instruction issued to Dibomog auctioneers on 29/02/2024</t>
  </si>
  <si>
    <t>Normal Instruction</t>
  </si>
  <si>
    <t>Time:   01-02-2024 04:54:11 PM
Stop duration:667h 2min 46s</t>
  </si>
  <si>
    <t xml:space="preserve">KDB 530W repossessed on 5th March 2024 by Intercounty Auctioneer.Arrears cleared </t>
  </si>
  <si>
    <t>Janerose Wanjala</t>
  </si>
  <si>
    <t xml:space="preserve">Emmanuel Muthiani Mutuku </t>
  </si>
  <si>
    <t>Repossession instructions issued to Sirme Auctioneers on 29/02/2024</t>
  </si>
  <si>
    <t>Joseph Kareko</t>
  </si>
  <si>
    <t>Janet Warighe Mwambela</t>
  </si>
  <si>
    <t>KDM 875C</t>
  </si>
  <si>
    <t>SELF-BOOK</t>
  </si>
  <si>
    <t>Christine Mwikali Nzau</t>
  </si>
  <si>
    <t>KBK283Q</t>
  </si>
  <si>
    <t>Repossession instruction issued to Spectrum Auctioneers on 29/02/2024</t>
  </si>
  <si>
    <t xml:space="preserve">Kennedy Jairo Kipnusu </t>
  </si>
  <si>
    <t>KBY 037E</t>
  </si>
  <si>
    <t>Norern Group</t>
  </si>
  <si>
    <t>Repossession instruction issued to NORERN Auctioneers on 29/02/2024</t>
  </si>
  <si>
    <t>Zipporah kariuki</t>
  </si>
  <si>
    <t>James Maingi Kimani</t>
  </si>
  <si>
    <t>KBE 900V</t>
  </si>
  <si>
    <t>repossession instruction issued to  SIRME auctioneers on 29/02/2024</t>
  </si>
  <si>
    <t>normal instruction</t>
  </si>
  <si>
    <t>ALI IDDI KUFWAFWA</t>
  </si>
  <si>
    <t>ZD 1169</t>
  </si>
  <si>
    <t>DIBOMOG</t>
  </si>
  <si>
    <t>Repossession instruction issued to Dibomog auctioneers on 26/02/2024</t>
  </si>
  <si>
    <t>Omwoyo Brian</t>
  </si>
  <si>
    <t>Time:	09-10-2023 02:48:55 AM
Stop duration:	2862h 24min 51s</t>
  </si>
  <si>
    <t>repossesion issued to spectrum auctioneers.</t>
  </si>
  <si>
    <t>Normal Repossession</t>
  </si>
  <si>
    <t>Josline Langat</t>
  </si>
  <si>
    <t>Francis Kinuthia Muhika</t>
  </si>
  <si>
    <t xml:space="preserve">Trade center </t>
  </si>
  <si>
    <t>KCJ 550U</t>
  </si>
  <si>
    <t>Time: 29-01-2024 08:20:36 AM</t>
  </si>
  <si>
    <t>05.02.2024</t>
  </si>
  <si>
    <t>Proclamation notice served on 29/1/2024 to mature on 6/2/2024</t>
  </si>
  <si>
    <t>proclamation isued</t>
  </si>
  <si>
    <t>Makau Kimeu</t>
  </si>
  <si>
    <t>KCM 793E</t>
  </si>
  <si>
    <t>Time: 04-03-2024 01:20:55 PM    Stop duration: 42h 18min 47s</t>
  </si>
  <si>
    <t>unit repossessed by sirme auctioneeers on 5/3/2024</t>
  </si>
  <si>
    <t>normalised account on 11/3/2024</t>
  </si>
  <si>
    <t xml:space="preserve">Tonny Makale
</t>
  </si>
  <si>
    <t>KDD 393A</t>
  </si>
  <si>
    <t>Time:	04-03-2024 01:01:42 PM
Stop duration:	21h 10min 0s</t>
  </si>
  <si>
    <t>repossession instruction issued to  famous george auctioneers on 04/03/2024</t>
  </si>
  <si>
    <t>paul mutiso</t>
  </si>
  <si>
    <t xml:space="preserve">Titus Gethi Ndegwa
</t>
  </si>
  <si>
    <t>KCC 661D and KCD 464L</t>
  </si>
  <si>
    <t>Famous George  Auctioneer</t>
  </si>
  <si>
    <t>OLD MILELE</t>
  </si>
  <si>
    <t>repossession instruction issued to  famous george auctioneers on 05/03/2024.Unit offline and not repossessed</t>
  </si>
  <si>
    <t>Jerusha Njeri Njoroge</t>
  </si>
  <si>
    <t>KDC 945U</t>
  </si>
  <si>
    <t>Tom Mochoge Mirimba</t>
  </si>
  <si>
    <t>KAN 898K</t>
  </si>
  <si>
    <t>Time:	05-03-2024 12:59:44 PM
Stop duration:	0s</t>
  </si>
  <si>
    <t xml:space="preserve">repossession instruction issued to  famous george auctioneers on 05/03/2025.Unit not repossessed because we were served with a permanent injunction from the client today </t>
  </si>
  <si>
    <t>Legal injuction received.</t>
  </si>
  <si>
    <t xml:space="preserve">Jumba Horrice
</t>
  </si>
  <si>
    <t>KCT 891S</t>
  </si>
  <si>
    <t>Time:	06-03-2024 03:35:27 PM
Stop duration:	7min 38s</t>
  </si>
  <si>
    <t>repossession instruction issued to SIRME auctioneers on 04/03/2024</t>
  </si>
  <si>
    <t xml:space="preserve">Anthony Mung'ara </t>
  </si>
  <si>
    <t xml:space="preserve">Jumba Horrice And Wilson Moseti Omoso
</t>
  </si>
  <si>
    <t>KDA 379U</t>
  </si>
  <si>
    <t>repossession instruction issued to SIRME auctioneers on 04/03/2025</t>
  </si>
  <si>
    <t>Evelyne Nicole Mathai</t>
  </si>
  <si>
    <t>KDH 706B</t>
  </si>
  <si>
    <t>Time:	07-03-2024 03:41:16 PM
Stop duration:	49h 10min 47s
Position:	-1.329170°, 36.804598°
Speed:	0 kph</t>
  </si>
  <si>
    <t>repossession instruction issued to SIRME auctioneers on 07/03/2025</t>
  </si>
  <si>
    <t xml:space="preserve">Eugene Olak Orimbo
</t>
  </si>
  <si>
    <t>KDB 455X</t>
  </si>
  <si>
    <t>SELF BOOKING</t>
  </si>
  <si>
    <t xml:space="preserve">Client self booked </t>
  </si>
  <si>
    <t>LUKA WASAMBO WERE</t>
  </si>
  <si>
    <t>KCJ 737E</t>
  </si>
  <si>
    <t xml:space="preserve">Time:11-03-2024 12:08:52 PM   Stop duration:  42h 49min 12s
</t>
  </si>
  <si>
    <t>Reposession order issued to sirme auctioneers .follow up on going</t>
  </si>
  <si>
    <t xml:space="preserve">BEATRICE ACHIENG </t>
  </si>
  <si>
    <t>Benjamin Karari Ndirangu</t>
  </si>
  <si>
    <t>KDM 575Z</t>
  </si>
  <si>
    <t>Teresia Mumbi Kamau</t>
  </si>
  <si>
    <t>KDL 402T</t>
  </si>
  <si>
    <t>Stephen Mulei</t>
  </si>
  <si>
    <t>13/3/2024</t>
  </si>
  <si>
    <t xml:space="preserve">Peggy Ayako Kwendo
</t>
  </si>
  <si>
    <t>KDK 889K</t>
  </si>
  <si>
    <t>Time:	13-03-2024 08:43:18 PM
Stop duration:	3min 31s</t>
  </si>
  <si>
    <t>13/03/2024</t>
  </si>
  <si>
    <t>14/3/2024</t>
  </si>
  <si>
    <t>Samm Bentley Aluso</t>
  </si>
  <si>
    <t>KBM951M</t>
  </si>
  <si>
    <t>Repossession instruction issued to Dibomog auctioneers on 14/03/2024</t>
  </si>
  <si>
    <t>Jane Achieng' Otiende</t>
  </si>
  <si>
    <t>KBP 135W</t>
  </si>
  <si>
    <t>Daniel Ndegwa Kang'ara C/O Dankan Petroleum E.a Limited a/c L31126</t>
  </si>
  <si>
    <t>repossession instruction issued to  SIRME auctioneers on 28/02/2024.Unit offline and not repossessed</t>
  </si>
  <si>
    <t>normal instructions</t>
  </si>
  <si>
    <t xml:space="preserve"> L31125</t>
  </si>
  <si>
    <t>ELPHAS KIPSANG SITIENEI</t>
  </si>
  <si>
    <t>15/3/2024</t>
  </si>
  <si>
    <t>John Maina Michuki</t>
  </si>
  <si>
    <t>KCB 579K</t>
  </si>
  <si>
    <t xml:space="preserve">Nzembi - Muthoka
</t>
  </si>
  <si>
    <t>KCF 926F</t>
  </si>
  <si>
    <t>Time:	15-03-2024 11:00:50 AM
Stop duration:	96h 45min 4s</t>
  </si>
  <si>
    <t>N</t>
  </si>
  <si>
    <t xml:space="preserve">
Zipporah Kariuki</t>
  </si>
  <si>
    <t>Wycliffe Robert Amihanda</t>
  </si>
  <si>
    <t>KCU 432V</t>
  </si>
  <si>
    <t>Nevile Busami</t>
  </si>
  <si>
    <t>KHMA 843L</t>
  </si>
  <si>
    <t>VINTAGE AUCTIONEER</t>
  </si>
  <si>
    <t>Repossession issued to vintage</t>
  </si>
  <si>
    <t>16/3/2024</t>
  </si>
  <si>
    <t>Godfrey Wachira Kiama</t>
  </si>
  <si>
    <t>KCV 492T</t>
  </si>
  <si>
    <t>16.03.2024</t>
  </si>
  <si>
    <t>JOEL MUHINJA MATHENGE</t>
  </si>
  <si>
    <t>KCK 964M</t>
  </si>
  <si>
    <t xml:space="preserve">unit not tracking </t>
  </si>
  <si>
    <t xml:space="preserve">repossession order issued to spectrum auctioneers </t>
  </si>
  <si>
    <t xml:space="preserve">normal instructions </t>
  </si>
  <si>
    <t>PENDING</t>
  </si>
  <si>
    <t>PAUL</t>
  </si>
  <si>
    <t>Micah Kapurua Taani</t>
  </si>
  <si>
    <t>Repossession instruction issued to Foryears auctioneers</t>
  </si>
  <si>
    <t>Collins amboso mukhumu</t>
  </si>
  <si>
    <t>KDJ 093B</t>
  </si>
  <si>
    <t xml:space="preserve">Arrears cleared </t>
  </si>
  <si>
    <t>18/3/2024</t>
  </si>
  <si>
    <t>Salvince Otieno Andere</t>
  </si>
  <si>
    <t>KCS 672R</t>
  </si>
  <si>
    <t>Repossession instruction issued to Foryears auctioneers on 18/3/2024</t>
  </si>
  <si>
    <t>Petite Mukami Nganga</t>
  </si>
  <si>
    <t>KDL 613F</t>
  </si>
  <si>
    <t>18/03/2024</t>
  </si>
  <si>
    <t>19/3/2024</t>
  </si>
  <si>
    <t xml:space="preserve">Peter Rashwel Lenalparsipia
</t>
  </si>
  <si>
    <t>KBU 254B</t>
  </si>
  <si>
    <t>Time:        10-03-2024 09:13:49 PM
Stop duration:        203h 52min 45s</t>
  </si>
  <si>
    <t>Reposession order issued to sirme auctioneers on 19/3/2024</t>
  </si>
  <si>
    <t>L31804</t>
  </si>
  <si>
    <t>TAKAWA EARTH RESOURCES LTD C/O MWANZA RUWA</t>
  </si>
  <si>
    <t>KHMA439T</t>
  </si>
  <si>
    <t>19/03/2024</t>
  </si>
  <si>
    <t>26/03/2024</t>
  </si>
  <si>
    <t>L33893</t>
  </si>
  <si>
    <t>DANIEL ODONGO KWAYO</t>
  </si>
  <si>
    <t>KBU 948B</t>
  </si>
  <si>
    <t>19/03/2025</t>
  </si>
  <si>
    <t>CCIN001745-1000-005</t>
  </si>
  <si>
    <t>CHRISTINE MWIKALI NZAU</t>
  </si>
  <si>
    <t>KBK 283Q-</t>
  </si>
  <si>
    <t>L33833</t>
  </si>
  <si>
    <t xml:space="preserve">JULIUS OBURE NYAEGA </t>
  </si>
  <si>
    <t>KBX 989Z</t>
  </si>
  <si>
    <t>20/3/2024</t>
  </si>
  <si>
    <t>L29477</t>
  </si>
  <si>
    <t xml:space="preserve">Betty Kalekye Ngao
</t>
  </si>
  <si>
    <t>KCP 588D</t>
  </si>
  <si>
    <t>Indomitable auctioneers</t>
  </si>
  <si>
    <t>Time:        20-03-2024 09:13:49 PM
Stop duration:        23h 52min 45s</t>
  </si>
  <si>
    <t>20/03/2024</t>
  </si>
  <si>
    <t>Repossession instruction issued to Famous george auctioneers on 20/3/2024</t>
  </si>
  <si>
    <t>L30400</t>
  </si>
  <si>
    <t>ABDI OMAR IBRAHIM</t>
  </si>
  <si>
    <t>KDE 209V</t>
  </si>
  <si>
    <t>Address:	Garissa, Garissa Township, Garissa, North Eastern, Kenya
Time:	15-03-2024 06:47:59 PM
Stop duration:	929h 1min 30s
Position:	-0.475255°, 39.651032°
Speed:	0 kph</t>
  </si>
  <si>
    <t>19/03/2023</t>
  </si>
  <si>
    <t>27/03/24</t>
  </si>
  <si>
    <t>PROCLAMATION ISSUED ON 19/03/2024</t>
  </si>
  <si>
    <t>L34709</t>
  </si>
  <si>
    <t>EDWIN NDIRITU WARUKIRA</t>
  </si>
  <si>
    <t>KDL 235R</t>
  </si>
  <si>
    <t>KDL 235R
Address:	Laikipia East, Laikipia County, Rift Valley, 10400, Kenya
Time:	19-03-2024 08:20:30 AM
Stop duration:	85h 43min 58s
Position:	0.050345°, 37.094178°
Speed:	0 kph</t>
  </si>
  <si>
    <t>17/04/2024</t>
  </si>
  <si>
    <t>21/3/2024</t>
  </si>
  <si>
    <t>L32803</t>
  </si>
  <si>
    <t xml:space="preserve">Simon Karanja Ngige
</t>
  </si>
  <si>
    <t>Sirme auctioneers</t>
  </si>
  <si>
    <t>Time:	21-03-2024 04:22:52 PM
Stop duration:	6min 22s</t>
  </si>
  <si>
    <t>21/03/2024</t>
  </si>
  <si>
    <t>Repossession instruction issued to sirme auctionners auctioneers on 21/3/2024</t>
  </si>
  <si>
    <t>L30792</t>
  </si>
  <si>
    <t>SIMON KITONGA KISAU</t>
  </si>
  <si>
    <t>Repossession instruction issued to FOR YEARS auctionners auctioneers on 21/3/2024</t>
  </si>
  <si>
    <t>Emmanuel Kisengese Musingi</t>
  </si>
  <si>
    <t>KCW 793A</t>
  </si>
  <si>
    <t>Time: 08-02-2024 04:10:18 PM        Stop duration: 1002h 44min 19s</t>
  </si>
  <si>
    <t>Repossession instruction issued to Foryears auctioneers on 21/3/2024</t>
  </si>
  <si>
    <t>Normalized account</t>
  </si>
  <si>
    <t>22/3/2024</t>
  </si>
  <si>
    <t>L30555</t>
  </si>
  <si>
    <t xml:space="preserve">Kirimi Gregory Muriuki
</t>
  </si>
  <si>
    <t>Repossession issued to Spectrum Auctioneer on 22/3/2024.Unit offline and not repossessed</t>
  </si>
  <si>
    <t>CCIN001532-1000-001</t>
  </si>
  <si>
    <t xml:space="preserve">Wilfred Moriasi Ombui
</t>
  </si>
  <si>
    <t>KBB 972G</t>
  </si>
  <si>
    <t>Repossession issued to Indomitable Auctioneer on 22/3/2024.Unit  offline and not repossessed</t>
  </si>
  <si>
    <t>janerose Wanjala</t>
  </si>
  <si>
    <t>L34299</t>
  </si>
  <si>
    <t>Edwin Njoroge Wamburu</t>
  </si>
  <si>
    <t>KBZ 452E</t>
  </si>
  <si>
    <t>KBZ 452E
Address:	ABC Place Parking, Waiyaki Way, Kileleshwa ward, Westlands, Nairobi, Nairobi County, Nairobi, 97104, Kenya
Time:	26-03-2024 10:45:39 AM
Stop duration:	0s
Position:	-1.259117°, 36.777733°
Speed:	56 kph</t>
  </si>
  <si>
    <t>PENDING PROCLAMATION</t>
  </si>
  <si>
    <t xml:space="preserve"> L29798</t>
  </si>
  <si>
    <t xml:space="preserve">Nyangwechi Fred Ongera
</t>
  </si>
  <si>
    <t>KCP 215 X</t>
  </si>
  <si>
    <t>Famous George Auctioneers</t>
  </si>
  <si>
    <t>Time:        22-03-2024 01:42:16 PM
Stop duration:        0s
Position:        -0.245628°, 35.939273</t>
  </si>
  <si>
    <t>22/03/2024</t>
  </si>
  <si>
    <t>Repossession issued to famous george on 22/3/2025</t>
  </si>
  <si>
    <t>Agripina Khatonde Mutsotso</t>
  </si>
  <si>
    <t>KCJ 042F</t>
  </si>
  <si>
    <t>Sirme Auctioneers</t>
  </si>
  <si>
    <t>Time:	13-03-2024 07:35:09 PM
Stop duration:	212h 59min 28s</t>
  </si>
  <si>
    <t>Repossession instruction issued to sirme auctionners auctioneers on 23/3/2024</t>
  </si>
  <si>
    <t>23/3/2024</t>
  </si>
  <si>
    <t>DORCAS NG'ONDU MAWEU</t>
  </si>
  <si>
    <t>KBM 091J</t>
  </si>
  <si>
    <t>23/03/2024</t>
  </si>
  <si>
    <t>Repossession instruction isssued to Dibomog</t>
  </si>
  <si>
    <t>25/3/2024</t>
  </si>
  <si>
    <t>MAURICE OTIENO NGETA</t>
  </si>
  <si>
    <t>KCD 236D</t>
  </si>
  <si>
    <t>25/03/2024</t>
  </si>
  <si>
    <t>Repossession instruction issued to FAMOUS GEORGE auctionners auctioneers on 25/3/2024</t>
  </si>
  <si>
    <t>NJOGU NICK NGECHU</t>
  </si>
  <si>
    <t>KHMA 524J</t>
  </si>
  <si>
    <t>SPECTRUM AUCTRIONNERS</t>
  </si>
  <si>
    <t>Repossession instruction issued to SPECTRUM auctioneers on 25/3/2024</t>
  </si>
  <si>
    <t>Nancy Jerotich Kiptum</t>
  </si>
  <si>
    <t>KCT 059H</t>
  </si>
  <si>
    <t>not tracking</t>
  </si>
  <si>
    <t>Repossession issued to Sirme Auctioneer on 29/1/2024. They visited the last coordinates and home but did not find unit. Skip tracing ongoing</t>
  </si>
  <si>
    <t>Normal Reposesion</t>
  </si>
  <si>
    <t>Elphas Kipsang Sitienei</t>
  </si>
  <si>
    <t>KHMA 068K</t>
  </si>
  <si>
    <t>Time: 29-01-2024 12:12:55 PM
Stop duration: 2115h 26min 56s</t>
  </si>
  <si>
    <t>02.02.2024</t>
  </si>
  <si>
    <t>09.02.2024</t>
  </si>
  <si>
    <t>Proclamation issued to Foryears on 29/1/2024</t>
  </si>
  <si>
    <t>Joshua Boiwo Kibet</t>
  </si>
  <si>
    <t>KBP 504Q</t>
  </si>
  <si>
    <t>Time: 22-01-2024 02:16:21 PM
Stop duration: 162h 27min 30s</t>
  </si>
  <si>
    <t>REpossession instruction issued to Sirme Auctioneer to repossess the unit today 6/2/2024</t>
  </si>
  <si>
    <t>L31957</t>
  </si>
  <si>
    <t xml:space="preserve">WILLIAM MWITA </t>
  </si>
  <si>
    <t>KCJ  361X</t>
  </si>
  <si>
    <t xml:space="preserve">MIKAEL </t>
  </si>
  <si>
    <t>29/12024</t>
  </si>
  <si>
    <t>Repossession issued to Mikael Auctioneer on 8/2/2024. They visited the last coordinates and home but did not find unit. Skip tracing ongoing</t>
  </si>
  <si>
    <t>Beatrice Achieng</t>
  </si>
  <si>
    <t>L31807</t>
  </si>
  <si>
    <t>DANIEL MWITA</t>
  </si>
  <si>
    <t>KBZ 912K</t>
  </si>
  <si>
    <t>Unit repossessed on 6th Feb 2024 by fOR YEARS Auctioneers and taken to NYALUOYO yard</t>
  </si>
  <si>
    <t xml:space="preserve">Willys Odhiambo Okwaro
</t>
  </si>
  <si>
    <t>KBV 925Y</t>
  </si>
  <si>
    <t>Time:	29-01-2024 08:17:56 AM
Stop duration:	10h 51min 18s</t>
  </si>
  <si>
    <t>Unit repossessed on 6th Feb 2024 by Spectrum Auctioneers and taken to Startruck yard</t>
  </si>
  <si>
    <t>Anne Wangechi Michael</t>
  </si>
  <si>
    <t>KBM 606M&amp; ZC 4875</t>
  </si>
  <si>
    <t>Repossession issued to Famous George Auctioneer on 30/1/2024.Unit offline.Auctioneer for share report..</t>
  </si>
  <si>
    <t>Jeremiah Githinji Muraya</t>
  </si>
  <si>
    <t>Time: 29-01-2024 12:37:14 PM
Stop duration: 6h 13min 8s</t>
  </si>
  <si>
    <t>Unit proclamed on 30/1/2024</t>
  </si>
  <si>
    <t>JULIUS MWANDIKI RIUNGU</t>
  </si>
  <si>
    <t>Time: 30-01-2024 11:38:03 AM
Stop duration: 23h 6min 25s</t>
  </si>
  <si>
    <t>30.01.2024</t>
  </si>
  <si>
    <t>Repossessed by LAAR Auctioneers</t>
  </si>
  <si>
    <t>21.02.2024</t>
  </si>
  <si>
    <t>Stephen Kori Karanja</t>
  </si>
  <si>
    <t>KCV 236J</t>
  </si>
  <si>
    <t>Time:	30-01-2024 05:57:18 AM
Stop duration:	3h 9min 35s</t>
  </si>
  <si>
    <t>Account normalized</t>
  </si>
  <si>
    <t>Account Normalised</t>
  </si>
  <si>
    <t>Fahad Ibrahim Mohamed</t>
  </si>
  <si>
    <t>KBP 890D</t>
  </si>
  <si>
    <t>Time:	17-08-2022 12:07:23 PM
Stop duration:	12841h 37min 39s</t>
  </si>
  <si>
    <t>investigations ongoing to establish the whereabout of the unit</t>
  </si>
  <si>
    <t>Time:	21-01-2024 11:41:45 AM
Stop duration:	213h 34min 53s</t>
  </si>
  <si>
    <t>06.02.2024</t>
  </si>
  <si>
    <t>Self booked on 22.02.2024</t>
  </si>
  <si>
    <t>22.02.2023</t>
  </si>
  <si>
    <t>Linda Nerima Wanyama</t>
  </si>
  <si>
    <t>KCP 996R</t>
  </si>
  <si>
    <t>30/01/2024</t>
  </si>
  <si>
    <t>Repossession issued to foryears auctioneers on 30/01/2024</t>
  </si>
  <si>
    <t>NOT REPOSSESD</t>
  </si>
  <si>
    <t xml:space="preserve"> CCIN001221-2000-001</t>
  </si>
  <si>
    <t>Reuben Wanjau Mbuthia</t>
  </si>
  <si>
    <t>30/01/2023</t>
  </si>
  <si>
    <t>Repossession issued to laar auctioneers on 30/01/2023.Unit is offline retriving file to skip trace client</t>
  </si>
  <si>
    <t>Maxwell Kahuho Marite</t>
  </si>
  <si>
    <t>KBG 082E</t>
  </si>
  <si>
    <t>Repossession issued to foryears auctioneers on 29/01/2023 Unit is offline retriving file to skip trace client</t>
  </si>
  <si>
    <t>Alex Kamau Chege</t>
  </si>
  <si>
    <t>KCD 301W</t>
  </si>
  <si>
    <t xml:space="preserve">unit offfline,requested tempering certificate from milele to foward legal for prosecution </t>
  </si>
  <si>
    <t>Not Reposessed</t>
  </si>
  <si>
    <t>Time:	31-01-2024 12:27:57 PM
Stop duration:	4h 1min 24s</t>
  </si>
  <si>
    <t>Repossession issued to laar auctioneers on 30/01/2023</t>
  </si>
  <si>
    <t>Milton Engosi Kamalik</t>
  </si>
  <si>
    <t>KCU 949G</t>
  </si>
  <si>
    <t>Time:	09-01-2024 06:40:18 AM
Stop duration:	510h 21min 16s</t>
  </si>
  <si>
    <t>Repossession issued to foryears auctioneers on 30/01/2023</t>
  </si>
  <si>
    <t>31/01/2024</t>
  </si>
  <si>
    <t xml:space="preserve">Robert Gicheru Njuguna
</t>
  </si>
  <si>
    <t>KCG 359B</t>
  </si>
  <si>
    <t>Repossession issued to INTERCOUNTY auctioneers on 31/01/2023,following up ongoing</t>
  </si>
  <si>
    <t xml:space="preserve">12049/12050/20500
</t>
  </si>
  <si>
    <t>Simon Kinyanjui Njuguna</t>
  </si>
  <si>
    <t>KBQ015Q</t>
  </si>
  <si>
    <t xml:space="preserve">SIRME AUCTIONEERS </t>
  </si>
  <si>
    <t>Repossession issued to Sirme auctioneers. The did visit but did not find the unit. They are skip tracing the unit</t>
  </si>
  <si>
    <t xml:space="preserve">Linda Nerima Wanyama
</t>
  </si>
  <si>
    <t>Repossession issued to FORYEARS auctioneers on 30/01/2023 following up ongoing</t>
  </si>
  <si>
    <t>MICHAEL ONYANGO DADA</t>
  </si>
  <si>
    <t>KCV 416C</t>
  </si>
  <si>
    <t>Time:	29-01-2024 04:18:22 PM
Stop duration:	40h 29min 33s</t>
  </si>
  <si>
    <t>Repossession issued to Foryears Auctioneer on 31 JAN 2024</t>
  </si>
  <si>
    <t>beatrice Achieng</t>
  </si>
  <si>
    <t>Nicholas Irungu Maina</t>
  </si>
  <si>
    <t>KAX 571L AND KCE 375S</t>
  </si>
  <si>
    <t>Evans Odongo Otieno</t>
  </si>
  <si>
    <t>KBU 554B</t>
  </si>
  <si>
    <t>Cheruiyot Beki Peter</t>
  </si>
  <si>
    <t>KBW852K</t>
  </si>
  <si>
    <t>Time:	01-01-2024 12:30:24 PM
Stop duration:	1868h 26min 5s
Position:	-1.437155°, 36.685175°</t>
  </si>
  <si>
    <t>26/1/2024</t>
  </si>
  <si>
    <t>Investigation ongoing as the unit missing at Kiserian where the auctioneer believed they would find it.</t>
  </si>
  <si>
    <t>Godfrey Hedga Odinga</t>
  </si>
  <si>
    <t>KAU 192E</t>
  </si>
  <si>
    <t xml:space="preserve">INTERCOUNTY AUCTIONEERS </t>
  </si>
  <si>
    <t>oLD SYSTEM</t>
  </si>
  <si>
    <t>Repossession issued to intercounty auctioneers on 1/2/2024an email to auctioneer waiting for the feedback ,</t>
  </si>
  <si>
    <t>Shadrack Ndekere</t>
  </si>
  <si>
    <t xml:space="preserve">KBV 848L </t>
  </si>
  <si>
    <t xml:space="preserve">Repossession issued to Sirme  auctioneers on 1/2/2024 ,an email to auctioneer waiting for the feedback </t>
  </si>
  <si>
    <t xml:space="preserve">Proclamation Served </t>
  </si>
  <si>
    <t>George Kimani Kariuki</t>
  </si>
  <si>
    <t>KCG 934Q</t>
  </si>
  <si>
    <t xml:space="preserve">FORYEARS </t>
  </si>
  <si>
    <t>Time:	01-02-2024 05:44:28 PM
Stop duration:	0s</t>
  </si>
  <si>
    <t>The unit being traced for reposession by the auctioneers</t>
  </si>
  <si>
    <t>Julius Oyugi Otucha</t>
  </si>
  <si>
    <t xml:space="preserve">ecobank </t>
  </si>
  <si>
    <t xml:space="preserve">KBN 016U </t>
  </si>
  <si>
    <t xml:space="preserve">OLD SYSTEM </t>
  </si>
  <si>
    <t>UNIT OFFLINE INVESTIGATION ONGOING BY THE AUCTIONEER</t>
  </si>
  <si>
    <t xml:space="preserve">NOT  REPOSSESSED </t>
  </si>
  <si>
    <t>22075 &amp; 11807</t>
  </si>
  <si>
    <t>TITUS GETHI NDEGWA</t>
  </si>
  <si>
    <t>1,364,369.50 &amp; 800,000</t>
  </si>
  <si>
    <t>2,629,856.87 &amp; 1,602,564.83</t>
  </si>
  <si>
    <t>2,740,828.50 &amp; 1,656,171.17</t>
  </si>
  <si>
    <t>ECO BANK</t>
  </si>
  <si>
    <t>KCC 661D &amp; KCD 464L</t>
  </si>
  <si>
    <t>No data</t>
  </si>
  <si>
    <t>Auctioneers following up with investigation,since the unit is not tracking</t>
  </si>
  <si>
    <t xml:space="preserve">Repossession reiisued to For Year Auctioneers on 2/2/2024.To follow up with the auctioneer </t>
  </si>
  <si>
    <t xml:space="preserve">Edmond Musali Mwendwa
</t>
  </si>
  <si>
    <t>KDM 309J</t>
  </si>
  <si>
    <t xml:space="preserve">Time: 02-02-2024 12:55:27 AM
Stop duration: 10h 1min 27s
</t>
  </si>
  <si>
    <t>laar auctioneers will visit the last coordinate location today on 2/2/2024 and give feedback</t>
  </si>
  <si>
    <t>normalized account</t>
  </si>
  <si>
    <t>William Odhiambo</t>
  </si>
  <si>
    <t>KBP 923N</t>
  </si>
  <si>
    <t xml:space="preserve"> ultimate auctioneers</t>
  </si>
  <si>
    <t>Repossession issued to ultimate auctioneers on 2/2/2024 to follow up for feedback</t>
  </si>
  <si>
    <t xml:space="preserve">Miruka Jack Ochola
</t>
  </si>
  <si>
    <t>KDC 520F</t>
  </si>
  <si>
    <t>Time:	09-12-2022 01:31:25 PM
Stop duration:	19599h 58min 58</t>
  </si>
  <si>
    <t>Repossession issued to intercounty auctioneers on 2/2/2024 to follow up for feedback</t>
  </si>
  <si>
    <t>Johary Sadry Shoo</t>
  </si>
  <si>
    <t>KBS 513U</t>
  </si>
  <si>
    <t>Repossession issued to NORERN auctioneers on 2/2/2024 to follow up for feedback</t>
  </si>
  <si>
    <t>Nicholas Ouko Onyango</t>
  </si>
  <si>
    <t>KCR 214C</t>
  </si>
  <si>
    <t xml:space="preserve">
Norern Group </t>
  </si>
  <si>
    <t>joshua maitho ndiangui</t>
  </si>
  <si>
    <t>KBU 878S</t>
  </si>
  <si>
    <t>Repossession issued to on 2/2/2024 to LAAR AUCTIONEER follow up for feedback</t>
  </si>
  <si>
    <t>JOSPHINE MWANGI</t>
  </si>
  <si>
    <t>Time:	01-02-2024 07:43:28 PM
Stop duration:	18h 23min 30s</t>
  </si>
  <si>
    <t>The unit is at Eldoret Police Station we have sent instructions to SIRME to repossess the unit..</t>
  </si>
  <si>
    <t>repossessed</t>
  </si>
  <si>
    <t>Repossession issued to SIRME AUCTIONEERS to repossess the unit which is in Mombasa</t>
  </si>
  <si>
    <t>Brendah Mueni Nzioki</t>
  </si>
  <si>
    <t xml:space="preserve">Geoffrey Kinyanjui Karanja
</t>
  </si>
  <si>
    <t>KBX 880U</t>
  </si>
  <si>
    <t>Time:	28-10-2021 09:35:27 PM
Stop duration:	19910h 18min 37s</t>
  </si>
  <si>
    <t>Repossession Issued toSirmeAuctioneer on 5/2/2024</t>
  </si>
  <si>
    <t>josphine mwangi</t>
  </si>
  <si>
    <t>David wafula namunyu</t>
  </si>
  <si>
    <t>KCT 034J</t>
  </si>
  <si>
    <t>Repossession issued to spectrum auctineers on 5/2/2024</t>
  </si>
  <si>
    <t>normal repossession</t>
  </si>
  <si>
    <t>Repossession issued to foryears auctineers on 5/2/2024</t>
  </si>
  <si>
    <t>Zipporah Kariuki</t>
  </si>
  <si>
    <t>catherine wanjiru njoroge</t>
  </si>
  <si>
    <t>KCQ 751T</t>
  </si>
  <si>
    <t>Repossession issued to intercounty auctioneer on 6/2/24</t>
  </si>
  <si>
    <t>Not Repossesed</t>
  </si>
  <si>
    <t>Renee Royal Coaches  Limited</t>
  </si>
  <si>
    <t>KCQ 104A</t>
  </si>
  <si>
    <t>Repossession issued to spectrum auctineers on 7/2/2024</t>
  </si>
  <si>
    <t xml:space="preserve">Lilian Atieno
</t>
  </si>
  <si>
    <t xml:space="preserve"> KCL 949T</t>
  </si>
  <si>
    <t>Repossession issued to Sirme auctineers on 7/2/2024</t>
  </si>
  <si>
    <t xml:space="preserve">Alice Nkoroi Ikamati </t>
  </si>
  <si>
    <t>KBT 750D</t>
  </si>
  <si>
    <t>Repossession issued to foryears auctineers on 7/2/2024</t>
  </si>
  <si>
    <t>13445/14232</t>
  </si>
  <si>
    <t>Mary Gathoni Ndungu</t>
  </si>
  <si>
    <t>2,000,000/350,000.00</t>
  </si>
  <si>
    <t>KBS 956T</t>
  </si>
  <si>
    <t>Repossession issued to Foryears Auctineers on 7/2/2024</t>
  </si>
  <si>
    <t>Motari Steve Robert</t>
  </si>
  <si>
    <t>KBN179D</t>
  </si>
  <si>
    <t>ZIPPORAH KARIUKI</t>
  </si>
  <si>
    <t xml:space="preserve">Joseph Mutua Kasunga
</t>
  </si>
  <si>
    <t>KTCP 543P</t>
  </si>
  <si>
    <t>Repossession issued to indomitable auctineers on 7/2/2024</t>
  </si>
  <si>
    <t xml:space="preserve">Douglas Asiago Ntabo
</t>
  </si>
  <si>
    <t>KCS 077F</t>
  </si>
  <si>
    <t>Repossession issued to FAMOUS GEORGE auctineers on 7/2/2024</t>
  </si>
  <si>
    <t xml:space="preserve">Bernard Kibor Kitur
</t>
  </si>
  <si>
    <t>Repossession issued to SPECTRUM auctineers on 7/2/2024</t>
  </si>
  <si>
    <t>Victor Onyango Juma</t>
  </si>
  <si>
    <t>KCA 266W</t>
  </si>
  <si>
    <t>Dibomog Auctioneers</t>
  </si>
  <si>
    <t>repossession issued to Dibomog auctioneers on 7/2/2024</t>
  </si>
  <si>
    <t>Robert Chirchir</t>
  </si>
  <si>
    <t>KBY 171H</t>
  </si>
  <si>
    <t>Winstone Nyaguti Asugo</t>
  </si>
  <si>
    <t>KBQ 862B</t>
  </si>
  <si>
    <t>repossession issue to sirme auctioneers on 7/2/2024</t>
  </si>
  <si>
    <t>11898/11896</t>
  </si>
  <si>
    <t>KAY 997M</t>
  </si>
  <si>
    <t>Norern Auctioneers</t>
  </si>
  <si>
    <t>Repossession issued to NORERN AUCTIOEERS auctineers on 8/2/2024</t>
  </si>
  <si>
    <t xml:space="preserve">normal repossession </t>
  </si>
  <si>
    <t xml:space="preserve">Daniel Ndegwa Kang'ara C/O Dankan Petroleum E.a Limited
</t>
  </si>
  <si>
    <t>Time:	02-10-2023 05:22:35 PM
Stop duration:	3088h 46min 7s</t>
  </si>
  <si>
    <t>Repossession issued to For Years AUCTIOEERS auctineers on 8/2/2024</t>
  </si>
  <si>
    <t>Jonah Thuo Kinuthia</t>
  </si>
  <si>
    <t>KCU 032P</t>
  </si>
  <si>
    <t>Time: 04-02-2024 11:02:52 AM
Stop duration:120h 34min 18s</t>
  </si>
  <si>
    <t>Lucy Mugure Mogire</t>
  </si>
  <si>
    <t>KDC 427C</t>
  </si>
  <si>
    <t>Francis Nyamu Kagwima</t>
  </si>
  <si>
    <t>KCA 626C</t>
  </si>
  <si>
    <t>Time:06-02-2024 07:42:34 PMStop duration:218h 36min 33s</t>
  </si>
  <si>
    <t>Repossession issued to Laar auctioneers on 9/2/2024</t>
  </si>
  <si>
    <t>repossessed on 9/2/2024</t>
  </si>
  <si>
    <t>Aljos East And Central Africa Limited C/O Albert Okumu Odiyo</t>
  </si>
  <si>
    <t>KBN929B</t>
  </si>
  <si>
    <t xml:space="preserve">Eric Kinoti
</t>
  </si>
  <si>
    <t>KCF 766T</t>
  </si>
  <si>
    <t>Repossession issued to Dibomog auctineers on 12/2/2024</t>
  </si>
  <si>
    <t xml:space="preserve">John Nderitu Gichuki
</t>
  </si>
  <si>
    <t>KCB 707Z</t>
  </si>
  <si>
    <t>Repossession issued to Spectrum auctineers on 10/2/2024</t>
  </si>
  <si>
    <t>STANLEY WAKIAGA</t>
  </si>
  <si>
    <t>FOR YEARS AUCTIONER</t>
  </si>
  <si>
    <t>13/02/2024</t>
  </si>
  <si>
    <t>Unit reposessed and stored at nyaluoyo yard</t>
  </si>
  <si>
    <t>13/2/2024</t>
  </si>
  <si>
    <t>L32187</t>
  </si>
  <si>
    <t>PHILIP ABUBA</t>
  </si>
  <si>
    <t>Time:        01-02-2024 07:43:28 PM
Stop duration:       5118h 23min 30s</t>
  </si>
  <si>
    <t>Reposession running follow up on going .For years to share report today 14/02/2024</t>
  </si>
  <si>
    <t>L31537</t>
  </si>
  <si>
    <t>GEORGE ONDAGO</t>
  </si>
  <si>
    <t>KCF 367N</t>
  </si>
  <si>
    <t>L33260</t>
  </si>
  <si>
    <t>ANTHONY ONGAGO</t>
  </si>
  <si>
    <t>KCT 083P/KCR 310</t>
  </si>
  <si>
    <t>KCR 310E Reposessed and stored at startruck yard on 14/02/2024</t>
  </si>
  <si>
    <t>14/02/2024</t>
  </si>
  <si>
    <t>L25939</t>
  </si>
  <si>
    <t>Frashia Wambui Kamau</t>
  </si>
  <si>
    <t>Trade C</t>
  </si>
  <si>
    <t>KCY 412Z</t>
  </si>
  <si>
    <t xml:space="preserve">Self Booked </t>
  </si>
  <si>
    <t xml:space="preserve">Self booked </t>
  </si>
  <si>
    <t>Anthony Mung'ara</t>
  </si>
  <si>
    <t>L31220</t>
  </si>
  <si>
    <t>Sammy Kiplagat Kemboi</t>
  </si>
  <si>
    <t>KCY 222A &amp; KCT 774N</t>
  </si>
  <si>
    <t>Time 29-01-2024 12:31:53 AM
Stop duration 372h 37min 58s Time:19-02-2024 05:33:01 PM
Stop duration:231h 26min 52s</t>
  </si>
  <si>
    <t>Procuring court order</t>
  </si>
  <si>
    <t>Normal repossession</t>
  </si>
  <si>
    <t>14/2/2024</t>
  </si>
  <si>
    <t>Philbert Arnold Nyongesa</t>
  </si>
  <si>
    <t>KDD 322Z</t>
  </si>
  <si>
    <t>Time:08-02-2024 04:14:28 PM Stop duration:120h 15min 39s</t>
  </si>
  <si>
    <t>Account normalized on 14/2/2024</t>
  </si>
  <si>
    <t>Fredrick Tsofa Mweni</t>
  </si>
  <si>
    <t>KDJ 803S</t>
  </si>
  <si>
    <t>Time: 14-02-2024 10:20:36 AM</t>
  </si>
  <si>
    <t xml:space="preserve">Unit at yard blackbird yard </t>
  </si>
  <si>
    <t>14.2.2024</t>
  </si>
  <si>
    <t>15/2/2024</t>
  </si>
  <si>
    <t>Repossession instruction issued to Indomitable  Auctioneer to repossess the unit today 15/2/2024</t>
  </si>
  <si>
    <t xml:space="preserve">12787/12789
</t>
  </si>
  <si>
    <t>Tom Gitau Ngethe</t>
  </si>
  <si>
    <t xml:space="preserve">Trade Center </t>
  </si>
  <si>
    <t>KBE 669Y</t>
  </si>
  <si>
    <t xml:space="preserve">OLD SYSYTEM </t>
  </si>
  <si>
    <t>16/2/2024</t>
  </si>
  <si>
    <t>normal Reposesion</t>
  </si>
  <si>
    <t>Dennis Mutua Muthaura</t>
  </si>
  <si>
    <t>KBJ 073N &amp; ZF7880</t>
  </si>
  <si>
    <t>GALLANT AUCTIONEERS</t>
  </si>
  <si>
    <t>Stopduration:8948h 48min 8s</t>
  </si>
  <si>
    <t>repossession instrutions issued to Gallant auctioneers on 16/2/2024</t>
  </si>
  <si>
    <t>not repossessed</t>
  </si>
  <si>
    <t>19/2/2024</t>
  </si>
  <si>
    <t>Moureen Amondi Omusi</t>
  </si>
  <si>
    <t>KCP 428N</t>
  </si>
  <si>
    <t>19/02/2024</t>
  </si>
  <si>
    <t>Repossession instruction issued to Keysian Auctioneers on 19/02/2024</t>
  </si>
  <si>
    <t>Anthony Njenga Muna</t>
  </si>
  <si>
    <t>KAX 359U</t>
  </si>
  <si>
    <t>repossession instruction issued to famous George on 19/02/2024</t>
  </si>
  <si>
    <t>Winegister Kavedza</t>
  </si>
  <si>
    <t>Alfred Barudi Okatchi</t>
  </si>
  <si>
    <t>KCC 860W</t>
  </si>
  <si>
    <t>Time 22-12-2022 01:16:39 AM
Stop duration:        12+h</t>
  </si>
  <si>
    <t>Procuring a court order</t>
  </si>
  <si>
    <t>The unit has been repossessed by Sirme Auctioneers</t>
  </si>
  <si>
    <t>22.02.2024</t>
  </si>
  <si>
    <t>23/02/2024</t>
  </si>
  <si>
    <t>KBW 852K</t>
  </si>
  <si>
    <t>Stop duration: 1676h 52min 7s
Position: -1.437155°, 36.685175°</t>
  </si>
  <si>
    <t>Repossession instruction issued to Dibomog Auctioneers on 23/02/2024</t>
  </si>
  <si>
    <t>Peter Wanjima Mwangi</t>
  </si>
  <si>
    <t>KCN 513P</t>
  </si>
  <si>
    <t>Time: 23-02-2024 08:46:50 AM</t>
  </si>
  <si>
    <t>23/2/2024</t>
  </si>
  <si>
    <t>repossession instruction issued to famous George on 23/02/2024</t>
  </si>
  <si>
    <t>24/02/2024</t>
  </si>
  <si>
    <t>KIMOSOP CHERUIYOT KIBOSIA</t>
  </si>
  <si>
    <t>KCM 851E</t>
  </si>
  <si>
    <t>Address:	Mawanga, Nakuru, Kenya
Time:	23-02-2024 03:20:20 PM
Stop duration:	12min 24s</t>
  </si>
  <si>
    <t>repossession instruction issued to sirme auctioneers on 23/02/2024</t>
  </si>
  <si>
    <t>Eunice Waithira Nduati</t>
  </si>
  <si>
    <t>Time:	20-02-2024 12:14:27 PM
Stop duration:	182h 21min 24s</t>
  </si>
  <si>
    <t>Repossession instruction issued to SIRME auctioneers on 27/02/2024</t>
  </si>
  <si>
    <t>NORMAL REPOSSESSION</t>
  </si>
  <si>
    <t>repossessd by sirme on 28/2/2024</t>
  </si>
  <si>
    <t xml:space="preserve">Renee Royal Coaches Limite Limited
</t>
  </si>
  <si>
    <t>Trade center</t>
  </si>
  <si>
    <t>Repossession issued on 7/2/2024 to spectrum auctioneer</t>
  </si>
  <si>
    <t>Loan ID</t>
  </si>
  <si>
    <t>Car Make &amp; Model</t>
  </si>
  <si>
    <t>26.03.2024</t>
  </si>
  <si>
    <t>L34905</t>
  </si>
  <si>
    <t>ELIAS MUTETHIA MATE</t>
  </si>
  <si>
    <t>Toyota Land cruiser</t>
  </si>
  <si>
    <t>Address:  Saffron Indian Kitchen, Padmore Road, Kilimani location, Kilimani ward, Kilimani division, Westlands, Nairobi, Nairobi County, 30728, Kenya
Time:  25-03-2024 10:05:14 PMStop duration:  96h 16min 18sPosition: -1.296188°, 36.794858°Speed: 0 kph</t>
  </si>
  <si>
    <t>19.03.2024</t>
  </si>
  <si>
    <t>Unit locked in the compound monitring movrmrnt</t>
  </si>
  <si>
    <t>reposseessed</t>
  </si>
  <si>
    <t>Toyota Passo</t>
  </si>
  <si>
    <t>restructure at eldorect branch pending</t>
  </si>
  <si>
    <t>Repossession Ongoing</t>
  </si>
  <si>
    <t>RESTRUCTURE DONE 18/4/24</t>
  </si>
  <si>
    <t>Audi Q5</t>
  </si>
  <si>
    <t>repossessed and at startruck storage yard, 17/4/24</t>
  </si>
  <si>
    <t>Crawler</t>
  </si>
  <si>
    <t>25.03.2024</t>
  </si>
  <si>
    <t>Arrears Paid</t>
  </si>
  <si>
    <t>Hamisi</t>
  </si>
  <si>
    <t>(  0.682013°, 35.396964°)</t>
  </si>
  <si>
    <t>13.03.2024</t>
  </si>
  <si>
    <t>Booked in the yard on 27.03.2024</t>
  </si>
  <si>
    <t>L32197</t>
  </si>
  <si>
    <t>JOHN CHUCHU MUCHAI</t>
  </si>
  <si>
    <t>KCK 262V</t>
  </si>
  <si>
    <t>Range Rover</t>
  </si>
  <si>
    <t>SELF - BOOKED</t>
  </si>
  <si>
    <t>Client drove the vehicle to the yard</t>
  </si>
  <si>
    <t>27.03.2024</t>
  </si>
  <si>
    <t xml:space="preserve">L34787/L32583 </t>
  </si>
  <si>
    <t>JOHN GITUKU GATHU</t>
  </si>
  <si>
    <t>KBT 240M</t>
  </si>
  <si>
    <t>Mercedes Benz</t>
  </si>
  <si>
    <t>Address: Laikipia Close, Kileleshwa, Kileleshwa ward, Westlands, Nairobi, Nairobi County, Nairobi, 00400, Kenya
Time: 19-03-2024 03:44:24 AM , Stop duration: 304h 20min 54s , Position: -1.273833°, 36.797050°, Speed: 0 kph ,Altitude: 0 m</t>
  </si>
  <si>
    <t>07.03.2024</t>
  </si>
  <si>
    <t>Booked in Startruck yard on 28.3.2024</t>
  </si>
  <si>
    <t>28.03.2024</t>
  </si>
  <si>
    <t>CCIN000561-4000-005</t>
  </si>
  <si>
    <t>Richard Matu Macharia</t>
  </si>
  <si>
    <t>KHMA 784B</t>
  </si>
  <si>
    <t>Excavator</t>
  </si>
  <si>
    <t>28/03/2024</t>
  </si>
  <si>
    <t>Repossession issued to Spectrum Auctioneer on 28/3/2024</t>
  </si>
  <si>
    <t>L34943</t>
  </si>
  <si>
    <t>Francis Nganga Mundia</t>
  </si>
  <si>
    <t>EcoBannk</t>
  </si>
  <si>
    <t>KDJ 430J</t>
  </si>
  <si>
    <t>Laar Auctioneer</t>
  </si>
  <si>
    <t>Time:        27-03-2024 02:42:38 AM
Stop duration:        43h 59min 45s</t>
  </si>
  <si>
    <t>28/3/2024</t>
  </si>
  <si>
    <t>Repossession issued to Laar  Auctioneer on 28/3/2024</t>
  </si>
  <si>
    <t>L34902</t>
  </si>
  <si>
    <t xml:space="preserve">Levi Kinoti Mwongera
</t>
  </si>
  <si>
    <t>KCR 005L</t>
  </si>
  <si>
    <t>Subaru Forester</t>
  </si>
  <si>
    <t>Indomitable Auctioneer</t>
  </si>
  <si>
    <t>Time:	01-02-2024 04:51:27 PM
Stop duration:	1341h 4min 53s</t>
  </si>
  <si>
    <t>Repossession issued to Indomitable  Auctioneer on 28/3/2024 to serve proclamation</t>
  </si>
  <si>
    <t xml:space="preserve"> L33817,L29155</t>
  </si>
  <si>
    <t>Pius Kipkurui Mitei</t>
  </si>
  <si>
    <t xml:space="preserve">Pension/Eldoret </t>
  </si>
  <si>
    <t>KDK 651D</t>
  </si>
  <si>
    <t>Mazda Demio</t>
  </si>
  <si>
    <t>Time: 11-03-2024 08:23:25 PM</t>
  </si>
  <si>
    <t>Client self booked on 4/4/2024</t>
  </si>
  <si>
    <t xml:space="preserve">self booked </t>
  </si>
  <si>
    <t>Nissan Note</t>
  </si>
  <si>
    <t>02.04.2024</t>
  </si>
  <si>
    <t>Amos Musyoka Muthoka</t>
  </si>
  <si>
    <t>KBV 258D</t>
  </si>
  <si>
    <t>Toyota Saloon</t>
  </si>
  <si>
    <t>L31745</t>
  </si>
  <si>
    <t xml:space="preserve">Philip Mutinda Mumo
</t>
  </si>
  <si>
    <t>TOYOTA HILUX</t>
  </si>
  <si>
    <t>Time: 19-01-2024 06:21:10 AM
Stop duration: 1794h 4min 25s</t>
  </si>
  <si>
    <t>Repossession issued to Foryears Auctioneers on 2/4/2024</t>
  </si>
  <si>
    <t>03.04.2024</t>
  </si>
  <si>
    <t>repossession issured to mikale auctioneers on 3/4/2024</t>
  </si>
  <si>
    <t>Martin Thuranira Kimumu</t>
  </si>
  <si>
    <t>KHMA 745F</t>
  </si>
  <si>
    <t>SANNY STC 250</t>
  </si>
  <si>
    <t xml:space="preserve">Laar Auctioneer </t>
  </si>
  <si>
    <t>Time: 02-04-2024 12:32:32 PM
Stop duration: 12+h
Position: -1.329567°, 36.924417°
Speed: 0 kph</t>
  </si>
  <si>
    <t>Repossession issued to Laar Auctioneers on the 3rd of April 2024</t>
  </si>
  <si>
    <t>04.04.2024</t>
  </si>
  <si>
    <t>Abere Domtillah Maiko</t>
  </si>
  <si>
    <t>Toyota Hiance</t>
  </si>
  <si>
    <t>Sirme Auctioneera</t>
  </si>
  <si>
    <t>NA</t>
  </si>
  <si>
    <t>Repossession issued to Sirme Auctioneers on 4/4/2024</t>
  </si>
  <si>
    <t>Daniel Munyoki Kilonzo</t>
  </si>
  <si>
    <t>KCC 469H</t>
  </si>
  <si>
    <t>Foton</t>
  </si>
  <si>
    <t>client selfbooked on 4/4/2024</t>
  </si>
  <si>
    <t>cleared arrears</t>
  </si>
  <si>
    <t xml:space="preserve">cleared arrears </t>
  </si>
  <si>
    <t>Victor Kimathi Mirori</t>
  </si>
  <si>
    <t>KCT 508E</t>
  </si>
  <si>
    <t>Noah -S.Wagon</t>
  </si>
  <si>
    <t>Repossession issued to gallant  Auctioneers on 4/4/2024</t>
  </si>
  <si>
    <t>CCIN000813-1000-002</t>
  </si>
  <si>
    <t>Kevin ookoth Oyoo</t>
  </si>
  <si>
    <t xml:space="preserve">KCA 293W </t>
  </si>
  <si>
    <t xml:space="preserve">Toyota Saloon </t>
  </si>
  <si>
    <t xml:space="preserve">Anfield Auctioneers </t>
  </si>
  <si>
    <t xml:space="preserve">Old system </t>
  </si>
  <si>
    <t>Repossession issued to Anfield   Auctioneers on 5/4/2024</t>
  </si>
  <si>
    <t xml:space="preserve">Enock Juma </t>
  </si>
  <si>
    <t>Edwin Mwamburi Mwadime</t>
  </si>
  <si>
    <t xml:space="preserve">voi </t>
  </si>
  <si>
    <t xml:space="preserve">KCB 375N </t>
  </si>
  <si>
    <t xml:space="preserve">SIRME AUCTIONNERS </t>
  </si>
  <si>
    <t>Address:	Voi, Taita–Taveta, Coastal Kenya, 80300, Kenya
Time:	04-04-2024 03:06:15 PM
Stop duration:	91h 45min 58s</t>
  </si>
  <si>
    <t xml:space="preserve">REPOSSESSION ISSUED TO SIRME AUCTIONER </t>
  </si>
  <si>
    <t xml:space="preserve">NORMAL INSTRUCTIONS </t>
  </si>
  <si>
    <t xml:space="preserve">repossession ongoing </t>
  </si>
  <si>
    <t xml:space="preserve">not repossessed </t>
  </si>
  <si>
    <t xml:space="preserve">stephen mulei </t>
  </si>
  <si>
    <t>Meshack Mwandoe Pongah</t>
  </si>
  <si>
    <t xml:space="preserve">KCZ 361V </t>
  </si>
  <si>
    <t>Address:	Wote-Makindu Road, Kalii, Kibwezi West, Makueni, Eastern, Kenya
Time:	05-04-2024 09:43:07 AM</t>
  </si>
  <si>
    <t xml:space="preserve">REPOSSESSION ISSUED TO SIRME AUCTIONEERS </t>
  </si>
  <si>
    <t xml:space="preserve">TOYOTA </t>
  </si>
  <si>
    <t>Repossession issued to Anfield  Auctioneer on 5/4/2024</t>
  </si>
  <si>
    <t>Client paid ksh 1,897,157 via pesalink on 8/4/2024 for loan clearance</t>
  </si>
  <si>
    <t>Repossession issued to Sirme  Auctioneer on 5/4/2024</t>
  </si>
  <si>
    <t>repossession onggoing</t>
  </si>
  <si>
    <t>L34170</t>
  </si>
  <si>
    <t>Gedion Kimweli Kioko</t>
  </si>
  <si>
    <t>KDD 462C</t>
  </si>
  <si>
    <t>NISSAN NOTE</t>
  </si>
  <si>
    <t>Time:	05-04-2024 01:20:40 PM
Stop duration:	1h 55min 40s</t>
  </si>
  <si>
    <t>Repossession issued to Laar   Auctioneer on 5/4/2024</t>
  </si>
  <si>
    <t>Repossessed by Laar Auctioneer on 5/4/2024.Paid Arrears on 9/4/2024 in full</t>
  </si>
  <si>
    <t>L33874</t>
  </si>
  <si>
    <t>Moses Mwangi Ndichu</t>
  </si>
  <si>
    <t xml:space="preserve">KCR 274F </t>
  </si>
  <si>
    <t xml:space="preserve">Nissan-van </t>
  </si>
  <si>
    <t xml:space="preserve">Josrick Auctioneer </t>
  </si>
  <si>
    <t>Time: 28-11-2023 11:30:46 AM</t>
  </si>
  <si>
    <t xml:space="preserve">Repossession issued to Josrick auctioneer </t>
  </si>
  <si>
    <t>repossession ongoing</t>
  </si>
  <si>
    <t>L35378</t>
  </si>
  <si>
    <t>BRIAN MAINA KERRY</t>
  </si>
  <si>
    <t>KCX 370C</t>
  </si>
  <si>
    <t>NISSAN MARCH</t>
  </si>
  <si>
    <t>KCX 370C
Address:	Riruta, Riruta ward, Dagoretti, Nairobi, Nairobi County, Nairobi, 00505, Kenya
Time:	30-03-2024 06:01:09 PM
Stop duration:	313h 39min 32s
Position:	-1.291133°, 36.742650°
Speed:	0 kph</t>
  </si>
  <si>
    <t>CCINOO1251-1000-002</t>
  </si>
  <si>
    <t>MARGARET WAMBUI MATHORE</t>
  </si>
  <si>
    <t>149603. 37</t>
  </si>
  <si>
    <t>KBN 146U</t>
  </si>
  <si>
    <t>CCIN002383-1000-002</t>
  </si>
  <si>
    <t>DOUGLAS ASIAGO NTABO</t>
  </si>
  <si>
    <t>KCS 077F
Address:	Open Ground, Enterprise Road, Viwandani ward, Makadara subcounty, Nairobi, Nairobi County, 00507, Kenya
Time:	01-03-2022 05:21:35 PM
Stop duration:	18815h 29min 54s
Position:	-1.314911°, 36.856456°
Speed:	0 kph
Altitude:	0 m</t>
  </si>
  <si>
    <t>Paul Kamau Njeri</t>
  </si>
  <si>
    <t>KCT 228V</t>
  </si>
  <si>
    <t>Position:-1.109798°, 37.026197°</t>
  </si>
  <si>
    <t>Normal Repossesssion</t>
  </si>
  <si>
    <t>Susan Atieno Okiro</t>
  </si>
  <si>
    <t>KCP 698L</t>
  </si>
  <si>
    <t>TOYOTA HIANCE</t>
  </si>
  <si>
    <t>REPOSSESSION iSSUED TO FORYEARS AUCTIONEER</t>
  </si>
  <si>
    <t>Eric Juma Obeko</t>
  </si>
  <si>
    <t>KCH899K</t>
  </si>
  <si>
    <t>SUBARU</t>
  </si>
  <si>
    <t>Position: -1.202888°, 36.766063°</t>
  </si>
  <si>
    <t>Repossession issued to LAAR Auctioneers today 5th of April 2024</t>
  </si>
  <si>
    <t>Joseph Anthony Kimani</t>
  </si>
  <si>
    <t xml:space="preserve"> KCB 350C</t>
  </si>
  <si>
    <t>POSSESSION ISSUED TO DIBOMOG AUCTIONEERS</t>
  </si>
  <si>
    <t>repossession issued to snfield auctioneers</t>
  </si>
  <si>
    <t xml:space="preserve">VOI </t>
  </si>
  <si>
    <t>KCZ 361V</t>
  </si>
  <si>
    <t>TOYOTA ISIS</t>
  </si>
  <si>
    <t>Address:	Wote-Makindu Road, Kalii, Kibwezi West, Makueni, Eastern, Kenya
Time:	05-04-2024 09:43:07 AM
Stop duration:	0s
Position:	-2.099958°, 37.762350°</t>
  </si>
  <si>
    <t>30/3/</t>
  </si>
  <si>
    <t>REPOSSESSED   ON /06/04/2024</t>
  </si>
  <si>
    <t xml:space="preserve">Maureen Matanu Mbindyo
</t>
  </si>
  <si>
    <t>KCP 546D</t>
  </si>
  <si>
    <t>Ford</t>
  </si>
  <si>
    <t>FOREYEARS</t>
  </si>
  <si>
    <t>Not tracked by milele</t>
  </si>
  <si>
    <t>REPOSSESSED   ON /09/04/2024</t>
  </si>
  <si>
    <t>15/04/2024</t>
  </si>
  <si>
    <t xml:space="preserve">Ebrahim Okoth Mapesa
</t>
  </si>
  <si>
    <t xml:space="preserve">KBY 877E </t>
  </si>
  <si>
    <t>Saloon</t>
  </si>
  <si>
    <t>Time: 28-03-2024 07:19:47 AM
Stop duration: 362h 43min 5s</t>
  </si>
  <si>
    <t>15/4/2024</t>
  </si>
  <si>
    <t>Repossession Issued to Laar Auctioneer on 15/4/2024</t>
  </si>
  <si>
    <t>Honda Fit</t>
  </si>
  <si>
    <t>ANFIELD</t>
  </si>
  <si>
    <t>Repossession issued to Anfield Auctioneers</t>
  </si>
  <si>
    <t>Daniel Dennis Wabwire</t>
  </si>
  <si>
    <t>KCZ 101N</t>
  </si>
  <si>
    <t>Extrail New Model</t>
  </si>
  <si>
    <t>Kogo Junior Auctioneers</t>
  </si>
  <si>
    <t>Stop duration:	6739h 55min 57s
Position:	0.557555°, 34.288773°
Speed:	0 kph</t>
  </si>
  <si>
    <t>15/4/2025</t>
  </si>
  <si>
    <t>Repossession was Issued to Kogo Junior who is following up to repossess the unit</t>
  </si>
  <si>
    <t>Mwaniki Njuguna</t>
  </si>
  <si>
    <t>KDC 319E</t>
  </si>
  <si>
    <t>Probox</t>
  </si>
  <si>
    <t>15/4/2026</t>
  </si>
  <si>
    <t>Lydia Wanjiku Kiboro/Dujour Limited.</t>
  </si>
  <si>
    <t xml:space="preserve">KCG 918Q
</t>
  </si>
  <si>
    <t>Mtsubishi Lorry</t>
  </si>
  <si>
    <t>Stop duration: 1612h 55min 47s
Position: -1.435898°, 36.966160°
Speed: 0 kph</t>
  </si>
  <si>
    <t>Akuai Mawien Akuai Luat</t>
  </si>
  <si>
    <t xml:space="preserve">KDE 962S </t>
  </si>
  <si>
    <t xml:space="preserve">Toyota Noah </t>
  </si>
  <si>
    <t xml:space="preserve">Sirme Auctionneer </t>
  </si>
  <si>
    <t>Time: 15-04-2024 11:43:13 PM</t>
  </si>
  <si>
    <t>16/4/2024</t>
  </si>
  <si>
    <t xml:space="preserve">Repossesssion issued to sirme auctineer </t>
  </si>
  <si>
    <t xml:space="preserve">Sirme auctioneer </t>
  </si>
  <si>
    <t>PRADO</t>
  </si>
  <si>
    <t>-4.032255°, 39.664276°</t>
  </si>
  <si>
    <t>Repossession Issued to Vintage Auctioneers</t>
  </si>
  <si>
    <t>Wyclife Otieno Aketch</t>
  </si>
  <si>
    <t xml:space="preserve">pension </t>
  </si>
  <si>
    <t xml:space="preserve">Subaru -impreza </t>
  </si>
  <si>
    <t xml:space="preserve">LAAR Auctioneer </t>
  </si>
  <si>
    <t>-1.195098°, 36.930881°</t>
  </si>
  <si>
    <t xml:space="preserve">repossession issued to laaar auctioneer </t>
  </si>
  <si>
    <t xml:space="preserve">Laar actioneer </t>
  </si>
  <si>
    <t xml:space="preserve">paid off </t>
  </si>
  <si>
    <t>Hezron Krop Ripko</t>
  </si>
  <si>
    <t>KCK 455P</t>
  </si>
  <si>
    <t xml:space="preserve">Humphrey Mulindi Mathahana
</t>
  </si>
  <si>
    <t>Jaquar</t>
  </si>
  <si>
    <t>Time: 16-04-2024 09:06:12 AM
Stop duration: 11h 35min 1s</t>
  </si>
  <si>
    <t>Repossession issued to Laar Auctioneer on 16th April 2024.Partially paid ksh 300k to clear on 19th April 2024</t>
  </si>
  <si>
    <t>Repossession ongoing</t>
  </si>
  <si>
    <t>Janerose Wanajala</t>
  </si>
  <si>
    <t>17/4/2024</t>
  </si>
  <si>
    <t>Anthony Maitethia Gotonga</t>
  </si>
  <si>
    <t>KCM 107L</t>
  </si>
  <si>
    <t>MISTUBISHI-GALLANT</t>
  </si>
  <si>
    <t xml:space="preserve">Time: 12-04-2024 06:51:10 PM                                          Stop duration: 111h 17min 4s  </t>
  </si>
  <si>
    <t>Repossession issued to Laar Auctioneer on 17th April 2024</t>
  </si>
  <si>
    <t>Repossessed-cleared arrears</t>
  </si>
  <si>
    <t>Repossessed on 22/4/2024</t>
  </si>
  <si>
    <t xml:space="preserve">Anthony Khisa Mbangu
</t>
  </si>
  <si>
    <t>KCT 187X</t>
  </si>
  <si>
    <t>SUBARU FORESTER</t>
  </si>
  <si>
    <t>Time: 16-04-2024 11:00:48 AM
Stop duration: 4h 50min 32s</t>
  </si>
  <si>
    <t>Repossession issued to Sirme Auctioneer on 17th April 2024.</t>
  </si>
  <si>
    <t>Repossessed on 17/4/2024</t>
  </si>
  <si>
    <t>janerose wanjala</t>
  </si>
  <si>
    <t>Marylyne Wangeci Ng'ang'a C/O One Link Limited</t>
  </si>
  <si>
    <t>VOLV0 XC60</t>
  </si>
  <si>
    <t xml:space="preserve">
Time:        25-03-2023 11:03:34 AM
Stop duration:        10024h 50min 56s
Position:        -1.198380°, 36.804047</t>
  </si>
  <si>
    <t>Repossession issued to Foryears auctioneer on 17.04.2024</t>
  </si>
  <si>
    <t>Kevin Nyang'echi Matoke</t>
  </si>
  <si>
    <t>KCY 827K</t>
  </si>
  <si>
    <t xml:space="preserve">DAIHATSU </t>
  </si>
  <si>
    <t>Time: 29-03-2024 01:25:57 PM                             Stop duration: 669h 13min 8s</t>
  </si>
  <si>
    <t>Repossed on 30/4/2024</t>
  </si>
  <si>
    <t>Anthony Kihuria Mwenda</t>
  </si>
  <si>
    <t>KCS 169C</t>
  </si>
  <si>
    <t>Nissan March</t>
  </si>
  <si>
    <t>Stop duration: 1250h 27min 52s                               Position: -1.290117°, 36.970200°</t>
  </si>
  <si>
    <t>Repossession issued to Sirme Auctioneer on 17th April 2024</t>
  </si>
  <si>
    <t>Repossed on 17/4//2024</t>
  </si>
  <si>
    <t>Time: 13-01-2024 09:16:43 AM                                              Stop duration: 2287h 28min 43s</t>
  </si>
  <si>
    <t>Repossession issued to Sirme Auctioneer on 17th April 2025</t>
  </si>
  <si>
    <t>18/4/2024</t>
  </si>
  <si>
    <t xml:space="preserve"> L24692</t>
  </si>
  <si>
    <t>Alfah Miruka Ondieki</t>
  </si>
  <si>
    <t>Trade c</t>
  </si>
  <si>
    <t>KBS 282E</t>
  </si>
  <si>
    <t xml:space="preserve">Land cruiser </t>
  </si>
  <si>
    <t>Time: 18-04-2024 07:24:01 AM Stop duration: 0s</t>
  </si>
  <si>
    <t>Unit repossessed</t>
  </si>
  <si>
    <t>Repossessed 18//4/2024</t>
  </si>
  <si>
    <t>Sandra mumbua</t>
  </si>
  <si>
    <t>20/4/2024</t>
  </si>
  <si>
    <t>L33611</t>
  </si>
  <si>
    <t>Pauline Wangari Nguyai</t>
  </si>
  <si>
    <t>KDN 900C</t>
  </si>
  <si>
    <t>Land rover Discovery</t>
  </si>
  <si>
    <t>Time: 19-04-2024 04:56:18 PMStop duration: 139h 16min 51s</t>
  </si>
  <si>
    <t>Unit proclaimed</t>
  </si>
  <si>
    <t xml:space="preserve"> Unit proclaimed on 20/4/2024</t>
  </si>
  <si>
    <t>22/4/2024</t>
  </si>
  <si>
    <t>Toyota Hilux</t>
  </si>
  <si>
    <t>Time: 04-02-2024 11:02:52 AM                                                           Stop duration: 1895h 55min 43s
Position: -1.373890°, 37.925724°</t>
  </si>
  <si>
    <t>Repossession issued to Laar Auctioneer on 22RD April 2024</t>
  </si>
  <si>
    <t xml:space="preserve">Daughlas Sobera Omoganda
</t>
  </si>
  <si>
    <t>KCX 834R</t>
  </si>
  <si>
    <t>Fouryears Auctioneer</t>
  </si>
  <si>
    <t>old milele</t>
  </si>
  <si>
    <t>Repossession issued to Four Years  Auctioneer on 22RD April 2024</t>
  </si>
  <si>
    <t>paid the arrears partially</t>
  </si>
  <si>
    <t>23/4/2024</t>
  </si>
  <si>
    <t>Samuel Murigi Waigwa C/O Sampesa Group Ltd</t>
  </si>
  <si>
    <t>KCH 600A</t>
  </si>
  <si>
    <t>TOYOTA</t>
  </si>
  <si>
    <t>Time:	16-03-2024 12:28:34 PM
Stop duration:	6624h 24min 35s</t>
  </si>
  <si>
    <t>Repossession issued to Sirme Auctioneer on 23rd april 2024</t>
  </si>
  <si>
    <t>24/4/2024</t>
  </si>
  <si>
    <t>BUS</t>
  </si>
  <si>
    <t>Repossession issued to Foryears Auctioneer on 24/4/2024.</t>
  </si>
  <si>
    <t xml:space="preserve">George Otieno Osewe
</t>
  </si>
  <si>
    <t>KBU 514R</t>
  </si>
  <si>
    <t>FOTON</t>
  </si>
  <si>
    <t>Time:	19-03-2024 03:14:27 PM
Stop duration:	885h 23min 22s</t>
  </si>
  <si>
    <t>Repossession issued to Sirme Auctioneer on 24/4/2024 and the client was  served  with proclamation.Client self booked the unit at startruck yard on 25/4/2024</t>
  </si>
  <si>
    <t>Repossession issued to Laar Auctioneer on 24TH April 2024</t>
  </si>
  <si>
    <t>25/4/2024</t>
  </si>
  <si>
    <t>L35243</t>
  </si>
  <si>
    <t xml:space="preserve">Newton Innocent Kaguluka
</t>
  </si>
  <si>
    <t>KCT 798P</t>
  </si>
  <si>
    <t>Repossession issued to sirme Auctioneer on 25TH April 2024</t>
  </si>
  <si>
    <t>26/4/2024</t>
  </si>
  <si>
    <t>L34192</t>
  </si>
  <si>
    <t xml:space="preserve">Joshua Mwangi Nganga
</t>
  </si>
  <si>
    <t>KCF 629B</t>
  </si>
  <si>
    <t>MITSUBISHI</t>
  </si>
  <si>
    <t>Repossession issued to Sirme Auctioneer on 26/4/2024</t>
  </si>
  <si>
    <t>27/4/2024</t>
  </si>
  <si>
    <t>L35597</t>
  </si>
  <si>
    <t>Awuor Everline Otieno</t>
  </si>
  <si>
    <t>KCF 736E</t>
  </si>
  <si>
    <t>27/03/2024</t>
  </si>
  <si>
    <t>L36107</t>
  </si>
  <si>
    <t xml:space="preserve">James Muigai
</t>
  </si>
  <si>
    <t>KCP 700Z</t>
  </si>
  <si>
    <t>E300</t>
  </si>
  <si>
    <t>Client self booked the unit at Startruck yard on 26/4/2024</t>
  </si>
  <si>
    <t>29/4/2024</t>
  </si>
  <si>
    <t>L23069</t>
  </si>
  <si>
    <t>Wycliffe Khisa Shimaka</t>
  </si>
  <si>
    <t>CCIN000191-5000-002</t>
  </si>
  <si>
    <t xml:space="preserve">Joseph G Riechi
</t>
  </si>
  <si>
    <t>KBS 495C</t>
  </si>
  <si>
    <t>TOYOTA COROLLA</t>
  </si>
  <si>
    <t>ANFILED AUCTIONEER</t>
  </si>
  <si>
    <t>Repossession issued to Anfield Auctioneer on 29TH April 2024</t>
  </si>
  <si>
    <t>L31608</t>
  </si>
  <si>
    <t>Kennedy Omondi Otieno</t>
  </si>
  <si>
    <t>KCW 839Q</t>
  </si>
  <si>
    <t>MAZDA DEMIO</t>
  </si>
  <si>
    <t xml:space="preserve">INDOMITTABLE AUCTIONEER </t>
  </si>
  <si>
    <t>Position: -1.273397°, 36.877093°</t>
  </si>
  <si>
    <t>27.4.2024</t>
  </si>
  <si>
    <t>client self booked  27.4.2024</t>
  </si>
  <si>
    <t>30/4/2024</t>
  </si>
  <si>
    <t xml:space="preserve">L36056	</t>
  </si>
  <si>
    <t>Enock Opara Makokha C/O Sky-Hopes Ltd</t>
  </si>
  <si>
    <t xml:space="preserve">KDM 246L
</t>
  </si>
  <si>
    <t>NISSAN</t>
  </si>
  <si>
    <t xml:space="preserve">
Time:        14-03-2024 11:56:50 PM
Stop duration:        1168h 11min 2s
Position:        -1.298043°, 36.869247°
</t>
  </si>
  <si>
    <t>client self booked  30.4.2024</t>
  </si>
  <si>
    <t>CCIN001831-1000-005</t>
  </si>
  <si>
    <t xml:space="preserve">Stephen Mwabili
</t>
  </si>
  <si>
    <t>KAV 434T</t>
  </si>
  <si>
    <t>NISSAN SUNNY</t>
  </si>
  <si>
    <t>Time:	04-03-2022 07:30:10 PM
Stop duration:	18903h 21min 27s</t>
  </si>
  <si>
    <t>Repossession issued to Foryears  Auctioneer on 30 April 2024</t>
  </si>
  <si>
    <t>CCIN002356-1000-001</t>
  </si>
  <si>
    <t xml:space="preserve">Brendah Mueni Nzioki
</t>
  </si>
  <si>
    <t>KCE 252P</t>
  </si>
  <si>
    <t>TOYOTA CBA ACU-30W</t>
  </si>
  <si>
    <t>ANFIELD AUCTIONEER</t>
  </si>
  <si>
    <t>Repossession issued to  Anfield Auctioneer on 30 April 2024</t>
  </si>
  <si>
    <t>L31387</t>
  </si>
  <si>
    <t xml:space="preserve">Leonard Mwendwa Peter
</t>
  </si>
  <si>
    <t>KDE 513D</t>
  </si>
  <si>
    <t>NISSAN MOCO</t>
  </si>
  <si>
    <t>Time:	30-04-2024 05:49:27 PM
Stop duration:	30h 5min 12s</t>
  </si>
  <si>
    <t>Client self booke dthe unit on 1st may 2024</t>
  </si>
  <si>
    <t>2nd may 2024</t>
  </si>
  <si>
    <t>L30066</t>
  </si>
  <si>
    <t>Yvonne Wanjiku Ngugi</t>
  </si>
  <si>
    <t xml:space="preserve">KCP 444B </t>
  </si>
  <si>
    <t>LEXUS</t>
  </si>
  <si>
    <t xml:space="preserve">INDOMITABLE AUCTIONEERS </t>
  </si>
  <si>
    <t>15-04-2024 09:01:03 AM</t>
  </si>
  <si>
    <t xml:space="preserve">Repossession issued to indomitable </t>
  </si>
  <si>
    <t xml:space="preserve"> L23008</t>
  </si>
  <si>
    <t>DIBOMOG AUCTIONEER</t>
  </si>
  <si>
    <t>Repossession issued to Dibomog Auctioneer on 2nd may 2024</t>
  </si>
  <si>
    <t>L36056</t>
  </si>
  <si>
    <t>KDM 079P</t>
  </si>
  <si>
    <t>selfbooked</t>
  </si>
  <si>
    <t>Selfbooked</t>
  </si>
  <si>
    <t>THika</t>
  </si>
  <si>
    <t>CCIN000093-7000-001</t>
  </si>
  <si>
    <t xml:space="preserve">Godfrey Hedga Odinga
</t>
  </si>
  <si>
    <t>MITSUBISHI LANCER</t>
  </si>
  <si>
    <t>Repossession issued to indomitable on 2nd may 2024</t>
  </si>
  <si>
    <t>CCIN002185-3000-001</t>
  </si>
  <si>
    <t xml:space="preserve">Julius Oyugi Otucha
</t>
  </si>
  <si>
    <t>KBN 016U</t>
  </si>
  <si>
    <t>FOR YEARS  AUCTIONEERS</t>
  </si>
  <si>
    <t>Repossession issued to Foryears  on 2nd may 2024</t>
  </si>
  <si>
    <t>CCIN001581-3000-001</t>
  </si>
  <si>
    <t xml:space="preserve">Henry Angir Raballah
</t>
  </si>
  <si>
    <t xml:space="preserve">KAX 833R </t>
  </si>
  <si>
    <t>ANFIELD  AUCTIONEERS</t>
  </si>
  <si>
    <t>Repossession issued to Anfield  on 2nd may 2024</t>
  </si>
  <si>
    <t>L31339</t>
  </si>
  <si>
    <t>Jesse Wamithi Kiago</t>
  </si>
  <si>
    <t>Time:        08-02-2024 04:03:54 PM
Stop duration:        2087h 41min 45s</t>
  </si>
  <si>
    <t>Repossession issued to foryears auctioneers</t>
  </si>
  <si>
    <t>L25100</t>
  </si>
  <si>
    <t>MERCEDES</t>
  </si>
  <si>
    <t>Time:	27-03-2024 07:59:22 AM
Stop duration:	1151h 3min 58s</t>
  </si>
  <si>
    <t>Repossession issued to Laar auctioners</t>
  </si>
  <si>
    <t xml:space="preserve">KDM 079P
</t>
  </si>
  <si>
    <t>L25236</t>
  </si>
  <si>
    <t xml:space="preserve">Issack Aden Noor
</t>
  </si>
  <si>
    <t>LANDROVER</t>
  </si>
  <si>
    <t>WISKAM AUCTIONNERS</t>
  </si>
  <si>
    <t>Repossession issued to sirme auctioneers  on 2nd may 2025</t>
  </si>
  <si>
    <t>L33517</t>
  </si>
  <si>
    <t>Lillian Namulanda Nalianya</t>
  </si>
  <si>
    <t>KCE 672A</t>
  </si>
  <si>
    <t>Mazda Veressa</t>
  </si>
  <si>
    <t>Repossession Issued to sirme Auctioneers on 2nd May 2024</t>
  </si>
  <si>
    <t>L36529</t>
  </si>
  <si>
    <t xml:space="preserve">Moindi Protus Aramba
</t>
  </si>
  <si>
    <t>KDL 954C</t>
  </si>
  <si>
    <t>MAZDA</t>
  </si>
  <si>
    <t>Time:	02-05-2024 02:50:08 PM
Stop duration:	50min 16s</t>
  </si>
  <si>
    <t>partially paid 100k on 3/5/2024</t>
  </si>
  <si>
    <t>L34576</t>
  </si>
  <si>
    <t>Fredrick Munyui Kahiga</t>
  </si>
  <si>
    <t>KHMA 844L</t>
  </si>
  <si>
    <t>XGMA-WHEEL LOADER</t>
  </si>
  <si>
    <t>Time:01-05-2024 12:02:30 AM                                                        Stop duration:73h 45min 5s</t>
  </si>
  <si>
    <t>L23423</t>
  </si>
  <si>
    <t>James Kyalo Malonza</t>
  </si>
  <si>
    <t>KCK 368G</t>
  </si>
  <si>
    <t>MiTSUBISHI -LORRY/TRUCK</t>
  </si>
  <si>
    <t>Time:15-03-2024 02:15:33 PM                                                                                             Stop duration:1147h 40min 47s</t>
  </si>
  <si>
    <t>Repossession Issued to Famous auctioneers</t>
  </si>
  <si>
    <t>L35969</t>
  </si>
  <si>
    <t>Sharon Rael Ajerwa Idala</t>
  </si>
  <si>
    <t>KDH 843E</t>
  </si>
  <si>
    <t>Toyota Porte</t>
  </si>
  <si>
    <t>Time:02-05-2024 09:06:09 AMStop duration:</t>
  </si>
  <si>
    <t>Unit selfbooked</t>
  </si>
  <si>
    <t>Unit selfbooked on 3/5/2024</t>
  </si>
  <si>
    <t>L32653</t>
  </si>
  <si>
    <t>James Njoroge Kamau</t>
  </si>
  <si>
    <t>KDH 457M</t>
  </si>
  <si>
    <t xml:space="preserve">selfbooked </t>
  </si>
  <si>
    <t>client selfbooked on 3/5/2024</t>
  </si>
  <si>
    <t>selfbooked on 3/5/2024</t>
  </si>
  <si>
    <t>L31943</t>
  </si>
  <si>
    <t xml:space="preserve">Justin Getobai Maroa
</t>
  </si>
  <si>
    <t>KCT 947K</t>
  </si>
  <si>
    <t>NISSAN TEANA</t>
  </si>
  <si>
    <t>Time:	17-04-2024 10:12:59 PM
Stop duration:	379h 16min 27s</t>
  </si>
  <si>
    <t>Repossession Issued to sirme Auctioneers on 3rd  May 2024</t>
  </si>
  <si>
    <t>L29664</t>
  </si>
  <si>
    <t>Michael Wanderi Njoroge</t>
  </si>
  <si>
    <t>L28863</t>
  </si>
  <si>
    <t xml:space="preserve">Susan Wambui Kihara
</t>
  </si>
  <si>
    <t>Trade  Centre</t>
  </si>
  <si>
    <t>NISSAN VANETTE</t>
  </si>
  <si>
    <t>Repossession issued to spectrum auctioneer on 4th may 2024</t>
  </si>
  <si>
    <t>Janrose wanjala</t>
  </si>
  <si>
    <t xml:space="preserve"> L25100</t>
  </si>
  <si>
    <t xml:space="preserve">Andrew Kamau Muhiu
</t>
  </si>
  <si>
    <t>MERCEDES BENZ</t>
  </si>
  <si>
    <t>FOR YEARS AUCTIONEER</t>
  </si>
  <si>
    <t>Time:	27-03-2024 07:59:22 AM
Stop duration:	1199h 22min 48s</t>
  </si>
  <si>
    <t>Repossession issued to For years auctioneer on 4th may 2024</t>
  </si>
  <si>
    <t>janrose wanjala</t>
  </si>
  <si>
    <t>L31423</t>
  </si>
  <si>
    <t xml:space="preserve">Daniel Kuria Muya
</t>
  </si>
  <si>
    <t>KCT 852Q</t>
  </si>
  <si>
    <t>FORD RANGER</t>
  </si>
  <si>
    <t>Repossession issued to Sirme auctioneer on 4th may 2024</t>
  </si>
  <si>
    <t>L31961</t>
  </si>
  <si>
    <t xml:space="preserve">Louisa Adhiambo Makomondi	</t>
  </si>
  <si>
    <t>KCU 057D</t>
  </si>
  <si>
    <t>MAZDA CX 5</t>
  </si>
  <si>
    <t>Anthony Mungara</t>
  </si>
  <si>
    <t>LOAN ID</t>
  </si>
  <si>
    <t>CAR TYPE/MODEL</t>
  </si>
  <si>
    <t>FEEDBACK</t>
  </si>
  <si>
    <t>TYPE OF INSTRUCTION</t>
  </si>
  <si>
    <t xml:space="preserve">CLASSIFICATION </t>
  </si>
  <si>
    <t>RRCOVERY AGENT</t>
  </si>
  <si>
    <t xml:space="preserve"> L30175</t>
  </si>
  <si>
    <t>L34314</t>
  </si>
  <si>
    <t xml:space="preserve"> CCIN003022-1000-001</t>
  </si>
  <si>
    <t>L31796</t>
  </si>
  <si>
    <t>Repossession issued to Laar Auctioneer on 16th April 2024.arrears fully paid</t>
  </si>
  <si>
    <t>Arrears  paid</t>
  </si>
  <si>
    <t>L24592</t>
  </si>
  <si>
    <t>L25253</t>
  </si>
  <si>
    <t>Repossession issued to Foryears Auctioneer on 24/4/202 who spotted the unit in Kitui but having issue with Engine.However client signed PTP to pay 1.4m on 30/5/2024</t>
  </si>
  <si>
    <t>L34775</t>
  </si>
  <si>
    <t>L30648</t>
  </si>
  <si>
    <t>Time: 09-10-2023 02:48:55 AM
Stop duration: 2862h 24min 51s</t>
  </si>
  <si>
    <t>Selfbooked on 24.04.2024</t>
  </si>
  <si>
    <t xml:space="preserve">Honda fit </t>
  </si>
  <si>
    <t>EVERLINE AWUOR OTIENO</t>
  </si>
  <si>
    <t>TOYOTA AXIO</t>
  </si>
  <si>
    <t>Time: 25-04-2024 09:00:50 AM</t>
  </si>
  <si>
    <t xml:space="preserve">REPOSESSED </t>
  </si>
  <si>
    <t xml:space="preserve">Uunit reposessed andbooked at nyaluyo yard </t>
  </si>
  <si>
    <t>normal reposession</t>
  </si>
  <si>
    <t>L35959</t>
  </si>
  <si>
    <t xml:space="preserve">DICK MBAJA </t>
  </si>
  <si>
    <t>KCG 748E</t>
  </si>
  <si>
    <t>NISAN TIDA</t>
  </si>
  <si>
    <t xml:space="preserve"> SELFBOOKED</t>
  </si>
  <si>
    <t>L34168</t>
  </si>
  <si>
    <t>David Otieno Obongo</t>
  </si>
  <si>
    <t>KCH 505A</t>
  </si>
  <si>
    <t>Mitsubishi</t>
  </si>
  <si>
    <t>Time: 08-02-2024 04:06:29 PMStop duration: 1872h 49min 22s</t>
  </si>
  <si>
    <t>L31545</t>
  </si>
  <si>
    <t>Repossessed/cleared arrears</t>
  </si>
  <si>
    <t>Repossessed on 30/4/2024</t>
  </si>
  <si>
    <t xml:space="preserve">cleared </t>
  </si>
  <si>
    <t xml:space="preserve">paid </t>
  </si>
  <si>
    <t xml:space="preserve"> L33206</t>
  </si>
  <si>
    <t>Moses Omondi Omondi</t>
  </si>
  <si>
    <t>KCC 875H</t>
  </si>
  <si>
    <t>VITZ</t>
  </si>
  <si>
    <t>Repossession issued to Foryears  Auctioneer on 2 May 2024</t>
  </si>
  <si>
    <t>L36264</t>
  </si>
  <si>
    <t>LEVICK OTIENO ONYANGO</t>
  </si>
  <si>
    <t>KDM 668J</t>
  </si>
  <si>
    <t>TOYOTA PRADO</t>
  </si>
  <si>
    <t>REPOSESSION</t>
  </si>
  <si>
    <t>REPOSESSEION</t>
  </si>
  <si>
    <t>Repossession issued to sirme auctioneers  on 2nd may 2024</t>
  </si>
  <si>
    <t xml:space="preserve"> L31982</t>
  </si>
  <si>
    <t>Allan Wafula Makete</t>
  </si>
  <si>
    <t xml:space="preserve"> KDE 713X</t>
  </si>
  <si>
    <t>Landcruiser</t>
  </si>
  <si>
    <t>LAAR AUTIONEERS</t>
  </si>
  <si>
    <t>Time: 25-04-2024 12:05:00 PM
Stop duration: 90h 48min 40s
Position: -1.366960°, 36.926404°</t>
  </si>
  <si>
    <t>25/04/2024</t>
  </si>
  <si>
    <t xml:space="preserve">Issued to Laar Auctioneer </t>
  </si>
  <si>
    <t xml:space="preserve">Selfbooked </t>
  </si>
  <si>
    <t>KCV 041Y</t>
  </si>
  <si>
    <t>TOYOTA HIACE</t>
  </si>
  <si>
    <t>Time: 29-04-2024 03:49:29 PM</t>
  </si>
  <si>
    <t>Repossession Issued to Foryears Auctioneers on 3rd  May 2024</t>
  </si>
  <si>
    <t>Repossessed 04/05/2024</t>
  </si>
  <si>
    <t>Alderius Magero</t>
  </si>
  <si>
    <t>L27223</t>
  </si>
  <si>
    <t>Kennedy L Mwugusi</t>
  </si>
  <si>
    <t xml:space="preserve">KCE 568U
</t>
  </si>
  <si>
    <t>TOYOTA PROBOX</t>
  </si>
  <si>
    <t xml:space="preserve">"Time: 01-02-2024 04:54:29 PM
Stop duration: 2603h 2min 12s
Position: -0.748078°, 34.666602°"
</t>
  </si>
  <si>
    <t>Repossession issued to Foryears Auctioneer</t>
  </si>
  <si>
    <t>Repossessed 7th of May 2024</t>
  </si>
  <si>
    <t>L27382</t>
  </si>
  <si>
    <t>Bernard Liseche Mukabwa</t>
  </si>
  <si>
    <t>KCW 433C</t>
  </si>
  <si>
    <t>TOYOTA PASSO</t>
  </si>
  <si>
    <t xml:space="preserve">"Time: 31-01-2024 08:49:28 AM
Stop duration: 1858h 40min 25s
Position: 1.062680°, 35.565551°"
</t>
  </si>
  <si>
    <t>29/04/2024</t>
  </si>
  <si>
    <t>Repossession issued to Indomitable Auctioneer</t>
  </si>
  <si>
    <t>L26458</t>
  </si>
  <si>
    <t>Rose Faith Akeyo Aura</t>
  </si>
  <si>
    <t>KCW 588W</t>
  </si>
  <si>
    <t>Mercedes</t>
  </si>
  <si>
    <t>30/04/2024</t>
  </si>
  <si>
    <t>Repossession Issued</t>
  </si>
  <si>
    <t>Maxwel Odhiambo</t>
  </si>
  <si>
    <t>L32063</t>
  </si>
  <si>
    <t>TOYOTA V8</t>
  </si>
  <si>
    <t>Time: 04-05-2024 09:30:43 AM
Stop duration: 10h 31min 24s
Position: -0.114202°, 34.759909°</t>
  </si>
  <si>
    <t>Repossession Issued to Sirme Auctioneers</t>
  </si>
  <si>
    <t>L25648</t>
  </si>
  <si>
    <t>Justus Nyamwaro Mesa</t>
  </si>
  <si>
    <t>KDA 701V</t>
  </si>
  <si>
    <t>SIRME AGENCIES</t>
  </si>
  <si>
    <t>Time: 01-02-2024 04:54:12 PM
Stop duration: 5535h 42min 51s
Position: -0.831192°, 34.741471°</t>
  </si>
  <si>
    <t>Repossession issued to Sirme agencies auctioneers</t>
  </si>
  <si>
    <t>L31636</t>
  </si>
  <si>
    <t xml:space="preserve">"Time: 02-05-2024 08:20:07 AM
Stop duration: 2h 4min 11s
Position: -1.290015°, 36.819358°"
</t>
  </si>
  <si>
    <t>L29577</t>
  </si>
  <si>
    <t>NOAH</t>
  </si>
  <si>
    <t xml:space="preserve">Time 13-01-2024 09:16:43 AM
Stop duration: 2693h 23min 35s
Position: -1.261500°, 36.840400°
</t>
  </si>
  <si>
    <t>Repossession was issued to Gallant Auctioneers</t>
  </si>
  <si>
    <t>L26501</t>
  </si>
  <si>
    <t>MWANIKI NJUGUNA</t>
  </si>
  <si>
    <t>Toyota Succeed</t>
  </si>
  <si>
    <t xml:space="preserve">"Time: 22-04-2024 10:06:21 AM
Stop duration: 241h 23min 3s
Position: -1.274683°, 36.832750°"
</t>
  </si>
  <si>
    <t>Repossession Issued to Sirme Auctioneer</t>
  </si>
  <si>
    <t>L27567</t>
  </si>
  <si>
    <t>SIRME</t>
  </si>
  <si>
    <t>ime: 01-02-2024 04:54:29 PM
Stop duration: 2603h 2min 12s</t>
  </si>
  <si>
    <t>L33506</t>
  </si>
  <si>
    <t xml:space="preserve">KBW 852K </t>
  </si>
  <si>
    <t>truck</t>
  </si>
  <si>
    <t xml:space="preserve">Time: 01-01-2024 12:30:24 PM
</t>
  </si>
  <si>
    <t>CCIN000393-1000-006</t>
  </si>
  <si>
    <t>Daniel Karisa Karabu</t>
  </si>
  <si>
    <t>KCA 972M</t>
  </si>
  <si>
    <t>FH 215 Mitsubishi</t>
  </si>
  <si>
    <t>Repossession issued to sirme Auctioneer</t>
  </si>
  <si>
    <t>Normal Auctioneer</t>
  </si>
  <si>
    <t>Lillian Namulanda</t>
  </si>
  <si>
    <t xml:space="preserve">KCE 672A
</t>
  </si>
  <si>
    <t xml:space="preserve">"Time 04-05-2024 10:31:16 AM
Stop duration: 6h 11min 10s
Position: -1.301267°, 36.889667°
"
</t>
  </si>
  <si>
    <t>L29767</t>
  </si>
  <si>
    <t>Goefrey Ochieng Ogutu</t>
  </si>
  <si>
    <t>KBW 247K</t>
  </si>
  <si>
    <t>TOYOTA SALOON</t>
  </si>
  <si>
    <t>Time: 02-08-2023 11:59:56 PM</t>
  </si>
  <si>
    <t>Repossession issued to Foryears auctioneers</t>
  </si>
  <si>
    <t xml:space="preserve">Normalised </t>
  </si>
  <si>
    <t xml:space="preserve">Alderius Magero </t>
  </si>
  <si>
    <t xml:space="preserve"> CCIN002097-1000-001</t>
  </si>
  <si>
    <t xml:space="preserve">Joy Adhiambo Gwendo
</t>
  </si>
  <si>
    <t>KBN 929B</t>
  </si>
  <si>
    <t>Repossession issued to Indomitable  years auctioneer on 6th may 2024</t>
  </si>
  <si>
    <t>L35097</t>
  </si>
  <si>
    <t>John Wambua Kauna</t>
  </si>
  <si>
    <t>KCZ 486X</t>
  </si>
  <si>
    <t>lorry (titan)</t>
  </si>
  <si>
    <t>Time: 06-05-2024 08:28:12 AM</t>
  </si>
  <si>
    <t>L26817</t>
  </si>
  <si>
    <t>Francis Kamau Kingori</t>
  </si>
  <si>
    <t>KAY  771L</t>
  </si>
  <si>
    <t xml:space="preserve">VAN </t>
  </si>
  <si>
    <t>Time: 01-02-2024 04:54:33 PM</t>
  </si>
  <si>
    <t xml:space="preserve">Normalsed </t>
  </si>
  <si>
    <t>L36198</t>
  </si>
  <si>
    <t>Faiza Kombo Mgaza</t>
  </si>
  <si>
    <t>KCW 195L</t>
  </si>
  <si>
    <t>TOYOTA BB</t>
  </si>
  <si>
    <t>L35132</t>
  </si>
  <si>
    <t>saloon</t>
  </si>
  <si>
    <t>Time:	28-03-2024 07:19:47 AM
Stop duration:	943h 20min 54s8/4/2024</t>
  </si>
  <si>
    <t>Repossession issued to For years auctioneer on 6th may 2024</t>
  </si>
  <si>
    <t xml:space="preserve">Louisa Adhiambo Makomondi
</t>
  </si>
  <si>
    <t>CX-5</t>
  </si>
  <si>
    <t>self booked on 6/5/2024</t>
  </si>
  <si>
    <t xml:space="preserve"> CCIN001419-1000-002</t>
  </si>
  <si>
    <t>ISUZU</t>
  </si>
  <si>
    <t>OLD SYSYTEM</t>
  </si>
  <si>
    <t>Repossession issued to Dibomog  auctioneer on 6th may 2024</t>
  </si>
  <si>
    <t>CCIN000898-2000-003</t>
  </si>
  <si>
    <t>Catherine Wanjiku Irungu C/O Oak Building &amp; Co. Ltd</t>
  </si>
  <si>
    <t>KBV459Y</t>
  </si>
  <si>
    <t>Anfield Auctioneers</t>
  </si>
  <si>
    <t>Reposession issued to Anfield auctioneers on 6th may 2024</t>
  </si>
  <si>
    <t>L25320</t>
  </si>
  <si>
    <t>Repossession issued to Intercounty  years auctioneer on 6th may 2024</t>
  </si>
  <si>
    <t>L24660</t>
  </si>
  <si>
    <t>KBJ 073N AND ZF7880</t>
  </si>
  <si>
    <t>TIPPER-TRAILER</t>
  </si>
  <si>
    <t xml:space="preserve">Time: 29-01-2023 01:35:53 PM                                                                                                               Stop duration: 11113h 51min 38s     </t>
  </si>
  <si>
    <t>CCIN002438-2000-001</t>
  </si>
  <si>
    <t xml:space="preserve">Joel Muhinja Mathenge
</t>
  </si>
  <si>
    <t>Repossession issued to Foryears auctioneer on 17th may 2024</t>
  </si>
  <si>
    <t>L34672</t>
  </si>
  <si>
    <t>Jacob Muthui Kilonzo</t>
  </si>
  <si>
    <t>KCQ  667Q</t>
  </si>
  <si>
    <t>tOYOTA</t>
  </si>
  <si>
    <t xml:space="preserve">FAMOUS GORGE AUCTIONEER </t>
  </si>
  <si>
    <t>Time: 07-05-2024 09:42:49 AM</t>
  </si>
  <si>
    <t>Repossession issued to famous george  auctioneer on 7th may 2024</t>
  </si>
  <si>
    <t xml:space="preserve">CLEARED ARREARS </t>
  </si>
  <si>
    <t xml:space="preserve">PAID </t>
  </si>
  <si>
    <t>CCIN002419-3000-001</t>
  </si>
  <si>
    <t xml:space="preserve">Roman Kithinji Mtuamwari
</t>
  </si>
  <si>
    <t>KCK 029Z</t>
  </si>
  <si>
    <t xml:space="preserve">FAMOUS GEORGE  AUCTIONEER </t>
  </si>
  <si>
    <t>L35929</t>
  </si>
  <si>
    <t xml:space="preserve">Nelly Ili Muasya
</t>
  </si>
  <si>
    <t>KDK 329M</t>
  </si>
  <si>
    <t>HONDA</t>
  </si>
  <si>
    <t xml:space="preserve">Sirme auctioneers </t>
  </si>
  <si>
    <t>Time: 06-05-2024 06:59:26 PM
Stop duration: 400h 18min 43s</t>
  </si>
  <si>
    <t xml:space="preserve">Repossession issued to Sirme  auctioneer who issued proclamation </t>
  </si>
  <si>
    <t>Arrears paid</t>
  </si>
  <si>
    <t>L28894</t>
  </si>
  <si>
    <t>Callen Kerubo Isaboke</t>
  </si>
  <si>
    <t xml:space="preserve">nakuru </t>
  </si>
  <si>
    <t>KCE 477P</t>
  </si>
  <si>
    <t xml:space="preserve">NISSAN </t>
  </si>
  <si>
    <t>Time:	07-05-2024 07:59:50 AM</t>
  </si>
  <si>
    <t>repossesssed by sirme on 7/5/2024</t>
  </si>
  <si>
    <t xml:space="preserve">Normal repossession </t>
  </si>
  <si>
    <t xml:space="preserve">repossessed </t>
  </si>
  <si>
    <t xml:space="preserve"> L34604</t>
  </si>
  <si>
    <t>Patrick Musotsi Matasi</t>
  </si>
  <si>
    <t>KCX 552B</t>
  </si>
  <si>
    <t>Time: 07-05-2024 11:23:52 AM
Stop duration: 14h 39min 9s</t>
  </si>
  <si>
    <t>repossesssed by sirme on 7/5/2025</t>
  </si>
  <si>
    <t>L32305</t>
  </si>
  <si>
    <t xml:space="preserve">Rosemary Wangui Murigi
</t>
  </si>
  <si>
    <t>KCH 214D</t>
  </si>
  <si>
    <t>MERCEDEZ</t>
  </si>
  <si>
    <t>Time: 06-05-2024 06:59:26 PM
Stop duration: 400h 18min 43</t>
  </si>
  <si>
    <t>repossesssed by FAMOUS GEORGE  on 7/5/2024</t>
  </si>
  <si>
    <t xml:space="preserve"> L34672</t>
  </si>
  <si>
    <t>KCQ 667Q</t>
  </si>
  <si>
    <t>toyota premio</t>
  </si>
  <si>
    <t>repossesssion issued  FAMOUS GEORGE  on 7/5/2024</t>
  </si>
  <si>
    <t xml:space="preserve">Not Repossessed </t>
  </si>
  <si>
    <t>CCIN000163-2000-003</t>
  </si>
  <si>
    <t>Toyota Salon</t>
  </si>
  <si>
    <t>repossesssion issued  Foryears auctioneers  on 7/5/2025</t>
  </si>
  <si>
    <t xml:space="preserve"> CCIN000722-1000-003</t>
  </si>
  <si>
    <t>Toyota mcu 15w</t>
  </si>
  <si>
    <t>Stop duration:        9095h 15min 29s
Position:        -1.075976°, 37.037343°</t>
  </si>
  <si>
    <t>repossesion issued to indomitable auctioneers</t>
  </si>
  <si>
    <t>CCIN001010-1000-002</t>
  </si>
  <si>
    <t>Jimmy Bikokwa Wekesa</t>
  </si>
  <si>
    <t>KCP 995Y</t>
  </si>
  <si>
    <t xml:space="preserve">repossession issued to famous george  auctioneer </t>
  </si>
  <si>
    <t>CCIN001186-1000-002</t>
  </si>
  <si>
    <t>Joshua Maitho Ndiangui</t>
  </si>
  <si>
    <t>TATA</t>
  </si>
  <si>
    <t>CCIN000779-1000-003</t>
  </si>
  <si>
    <t>Marcedes Benz</t>
  </si>
  <si>
    <t>CCIN000814-1000-003</t>
  </si>
  <si>
    <t>KBM 951M</t>
  </si>
  <si>
    <t>Toyota S.Wagon</t>
  </si>
  <si>
    <t xml:space="preserve">repossession issued to foryears auctioneer </t>
  </si>
  <si>
    <t>CCIN000760-1000-003</t>
  </si>
  <si>
    <t>Sitino Eliud Maangi</t>
  </si>
  <si>
    <t>KBC 428M</t>
  </si>
  <si>
    <t xml:space="preserve">Isuzu - lorry </t>
  </si>
  <si>
    <t>Repossession issued to Laar   auctioneer on 8th may 2024</t>
  </si>
  <si>
    <t>CCIN000708-10000-003</t>
  </si>
  <si>
    <t>Jackson Kariuki Githaiga</t>
  </si>
  <si>
    <t>KBR 052Y</t>
  </si>
  <si>
    <t>Prime Mover</t>
  </si>
  <si>
    <t>Reposession issued to intercounty auctioneers on 8th may 2024</t>
  </si>
  <si>
    <t xml:space="preserve">Edwin Njoroge Wamburu
</t>
  </si>
  <si>
    <t>repossesssed by sirme on 9/5/2024</t>
  </si>
  <si>
    <t>L35750</t>
  </si>
  <si>
    <t>NISSAN PRESAGE</t>
  </si>
  <si>
    <t>Time:        11-05-2024 09:58:42 AM
Stop duration:        142h 42min 31s</t>
  </si>
  <si>
    <t>Reposession issued to Spectrum  auctioneers on 11th may 2024 to proclaim the cliient</t>
  </si>
  <si>
    <t>Arrears Cleared</t>
  </si>
  <si>
    <t>paid arrears</t>
  </si>
  <si>
    <t>L24652</t>
  </si>
  <si>
    <t>Mary Wangari Manyagi</t>
  </si>
  <si>
    <t xml:space="preserve">PENSION </t>
  </si>
  <si>
    <t>KCS 482Z</t>
  </si>
  <si>
    <t xml:space="preserve">FAMOUS GEORGE </t>
  </si>
  <si>
    <t>Time: 11-05-2024 10:49:05 AM</t>
  </si>
  <si>
    <t xml:space="preserve">Enock juma </t>
  </si>
  <si>
    <t>L35672</t>
  </si>
  <si>
    <t xml:space="preserve">Jacob Ochola Nyakako
</t>
  </si>
  <si>
    <t>KDK 093W</t>
  </si>
  <si>
    <t>Mazda</t>
  </si>
  <si>
    <t>13/05/2024</t>
  </si>
  <si>
    <t>self booked on 13th may</t>
  </si>
  <si>
    <t>15/5/2024</t>
  </si>
  <si>
    <t>L36827</t>
  </si>
  <si>
    <t>Stanley Ruoro Ndirangu</t>
  </si>
  <si>
    <t>KCY 317M</t>
  </si>
  <si>
    <t>PROBOX</t>
  </si>
  <si>
    <t>Client self booked the unit at startruck yard on 15th may 2024</t>
  </si>
  <si>
    <t>janerose  wanjala</t>
  </si>
  <si>
    <t>L33313</t>
  </si>
  <si>
    <t>Martino Seif Pembe</t>
  </si>
  <si>
    <t>KDM 772W</t>
  </si>
  <si>
    <t>Toyota Ractis</t>
  </si>
  <si>
    <t>Sirme Auctioneer</t>
  </si>
  <si>
    <t>15/05/2024</t>
  </si>
  <si>
    <t>Repossession instructions issued to Sirme Auctioneer on 15/05/2024</t>
  </si>
  <si>
    <t xml:space="preserve"> L28785</t>
  </si>
  <si>
    <t>Mururuh Moses Gitonga</t>
  </si>
  <si>
    <t>KCA 563X</t>
  </si>
  <si>
    <t>Toyota RAV 4</t>
  </si>
  <si>
    <t>KCA 563X
Address:	International School of Kenya, Kinanda Road, Karura ward, Westlands, Nairobi, Nairobi County, Nairobi, 11403, Kenya
Time:	16-05-2024 09:10:41 AM
Stop duration:	54min 29s
Position:	-1.232210°, 36.765915°
Speed:	0 kph
Altitude:	0 m</t>
  </si>
  <si>
    <t>16/05/2024</t>
  </si>
  <si>
    <t>Repossession instructions issued to Sirme Auctioneer on 16/05/2025</t>
  </si>
  <si>
    <t>14/5/2024</t>
  </si>
  <si>
    <t>L22712</t>
  </si>
  <si>
    <t>14/05/2054</t>
  </si>
  <si>
    <t>Unit repossessed by Sirme auctioneers</t>
  </si>
  <si>
    <t>Repossessed on 14/05/2024</t>
  </si>
  <si>
    <t>L34891</t>
  </si>
  <si>
    <t>Priscillah Wanjiku Muthiani</t>
  </si>
  <si>
    <t>KCK 339C</t>
  </si>
  <si>
    <t>FORYTEARS</t>
  </si>
  <si>
    <t>Repossessed by Foryears Auctioneer</t>
  </si>
  <si>
    <t>Repossessed on 15/05/2025</t>
  </si>
  <si>
    <t>16/5/2024</t>
  </si>
  <si>
    <t>L21422</t>
  </si>
  <si>
    <t xml:space="preserve">Shemila Yusuf Khamisi
</t>
  </si>
  <si>
    <t>KCY 974K</t>
  </si>
  <si>
    <t>Toyota</t>
  </si>
  <si>
    <t>Freeman Auctioneers</t>
  </si>
  <si>
    <t>ime:        11-05-2024 09:58:42 AM
Stop duration:        142h 42min 3</t>
  </si>
  <si>
    <t>repossessed by freeman</t>
  </si>
  <si>
    <t>L36097</t>
  </si>
  <si>
    <t xml:space="preserve">Joanne Cynthia Njeri Kiarie
</t>
  </si>
  <si>
    <t>KCX 202H</t>
  </si>
  <si>
    <t>Volks wagen</t>
  </si>
  <si>
    <t>ime:        30-04-2024 05:03:17 PM
Stop duration:        135h 57min 41</t>
  </si>
  <si>
    <t>Repossessed by sirme auctioneers</t>
  </si>
  <si>
    <t>L28387</t>
  </si>
  <si>
    <t>Jackson Omboke Omagwa</t>
  </si>
  <si>
    <t>KCV 385G</t>
  </si>
  <si>
    <t xml:space="preserve">Honda </t>
  </si>
  <si>
    <t>Time: 12-04-2024 12:10:52 AM</t>
  </si>
  <si>
    <t xml:space="preserve">Account Normalised </t>
  </si>
  <si>
    <t>L32432</t>
  </si>
  <si>
    <t xml:space="preserve">Jane Wanjiru Wamae
</t>
  </si>
  <si>
    <t>KDG 533N</t>
  </si>
  <si>
    <t>toyota</t>
  </si>
  <si>
    <t>sirme auctioneers</t>
  </si>
  <si>
    <t>Time:        11-05-2024 09:58:42 AM
Stop duration:        142h 42min 3</t>
  </si>
  <si>
    <t>normalised</t>
  </si>
  <si>
    <t>KCB 944M</t>
  </si>
  <si>
    <t>Nissan</t>
  </si>
  <si>
    <t>L35465</t>
  </si>
  <si>
    <t>Faith Muthanje Njagi</t>
  </si>
  <si>
    <t>KDH 080B</t>
  </si>
  <si>
    <t>17/05/2024</t>
  </si>
  <si>
    <t>18/5/2024</t>
  </si>
  <si>
    <t>CCIN002094-1000-001</t>
  </si>
  <si>
    <t xml:space="preserve">Shadrack Ndekere
</t>
  </si>
  <si>
    <t>KCC 227U AND KBV 848L</t>
  </si>
  <si>
    <t>Time: 18-05-2024 09:53:39 AM
Stop duration: 7h 48min 47s</t>
  </si>
  <si>
    <t>17/5/2024</t>
  </si>
  <si>
    <t>Repossession instructions issued to Laar Auctioneer on 17/05/2024</t>
  </si>
  <si>
    <t>CCIN002647-1000-001</t>
  </si>
  <si>
    <t>20/05/2024</t>
  </si>
  <si>
    <t>Repossession instructions issued to Foryears auctioneers on 20.05.2024</t>
  </si>
  <si>
    <t xml:space="preserve"> L22891</t>
  </si>
  <si>
    <t>John Kipruto Cheruiyot</t>
  </si>
  <si>
    <t>KCG 176G</t>
  </si>
  <si>
    <t>Repossession instructions issued to Indomitable auctioneers on 20.05.2024</t>
  </si>
  <si>
    <t>CCIN002186-2000-001</t>
  </si>
  <si>
    <t>Ayumba Sheila Madegwa</t>
  </si>
  <si>
    <t>KBK 932H</t>
  </si>
  <si>
    <t>CCIN002560-1000-001</t>
  </si>
  <si>
    <t>Bernard Kibor Kitur</t>
  </si>
  <si>
    <t xml:space="preserve">20/05/2024 </t>
  </si>
  <si>
    <t>L35343</t>
  </si>
  <si>
    <t>Nelly Winnie Nkirote Mburugu</t>
  </si>
  <si>
    <t>KCZ 689W</t>
  </si>
  <si>
    <t>Self-Booked</t>
  </si>
  <si>
    <t>Time:	12-04-2024 06:24:44 PM
Stop duration:	908h 25min 38s
Position:	-1.289033°, 36.801933°</t>
  </si>
  <si>
    <t>The client self-booked the unit  on the 20th of May 2024</t>
  </si>
  <si>
    <t>21/5/2024</t>
  </si>
  <si>
    <t>c</t>
  </si>
  <si>
    <t>21.05.2024</t>
  </si>
  <si>
    <t>22.05.2024</t>
  </si>
  <si>
    <t>L34420</t>
  </si>
  <si>
    <t xml:space="preserve">Paul Ateng'a Nyamwamu
</t>
  </si>
  <si>
    <t>KCA 816M</t>
  </si>
  <si>
    <t>Time:        16-12-2023 11:54:55 PM
Stop duration:        5420h 7min 9s</t>
  </si>
  <si>
    <t>NORMAL INSTRUCTION</t>
  </si>
  <si>
    <t>Arrears partially paid</t>
  </si>
  <si>
    <t>partially paid ksh 50,000 via paybil on 22/5/2024</t>
  </si>
  <si>
    <t>L36227</t>
  </si>
  <si>
    <t>Bonface Kakunyi Nguma</t>
  </si>
  <si>
    <t>KCR 240R</t>
  </si>
  <si>
    <t>SUBARU IMPREZZA</t>
  </si>
  <si>
    <t>Time:        21-05-2024 01:30:24 PM
Stop duration:        4h 47min 16s
Position:        -1.305617°, 36.831850°</t>
  </si>
  <si>
    <t>Normal; Instructions</t>
  </si>
  <si>
    <t>L28850</t>
  </si>
  <si>
    <t xml:space="preserve">Mohamed Abass Bulale
</t>
  </si>
  <si>
    <t>PAJERO</t>
  </si>
  <si>
    <t>"Time:	08-02-2024 04:15:50 PM
Stop duration:	2440h 43min 8s
Position:	-1.316117°, 36.834033°"</t>
  </si>
  <si>
    <t>21/05/2024</t>
  </si>
  <si>
    <t>Normal Instructiions</t>
  </si>
  <si>
    <t>L30351</t>
  </si>
  <si>
    <t xml:space="preserve">Edgar Otieno Lowo
</t>
  </si>
  <si>
    <t>KCN 733C</t>
  </si>
  <si>
    <t>BENZ</t>
  </si>
  <si>
    <t>L36280</t>
  </si>
  <si>
    <t>Elijah Kiburi Ntoruru</t>
  </si>
  <si>
    <t>KCZ 028H</t>
  </si>
  <si>
    <t>L25822</t>
  </si>
  <si>
    <t>VOLKSWAGEN</t>
  </si>
  <si>
    <t>Court Order request sent for approval</t>
  </si>
  <si>
    <t xml:space="preserve">Court order requested </t>
  </si>
  <si>
    <t xml:space="preserve">KCQ 160A </t>
  </si>
  <si>
    <t>MERCEDES GL</t>
  </si>
  <si>
    <t>Stop duration: 1199h 22min 48s
Position: -1.216259°, 36.824334°</t>
  </si>
  <si>
    <t>L31706</t>
  </si>
  <si>
    <t>John Mokodi Lotiman</t>
  </si>
  <si>
    <t>KBB 841K</t>
  </si>
  <si>
    <t>Stop duration: 5371h 2min 36sPosition: 0.348268°, 37.583406</t>
  </si>
  <si>
    <t>L22223</t>
  </si>
  <si>
    <t>Dorothy Wonge Mwairo</t>
  </si>
  <si>
    <t>KCX 611G</t>
  </si>
  <si>
    <t>NISSAN SERENA</t>
  </si>
  <si>
    <t>21/5/2025</t>
  </si>
  <si>
    <t>Maxwell Odhiambo</t>
  </si>
  <si>
    <t>L29549</t>
  </si>
  <si>
    <t>Antoinett Yogo Akoth</t>
  </si>
  <si>
    <t xml:space="preserve">KCJ 990Y </t>
  </si>
  <si>
    <t>Address: Konya sublocation, West Kajulu location, Kajulu ward, Kisumu East, Kisumu, Kisumu County, Nyanza, 40100, Kenya
Time: 22-03-2024 12:49:48 AM
Stop duration: 1454h 11min 37s</t>
  </si>
  <si>
    <t>CCIN000090-1000-005</t>
  </si>
  <si>
    <t>KCF 236T/KCX 112R</t>
  </si>
  <si>
    <t>MERCEDES/RANGEROVER</t>
  </si>
  <si>
    <t>Stop duration: 2813h 37min 24s
Position: -1.265040°, 36.738293°Stop duration: 23306h 56min 53s
Position: -1.297850°, 36.827350°</t>
  </si>
  <si>
    <t>L36062</t>
  </si>
  <si>
    <t>Omoke Gerald Onyango</t>
  </si>
  <si>
    <t>KCQ 425F</t>
  </si>
  <si>
    <t>BMW</t>
  </si>
  <si>
    <t>Address: Muhoroni-Fort Ternan-Londiani Rd., Shauri Moyo, Town Centre, Lower Mutwala, Muhoroni Koru ward, Muhoroni, Kisumu County, Nyanza, Kenya
Time: 04-05-2024 05:57:35 PM
Stop duration: 304h 19min 37s</t>
  </si>
  <si>
    <t>L33355</t>
  </si>
  <si>
    <t>Gerald Ochieng Otieno</t>
  </si>
  <si>
    <t>KCW 239L</t>
  </si>
  <si>
    <t>Address: Dago sublocation, North Kisumu ward, Kisumu, City of Kisumu, Kisumu West, Kisumu County, Nyanza, 40100, Kenya
Time: 20-05-2024 04:47:34 PM
Stop duration: 39h 58min 32s</t>
  </si>
  <si>
    <t>L25360</t>
  </si>
  <si>
    <t>Raphael Lerionka Kapai</t>
  </si>
  <si>
    <t>KCY 777U</t>
  </si>
  <si>
    <t>Time: 17-05-2024 10:12:27 AMStop duration: 37h 13min 27s</t>
  </si>
  <si>
    <t>Balance cleared</t>
  </si>
  <si>
    <t>23.05.2024</t>
  </si>
  <si>
    <t>CCIN001449-4000-002</t>
  </si>
  <si>
    <t>Catherine Wanjiru Njoroge</t>
  </si>
  <si>
    <t xml:space="preserve">SPECTRUM AUCTIONEERS </t>
  </si>
  <si>
    <t xml:space="preserve">Repossession issued to spectrum </t>
  </si>
  <si>
    <t xml:space="preserve"> CCIN002469-1000-001</t>
  </si>
  <si>
    <t>Vincent Mwendwa Mathuva</t>
  </si>
  <si>
    <t>Norern auctioneers</t>
  </si>
  <si>
    <t xml:space="preserve">old system </t>
  </si>
  <si>
    <t>22/5/2024</t>
  </si>
  <si>
    <t xml:space="preserve">David Otieno Obongo
</t>
  </si>
  <si>
    <t>Time:	08-02-2024 04:06:29 PM
Stop duration:	2496h 12min 58s</t>
  </si>
  <si>
    <t>Repossessed on 23/5/2024 by Foryears Auctioneeers</t>
  </si>
  <si>
    <t>Repossessed and arrears fully paid to retrieve the unit</t>
  </si>
  <si>
    <t>"Time:	20-05-2024 08:29:15 AM
Stop duration:	434h 12min 29s
Position:	-1.290015°, 36.819358°"</t>
  </si>
  <si>
    <t>SUCCEED</t>
  </si>
  <si>
    <t>Time:        22-04-2024 10:06:21 AM
Stop duration:        673h 33min 33s
Position:        -1.274683°, 36.832750°</t>
  </si>
  <si>
    <t>L33157</t>
  </si>
  <si>
    <t>Francis Kagiri Kabarita</t>
  </si>
  <si>
    <t>KCP 559M</t>
  </si>
  <si>
    <t>PASSO</t>
  </si>
  <si>
    <t>Time: 08-05-2024 02:32:11 PM
Stop duration: 11h 28min 1s
Position: -1.176133°, 36.896626°</t>
  </si>
  <si>
    <t xml:space="preserve"> L33874</t>
  </si>
  <si>
    <t>0.506653°, 35.285469°</t>
  </si>
  <si>
    <t>L30711</t>
  </si>
  <si>
    <t>Benson Njenga Kinyanjui</t>
  </si>
  <si>
    <t>KBT 820X</t>
  </si>
  <si>
    <t>VAN-PICKUP</t>
  </si>
  <si>
    <t>Time:        25-08-2023 01:00:54 PM
Stop duration:        12+h
Position:        -1.272917°, 36.899150°</t>
  </si>
  <si>
    <t>L33073</t>
  </si>
  <si>
    <t>Nyabwanga Isaboke Peter</t>
  </si>
  <si>
    <t>KCZ 827J</t>
  </si>
  <si>
    <t>FIELDER</t>
  </si>
  <si>
    <t>Time:        06-11-2023 09:51:48 AM
Stop duration:        7745h 34min 27s
Position:        -1.265461°, 36.859401°</t>
  </si>
  <si>
    <t>CCIN003400-1000-001</t>
  </si>
  <si>
    <t>HONDA FIT</t>
  </si>
  <si>
    <t xml:space="preserve">Old System </t>
  </si>
  <si>
    <t xml:space="preserve"> L36315</t>
  </si>
  <si>
    <t>Christine Muendi Kiilo</t>
  </si>
  <si>
    <t>KDA 714R</t>
  </si>
  <si>
    <t>MAZDA SUPREMACY</t>
  </si>
  <si>
    <t>Time:	22-05-2024 06:00:18 PM
Stop duration:	74h 19min 24s
Position:	-1.299226°, 36.985465°</t>
  </si>
  <si>
    <t>Repossed</t>
  </si>
  <si>
    <t>Repossed on the 22nd of May 2024</t>
  </si>
  <si>
    <t>L28190</t>
  </si>
  <si>
    <t>Solomon Mwanga Lutta</t>
  </si>
  <si>
    <t>KBU 587H</t>
  </si>
  <si>
    <t>Time:        22-05-2024 03:10:02 PM
Stop duration:        0s
Position:        -1.258717°, 36.836258°</t>
  </si>
  <si>
    <t xml:space="preserve"> L28113</t>
  </si>
  <si>
    <t xml:space="preserve">Brian Kipkirui .
</t>
  </si>
  <si>
    <t>Not reposessed</t>
  </si>
  <si>
    <t>CCIN002482-1000-001</t>
  </si>
  <si>
    <t>Fredrick Mutwiri</t>
  </si>
  <si>
    <t>KDN 712A</t>
  </si>
  <si>
    <t xml:space="preserve">OLD System </t>
  </si>
  <si>
    <t>Time: 22-05-2024 08:06:39 AM
Stop duration: 3h 24min 11s</t>
  </si>
  <si>
    <t>Repossed/arrears paid</t>
  </si>
  <si>
    <t>Repossessed/Arrears paid</t>
  </si>
  <si>
    <t>Repossesed/Arrears paid</t>
  </si>
  <si>
    <t>TOYATA  AXIO</t>
  </si>
  <si>
    <t>Time: 01-02-2024 04:54:12 PM</t>
  </si>
  <si>
    <t>Repossesed</t>
  </si>
  <si>
    <t>22/5/2025</t>
  </si>
  <si>
    <t xml:space="preserve">Repossesed </t>
  </si>
  <si>
    <t>Repossesed  on 29/05/2024</t>
  </si>
  <si>
    <t xml:space="preserve"> L23780</t>
  </si>
  <si>
    <t>VOLVO</t>
  </si>
  <si>
    <t>Time:        25-03-2023 11:03:34 AM
Stop duration:        10599h 20min 5</t>
  </si>
  <si>
    <t>22/5/2026</t>
  </si>
  <si>
    <t>Not Repossed</t>
  </si>
  <si>
    <t>Wafula Cassina Carlo</t>
  </si>
  <si>
    <t>TRAde Center</t>
  </si>
  <si>
    <t xml:space="preserve">KCQ 844K </t>
  </si>
  <si>
    <t xml:space="preserve">PRADO </t>
  </si>
  <si>
    <t xml:space="preserve">REMMA AUCTIONEER </t>
  </si>
  <si>
    <t>NOT Repossessed</t>
  </si>
  <si>
    <t>MELAB AUCTIONEER</t>
  </si>
  <si>
    <t>Volkx wagen</t>
  </si>
  <si>
    <t>NCS AUCTIONEER</t>
  </si>
  <si>
    <t>KCP 444B</t>
  </si>
  <si>
    <t>enock Juma</t>
  </si>
  <si>
    <t>24.05.2024</t>
  </si>
  <si>
    <t>V8</t>
  </si>
  <si>
    <t>FREEMAN AUCTIONEER</t>
  </si>
  <si>
    <t>Time:	23-05-2024 05:08:36 PM
Stop duration:	12min 19s
Position:	-0.089900°, 34.762271°</t>
  </si>
  <si>
    <t>23/05/2024</t>
  </si>
  <si>
    <t>L29633</t>
  </si>
  <si>
    <t>Leonard Kiprono Kirui</t>
  </si>
  <si>
    <t>KCY884E</t>
  </si>
  <si>
    <t>SUBARU IMPREZA</t>
  </si>
  <si>
    <t xml:space="preserve">FORYEARS AUCTIONEERS </t>
  </si>
  <si>
    <t>Time: 15-04-2024 10:00:51 AM</t>
  </si>
  <si>
    <t>23/05/2025</t>
  </si>
  <si>
    <t>L35838</t>
  </si>
  <si>
    <t>Edward Maxwell Anyona</t>
  </si>
  <si>
    <t>KDE 267J</t>
  </si>
  <si>
    <t xml:space="preserve">VIBRANT AUCTIONEER </t>
  </si>
  <si>
    <t>Time: 20-03-2024 05:57:52 PM</t>
  </si>
  <si>
    <t xml:space="preserve">  </t>
  </si>
  <si>
    <t xml:space="preserve">Omoke Gerald Onyango
</t>
  </si>
  <si>
    <t>FORYEARS</t>
  </si>
  <si>
    <t>Stop duration: 2813h 37min 24s
Position: -1.265040°, 36.738293°Stop duration: 23306h 56min 53s
Position: -1.297850°, 36.827350</t>
  </si>
  <si>
    <t>23/5/2024</t>
  </si>
  <si>
    <t>L36273</t>
  </si>
  <si>
    <t>Stanley Macharia Gakuru</t>
  </si>
  <si>
    <t>KDB 064C</t>
  </si>
  <si>
    <t>MITSUBISHI FUSO</t>
  </si>
  <si>
    <t>Time:        10-05-2024 10:18:14 AM
Stop duration:        672h 50min 8s
Position:        -2.020883°, 37.370400°</t>
  </si>
  <si>
    <t>L34122</t>
  </si>
  <si>
    <t>Caroline Muthoni Karanja C/O Kidake Foundation</t>
  </si>
  <si>
    <t>Moran auctioneer</t>
  </si>
  <si>
    <t>Time:	13-05-2024 01:10:54 AM</t>
  </si>
  <si>
    <t>24/5/2024</t>
  </si>
  <si>
    <t>L30588</t>
  </si>
  <si>
    <t xml:space="preserve">Joseph Mutunga Mwania
</t>
  </si>
  <si>
    <t>KDC 571C</t>
  </si>
  <si>
    <t>SUZUKI EVERY</t>
  </si>
  <si>
    <t>Time: 23-02-2024 03:31:51 PM
Stop duration: 2176h 11min 44s</t>
  </si>
  <si>
    <t>Repossession issued to Spectrum Auctioneers on 24th May 2024</t>
  </si>
  <si>
    <t>Normal Instructions</t>
  </si>
  <si>
    <t xml:space="preserve"> L23442</t>
  </si>
  <si>
    <t xml:space="preserve">Nicodemus Muse Wekesa
</t>
  </si>
  <si>
    <t>KCF 276T</t>
  </si>
  <si>
    <t>Time: 10-11-2023 03:44:50 AM
Stop duration: 4637h 20min 9s</t>
  </si>
  <si>
    <t>Repossession issued to Foryears Auctioneers on 24th May 2024</t>
  </si>
  <si>
    <t>L35879</t>
  </si>
  <si>
    <t xml:space="preserve">Omari Kinuthia Njenga        </t>
  </si>
  <si>
    <t>KCK 812C</t>
  </si>
  <si>
    <t>MATATU</t>
  </si>
  <si>
    <t>NORMALISED</t>
  </si>
  <si>
    <t>L34259</t>
  </si>
  <si>
    <t>Daniel Mungai Kabii</t>
  </si>
  <si>
    <t>KCE 694B</t>
  </si>
  <si>
    <t>SIRME AUCTIONEERS/INDOMITABLE</t>
  </si>
  <si>
    <t>L22241</t>
  </si>
  <si>
    <t>Gedeon Njoroge Macharia</t>
  </si>
  <si>
    <t>KHMA 041K</t>
  </si>
  <si>
    <t>-2.301303°, 40.126622°</t>
  </si>
  <si>
    <t xml:space="preserve">not rpossessed </t>
  </si>
  <si>
    <t>L28091</t>
  </si>
  <si>
    <t>Musa K Chepsom</t>
  </si>
  <si>
    <t xml:space="preserve">NAKURU </t>
  </si>
  <si>
    <t>KCX 212C</t>
  </si>
  <si>
    <t xml:space="preserve">UPSTATE AUCTIONEERS </t>
  </si>
  <si>
    <t>Address: Rift Cars Motor Bazaar, Kenyatta Avenue, Nakuru CBD, Biashara, Center, Nakuru, Nakuru East, Nakuru, Rift Valley, 20100, Kenya
Time: 22-05-2024 12:19:54 PM</t>
  </si>
  <si>
    <t>Anthony Omondi Ogango</t>
  </si>
  <si>
    <t>KCT 083P</t>
  </si>
  <si>
    <t xml:space="preserve"> TOYOTA HIACE </t>
  </si>
  <si>
    <t xml:space="preserve">FAMAOUS GEORGE </t>
  </si>
  <si>
    <t>Time: 29-01-2024 07:21:32 AM
Stop duration: 2786h 45min 12s</t>
  </si>
  <si>
    <t>L30972/L34798</t>
  </si>
  <si>
    <t>Michael Kipkorir Koske</t>
  </si>
  <si>
    <t>KCR 281P</t>
  </si>
  <si>
    <t>L35553</t>
  </si>
  <si>
    <t>Crispus Metinyoki Masaga</t>
  </si>
  <si>
    <t>KCY 600X</t>
  </si>
  <si>
    <t>LAND CRUISER</t>
  </si>
  <si>
    <t>24/05/2024</t>
  </si>
  <si>
    <t>25/5/2024</t>
  </si>
  <si>
    <t xml:space="preserve"> L34987</t>
  </si>
  <si>
    <t>Muhamed Muhamud</t>
  </si>
  <si>
    <t xml:space="preserve">KDK 999A </t>
  </si>
  <si>
    <t xml:space="preserve">Range Rover </t>
  </si>
  <si>
    <t xml:space="preserve">self-booking </t>
  </si>
  <si>
    <t>Time:        27-05-2024 07:54:42 AM</t>
  </si>
  <si>
    <t>27/5/2024</t>
  </si>
  <si>
    <t>L31855</t>
  </si>
  <si>
    <t>Pascalia Mumo Wasoi</t>
  </si>
  <si>
    <t>KCG 210T</t>
  </si>
  <si>
    <t>Gallant Worldwide Auctioneers</t>
  </si>
  <si>
    <t>Time:	24-05-2024 03:44:39 PM
Stop duration:	1min 28s
Position:	-1.043900°, 37.058327°</t>
  </si>
  <si>
    <t>27/5/2022</t>
  </si>
  <si>
    <t>L34434</t>
  </si>
  <si>
    <t>Peter Mwangi Maina</t>
  </si>
  <si>
    <t>KCB 026S</t>
  </si>
  <si>
    <t xml:space="preserve">VIBRANT AUCTIONEERS </t>
  </si>
  <si>
    <t>Time: 25-05-2024 12:14:39 AM</t>
  </si>
  <si>
    <t>27/5/2023</t>
  </si>
  <si>
    <t xml:space="preserve">Not repossesed </t>
  </si>
  <si>
    <t>L31704</t>
  </si>
  <si>
    <t>Edward Ndighila Mwadoe</t>
  </si>
  <si>
    <t>Filder</t>
  </si>
  <si>
    <t>L33508</t>
  </si>
  <si>
    <t>Moindi Protus Aramba</t>
  </si>
  <si>
    <t xml:space="preserve">FREEMAN AUCTIONEER </t>
  </si>
  <si>
    <t>Time: 25-05-2024 07:27:04 PM,-0.652767°, 34.752246°</t>
  </si>
  <si>
    <t>L36137</t>
  </si>
  <si>
    <t>Raphael Gervace Otieno Kopiyo</t>
  </si>
  <si>
    <t>KDJ 478H</t>
  </si>
  <si>
    <t>28/7/2024</t>
  </si>
  <si>
    <t>L21845</t>
  </si>
  <si>
    <t>Mwangi Boro Zephaniah</t>
  </si>
  <si>
    <t>KBV 880U</t>
  </si>
  <si>
    <t>RENAULT MAGNUM</t>
  </si>
  <si>
    <t>Time:	04-05-2023 02:24:58 PM
Stop duration:	18521h 49min 54s</t>
  </si>
  <si>
    <t>28/5/2024</t>
  </si>
  <si>
    <t>L23008</t>
  </si>
  <si>
    <t>Time: 08-02-2024 02:29:28 PM
Stop duration: 2635h 5min 30s</t>
  </si>
  <si>
    <t>Proclamation issued on 29/5/2024-5/6/2024</t>
  </si>
  <si>
    <t>L33003</t>
  </si>
  <si>
    <t xml:space="preserve">Margaret Mumbua Muthama
</t>
  </si>
  <si>
    <t>KDC 129W</t>
  </si>
  <si>
    <t>Time:        08-02-2024 04:03:41 PM
Stop duration:        2643h 30min 15s</t>
  </si>
  <si>
    <t xml:space="preserve">Paid Arrears </t>
  </si>
  <si>
    <t>Paid Arrears fully</t>
  </si>
  <si>
    <t>Paid arrears fully</t>
  </si>
  <si>
    <t>Time:	27-03-2024 07:59:22 AM
Stop duration:	1753h 20min 30s</t>
  </si>
  <si>
    <t>CCIN000619-4000-003</t>
  </si>
  <si>
    <t>28/5/2025</t>
  </si>
  <si>
    <t>29/5/2024</t>
  </si>
  <si>
    <t>L33383</t>
  </si>
  <si>
    <t xml:space="preserve">Jasmeet Mayodi Endekwa
</t>
  </si>
  <si>
    <t>117,983.1.</t>
  </si>
  <si>
    <t>BLUEBIRD SYLPHY</t>
  </si>
  <si>
    <t>Time:	08-02-2024 04:05:01 PM
Stop duration:	2672h 13min 59s</t>
  </si>
  <si>
    <t>L30541</t>
  </si>
  <si>
    <t xml:space="preserve">Jesse Mwangi Muchemi
</t>
  </si>
  <si>
    <t>KBV 256P</t>
  </si>
  <si>
    <t>Time:	09-08-2023 07:02:23 PM
Stop duration:	7173h 5min 18s</t>
  </si>
  <si>
    <t>L25693</t>
  </si>
  <si>
    <t xml:space="preserve">Virginia Mugure Karo
</t>
  </si>
  <si>
    <t>KBV 302Q</t>
  </si>
  <si>
    <t xml:space="preserve">
premacy auctioneers</t>
  </si>
  <si>
    <t xml:space="preserve">CCIN001147-001	</t>
  </si>
  <si>
    <t>Kennedy Jairo Kipnusu</t>
  </si>
  <si>
    <t>NIssan</t>
  </si>
  <si>
    <t>30/5/2024</t>
  </si>
  <si>
    <t>L35264</t>
  </si>
  <si>
    <t>Justus Onyango Oluoch</t>
  </si>
  <si>
    <t>KDG864Z</t>
  </si>
  <si>
    <t>Hiace</t>
  </si>
  <si>
    <t>FREEMAN AUTIONEERS</t>
  </si>
  <si>
    <t>Time:	18-05-2024 09:25:42 PM
Stop duration:	277h 49min 28s
Position:	-0.490271°, 34.753780°</t>
  </si>
  <si>
    <t>30.05.2024</t>
  </si>
  <si>
    <t>CCIN000705-2000-003</t>
  </si>
  <si>
    <t>Bernard Muoki Mutisya</t>
  </si>
  <si>
    <t>KCE 541B</t>
  </si>
  <si>
    <t>30.05.2025</t>
  </si>
  <si>
    <t>CCIN000695-1000-003</t>
  </si>
  <si>
    <t>30.05.2026</t>
  </si>
  <si>
    <t>30.05.2027</t>
  </si>
  <si>
    <t>L32144</t>
  </si>
  <si>
    <t xml:space="preserve">David . Muiruri
</t>
  </si>
  <si>
    <t>KDE 212W</t>
  </si>
  <si>
    <t>Address:	Anchor Hotel, Kasarani Mwiki Road, Clay City ward, Kasarani, Nairobi, Nairobi County, Nairobi, 00608, Kenya
Time:	29-05-2024 10:24:47 PM
Stop duration:	11h 19min 47s</t>
  </si>
  <si>
    <t>L31473</t>
  </si>
  <si>
    <t xml:space="preserve">lydia wanjiku kiboro/dujour limited </t>
  </si>
  <si>
    <t>Lorry</t>
  </si>
  <si>
    <t>March</t>
  </si>
  <si>
    <t>Time:	30-05-2024 03:50:39 PM
Stop duration:	3h 27min 54s
Position:	-1.178433°, 36.753778°</t>
  </si>
  <si>
    <t>L32959</t>
  </si>
  <si>
    <t>Kabiria, Nairobi, P.O. BOX 30709, Kenya  Time 06-12-2023 08:05:45 AM
Stop duration:  1215h 27min 6s</t>
  </si>
  <si>
    <t>CCIN000933-1000-003</t>
  </si>
  <si>
    <t>31/5/2024</t>
  </si>
  <si>
    <t xml:space="preserve"> L33260</t>
  </si>
  <si>
    <t xml:space="preserve">kisumu </t>
  </si>
  <si>
    <t xml:space="preserve">KCT 083P </t>
  </si>
  <si>
    <t xml:space="preserve">TOTOYA HIACE </t>
  </si>
  <si>
    <t>Time:	29-01-2024 07:21:32 AM</t>
  </si>
  <si>
    <t>31/05/2024</t>
  </si>
  <si>
    <t xml:space="preserve">Stephen Mulei </t>
  </si>
  <si>
    <t>L21928</t>
  </si>
  <si>
    <t>Sammy Kavuvu</t>
  </si>
  <si>
    <t>KDB 017G</t>
  </si>
  <si>
    <t>L35647</t>
  </si>
  <si>
    <t xml:space="preserve">Isaac Opicho Mukhwana
</t>
  </si>
  <si>
    <t>KCT 470Z</t>
  </si>
  <si>
    <t>Pickup</t>
  </si>
  <si>
    <t>Foryears AUCTIONEERS</t>
  </si>
  <si>
    <t>Time:        02-04-2024 10:10:59 PM
Stop duration:        1354h 42min 37s
Position:        -1.317879°, 36.773439°</t>
  </si>
  <si>
    <t>SWIFT AUCTIONEERS</t>
  </si>
  <si>
    <t>L36646</t>
  </si>
  <si>
    <t xml:space="preserve">Robert Kiilu Mutisya
</t>
  </si>
  <si>
    <t xml:space="preserve">KCT 764V
</t>
  </si>
  <si>
    <t>Subaru</t>
  </si>
  <si>
    <t>Time: 31-05-2024 09:48:51 AM
Stop duration: 39h 40min 43s</t>
  </si>
  <si>
    <t>31/05/2025</t>
  </si>
  <si>
    <t>CCIN000631-1000-003</t>
  </si>
  <si>
    <t>CCIN000599-5000-005</t>
  </si>
  <si>
    <t>Stephen Ochieng Olago</t>
  </si>
  <si>
    <t xml:space="preserve"> Trade Center</t>
  </si>
  <si>
    <t>KCG 012C</t>
  </si>
  <si>
    <t xml:space="preserve">TOYOTA mcu </t>
  </si>
  <si>
    <t xml:space="preserve"> L21851</t>
  </si>
  <si>
    <t>John Masolo .</t>
  </si>
  <si>
    <t>Time:	13-12-2022 05:21:01 PM
Stop duration:	12835h 51min 47s
Position:	-1.275150°, 37.004178°</t>
  </si>
  <si>
    <t>CCIN000809-12000-003</t>
  </si>
  <si>
    <t>CCIN002097-1000-001</t>
  </si>
  <si>
    <t>CCIN001419-1000-002</t>
  </si>
  <si>
    <t>ISUZU TRUCK</t>
  </si>
  <si>
    <t>KBY 877E</t>
  </si>
  <si>
    <t>SALOON</t>
  </si>
  <si>
    <t>Time:	28-03-2024 07:19:47 AM
Stop duration:	1489h 17min 20s</t>
  </si>
  <si>
    <t>31/05/2026</t>
  </si>
  <si>
    <t>L36342</t>
  </si>
  <si>
    <t xml:space="preserve">Johanes Odhiambo Onyango
</t>
  </si>
  <si>
    <t>KBS 821W</t>
  </si>
  <si>
    <t>FREEMAN  AUCTIONEERS</t>
  </si>
  <si>
    <t>Time: 20-05-2024 07:39:56 AM
Stop duration: 274h 9min 41s</t>
  </si>
  <si>
    <t>31/05/2027</t>
  </si>
  <si>
    <t>L23780</t>
  </si>
  <si>
    <t>KDJ 711z</t>
  </si>
  <si>
    <t>Volvo XC60</t>
  </si>
  <si>
    <t xml:space="preserve">Foresight auctioneers </t>
  </si>
  <si>
    <t>CCIN000155-2000-007</t>
  </si>
  <si>
    <t>KCE 375S</t>
  </si>
  <si>
    <t>COMPLIANCE AUCTIONEER</t>
  </si>
  <si>
    <t xml:space="preserve"> CCIN002975-1000-001</t>
  </si>
  <si>
    <t>Lilianne Mwikali Kavuvi</t>
  </si>
  <si>
    <t>Note</t>
  </si>
  <si>
    <t>L28540</t>
  </si>
  <si>
    <t>Fred Joab Odhiambo Osumba</t>
  </si>
  <si>
    <t>KCY 460A</t>
  </si>
  <si>
    <t>LAND ROVER FREELANDER</t>
  </si>
  <si>
    <t>FORSIGHT AUCTIONEERS</t>
  </si>
  <si>
    <t>Time:        03-06-2024 12:25:18 PM
Stop duration:        0s
Position:        -0.245783°, 35.940880°</t>
  </si>
  <si>
    <t xml:space="preserve"> L30506</t>
  </si>
  <si>
    <t>Catherine Wanjiru Wachira</t>
  </si>
  <si>
    <t>KCY 540C</t>
  </si>
  <si>
    <t>TOYOTA SIENTA</t>
  </si>
  <si>
    <t>Time: 05-05-2024 05:30:12 PM</t>
  </si>
  <si>
    <t>L21167</t>
  </si>
  <si>
    <t xml:space="preserve">Tabitha Njoki Kinyanjui
</t>
  </si>
  <si>
    <t>KDH 811T</t>
  </si>
  <si>
    <t>TOYOTA AQUA</t>
  </si>
  <si>
    <t>Time: 22-04-2024 07:27:10 AM
Stop duration: 1032h 10min 52s</t>
  </si>
  <si>
    <t>Arrears fully paid</t>
  </si>
  <si>
    <t>Arrears fully paid ksh 54,807 on 5/6/2024</t>
  </si>
  <si>
    <t>L33568</t>
  </si>
  <si>
    <t>Mary Akinyi Onyango</t>
  </si>
  <si>
    <t xml:space="preserve"> KCP 406P</t>
  </si>
  <si>
    <t>SIRME  AUCTIONEERS</t>
  </si>
  <si>
    <t>L34842</t>
  </si>
  <si>
    <t>Michael Maina .</t>
  </si>
  <si>
    <t>KDJ 099X</t>
  </si>
  <si>
    <t>Time:	04-06-2024 11:40:30 AM
Stop duration:	12+h
Position:	-1.281750°, 36.784533°</t>
  </si>
  <si>
    <t>L34909</t>
  </si>
  <si>
    <t xml:space="preserve">Simon Muchoki Njoroge/Wabrian Enterprise Ltd
</t>
  </si>
  <si>
    <t>KHMA 913S</t>
  </si>
  <si>
    <t>NCS AUCTIONEERS</t>
  </si>
  <si>
    <t>Time:        14-02-2024 06:42:34 PM
Stop duration:        2635h 24min 30s</t>
  </si>
  <si>
    <t>arrears fully paid ksh 202,000 via paybil on 6/6/2024.Account Normalized</t>
  </si>
  <si>
    <t>L33596</t>
  </si>
  <si>
    <t>Stephen Nzuki Muli</t>
  </si>
  <si>
    <t>KCH 141A</t>
  </si>
  <si>
    <t>TOYATA LAND CRUISER</t>
  </si>
  <si>
    <t>DAVIS AUCTIONEERS</t>
  </si>
  <si>
    <t>L29208</t>
  </si>
  <si>
    <t xml:space="preserve">Dennis Kiptoo Taragon
</t>
  </si>
  <si>
    <t>COROLLA FIELDER</t>
  </si>
  <si>
    <t>Time:        06-06-2024 09:48:22 AM
Stop duration:        2h 2min 48s</t>
  </si>
  <si>
    <t>TOYOTA CROWN</t>
  </si>
  <si>
    <t>Rose Faith Aura</t>
  </si>
  <si>
    <t>Mercedez Benz</t>
  </si>
  <si>
    <t>Puple Royal Auctioneers</t>
  </si>
  <si>
    <t>6.6.2024</t>
  </si>
  <si>
    <t>CCIN000158-1000-006</t>
  </si>
  <si>
    <t>Odhiambo Cavine Jamari</t>
  </si>
  <si>
    <t>Gallant Auctioneers</t>
  </si>
  <si>
    <t>L35230</t>
  </si>
  <si>
    <t xml:space="preserve">Consolata Manyonyi Akonya
</t>
  </si>
  <si>
    <t>KDM 063B</t>
  </si>
  <si>
    <t>ime:        14-02-2024 06:42:34 PM
Stop duration:        2635h 24min 30s</t>
  </si>
  <si>
    <t>L37025</t>
  </si>
  <si>
    <t xml:space="preserve">Habel Jacob Otieno
</t>
  </si>
  <si>
    <t xml:space="preserve">KDD 543G </t>
  </si>
  <si>
    <t>L36885</t>
  </si>
  <si>
    <t xml:space="preserve">John Gituku Gathu
</t>
  </si>
  <si>
    <t xml:space="preserve">KBT 240M </t>
  </si>
  <si>
    <t>Time:	12-04-2024 06:24:52 PM
Stop duration:	1317h 57min 1s</t>
  </si>
  <si>
    <t>CCIN000132-5000-008</t>
  </si>
  <si>
    <t xml:space="preserve">Edwin Endimuli mukoya </t>
  </si>
  <si>
    <t xml:space="preserve">L31126
</t>
  </si>
  <si>
    <t>Daniel Ndegwa Kang'ara</t>
  </si>
  <si>
    <t>SHACMAN</t>
  </si>
  <si>
    <t>Time:        02-10-2023 05:22:35 PM
Stop duration:        5390h 29min 36s</t>
  </si>
  <si>
    <t>Repossessed by Sirme Auctioneers on 7/6/2024</t>
  </si>
  <si>
    <t>L36204</t>
  </si>
  <si>
    <t xml:space="preserve">William Mwita Abed Maroa
</t>
  </si>
  <si>
    <t>KCJ 361X</t>
  </si>
  <si>
    <t>LORRY</t>
  </si>
  <si>
    <t>Time:	13-04-2024 04:58:31 PM
Stop duration:	1267h 23min 0s</t>
  </si>
  <si>
    <t>Repossessed by Freeman  Auctioneers on 7/6/2024</t>
  </si>
  <si>
    <t>Beatrice Okeyo</t>
  </si>
  <si>
    <t>L32783</t>
  </si>
  <si>
    <t>Peter Kibe Mwangi</t>
  </si>
  <si>
    <t>KHMA 732P</t>
  </si>
  <si>
    <t>WHEEL LOADER</t>
  </si>
  <si>
    <t>Purple Royal Auctioneers</t>
  </si>
  <si>
    <t>Address: Matathani ward, Mavoko, Machakos County, Eastern, Kenya     Time: 07-06-2024 11:11:31 AM
Stop duration: 44h 17min 14s</t>
  </si>
  <si>
    <t>repossessed by purple auctioneers on 18/6/2024</t>
  </si>
  <si>
    <t>L30342</t>
  </si>
  <si>
    <t>Vincent Muteti Mutula</t>
  </si>
  <si>
    <t>KCK 622A</t>
  </si>
  <si>
    <t>Toyota Corrola</t>
  </si>
  <si>
    <t>FORESIGHT AUCTINEERS</t>
  </si>
  <si>
    <t>Time:	07-06-2024 01:51:17 PM
Stop duration:	3h 34min 3s
Position:	-1.386100°, 36.938683°</t>
  </si>
  <si>
    <t>L34808</t>
  </si>
  <si>
    <t xml:space="preserve">Tarry Abdub Adhi
</t>
  </si>
  <si>
    <t>KDK 707C,KCS 094W  AND KCS 093W</t>
  </si>
  <si>
    <t>Time: 08-06-2024 11:50:52 AM
Stop duration: 2min 50s</t>
  </si>
  <si>
    <t>Partially paid 1m on 18/6/2024</t>
  </si>
  <si>
    <t>L33805</t>
  </si>
  <si>
    <t xml:space="preserve">Levick Onyango Ochieng
</t>
  </si>
  <si>
    <t>KDM 66EJ</t>
  </si>
  <si>
    <t>Time:	14-05-2024 02:43:49 PM
Stop duration:	643h 26min 26s</t>
  </si>
  <si>
    <t xml:space="preserve"> L37016</t>
  </si>
  <si>
    <t>Jacqlyne Mutheu Irungu</t>
  </si>
  <si>
    <t>KDK 548E</t>
  </si>
  <si>
    <t xml:space="preserve">VOLKSWAGEN </t>
  </si>
  <si>
    <t>Time:        11-06-2024 11:37:26 AM
Stop duration:        94h 31min 3s
Position:        -1.254410°, 36.699900°</t>
  </si>
  <si>
    <t>11.06.2024 PROCLAMATION</t>
  </si>
  <si>
    <t>Proclamation</t>
  </si>
  <si>
    <t>L28978</t>
  </si>
  <si>
    <t>John Osine Okoth</t>
  </si>
  <si>
    <t>kca 489s</t>
  </si>
  <si>
    <t xml:space="preserve">lorry </t>
  </si>
  <si>
    <t>Time:	16-10-2023 09:33:01 PM</t>
  </si>
  <si>
    <t>nOrmal Instruction</t>
  </si>
  <si>
    <t xml:space="preserve">INDOMITABLE AUCTIONERS </t>
  </si>
  <si>
    <t xml:space="preserve">Time:	16-10-2023 09:33:01 PM
</t>
  </si>
  <si>
    <t>Leonard Mwendwa Peter</t>
  </si>
  <si>
    <t xml:space="preserve">Toyota  </t>
  </si>
  <si>
    <t xml:space="preserve">Mikael Auctioneers </t>
  </si>
  <si>
    <t>Time: 11-06-2024 08:01:18 AM</t>
  </si>
  <si>
    <t xml:space="preserve">Procaimed </t>
  </si>
  <si>
    <t xml:space="preserve">proclaimed </t>
  </si>
  <si>
    <t>L34438</t>
  </si>
  <si>
    <t>Nashon Kaloki Ng’elu</t>
  </si>
  <si>
    <t>KCW 531P</t>
  </si>
  <si>
    <t>Jeray  Auctioneers</t>
  </si>
  <si>
    <t>L37114</t>
  </si>
  <si>
    <t xml:space="preserve">John Ongwae Mosongo
</t>
  </si>
  <si>
    <t xml:space="preserve">KCP 936A </t>
  </si>
  <si>
    <t>toyota fielder</t>
  </si>
  <si>
    <t>Mikael auctionners</t>
  </si>
  <si>
    <t>Time:        11-06-2024 11:37:26 AM
Stop duration:        94h 31min 3s
Position:        -1.254410°, 36.699900</t>
  </si>
  <si>
    <t>L27481</t>
  </si>
  <si>
    <t xml:space="preserve">Samuel Nyamunda Makongo
</t>
  </si>
  <si>
    <t>KDB 794C</t>
  </si>
  <si>
    <t>Toyota Hiace</t>
  </si>
  <si>
    <t>Time:	02-01-2024 12:22:15 AM
Stop duration:	3905h 29min 44s</t>
  </si>
  <si>
    <t>L25501</t>
  </si>
  <si>
    <t xml:space="preserve">Alfred Barudi Okatchi
</t>
  </si>
  <si>
    <t>LORRY/TRUCK</t>
  </si>
  <si>
    <t>NCS Auctioneers</t>
  </si>
  <si>
    <t>Time: 22-12-2022 01:16:39 AM
Stop duration: 12+h</t>
  </si>
  <si>
    <t>L36114</t>
  </si>
  <si>
    <t>Odoyo Onyango Sorine</t>
  </si>
  <si>
    <t>KCP 481S</t>
  </si>
  <si>
    <t>AXIO</t>
  </si>
  <si>
    <t>Kenedy Kaunda</t>
  </si>
  <si>
    <t>13/06/2024</t>
  </si>
  <si>
    <t>L35751</t>
  </si>
  <si>
    <t>Harriet Midika Kagia</t>
  </si>
  <si>
    <t>KCY041X</t>
  </si>
  <si>
    <t>NOTE</t>
  </si>
  <si>
    <t>Time:	22-04-2024 10:54:43 PM
Stop duration:	1243h 37min 29s
Position:	-1.254850°, 36.943767°</t>
  </si>
  <si>
    <t>L21711</t>
  </si>
  <si>
    <t xml:space="preserve">Mustafa Maalim Ibrahim
</t>
  </si>
  <si>
    <t>KHMA 656Q</t>
  </si>
  <si>
    <t>INTECOUNTY</t>
  </si>
  <si>
    <t>Douglas Asiago Ntabo</t>
  </si>
  <si>
    <t xml:space="preserve">TOYOTA CROWN </t>
  </si>
  <si>
    <t>TOYOTA MCU</t>
  </si>
  <si>
    <t>ULTIMATE  AUCTIONEERS</t>
  </si>
  <si>
    <t>NISSAN MURANO</t>
  </si>
  <si>
    <t>CCIN001808-2000-002</t>
  </si>
  <si>
    <t xml:space="preserve">Moureen Amondi Omusi </t>
  </si>
  <si>
    <t xml:space="preserve">HONDA FIT </t>
  </si>
  <si>
    <t xml:space="preserve">FORTUNE AUCTIONEERS </t>
  </si>
  <si>
    <t xml:space="preserve"> CCIN003369-2000-001</t>
  </si>
  <si>
    <t xml:space="preserve">Nasinde Nandako Praxides </t>
  </si>
  <si>
    <t>KCG 605P</t>
  </si>
  <si>
    <t xml:space="preserve">NISSAN DBA </t>
  </si>
  <si>
    <t xml:space="preserve">Shadrack Ndekere </t>
  </si>
  <si>
    <t>KCC 227U, KBV 848L</t>
  </si>
  <si>
    <t>NISSAN CBA</t>
  </si>
  <si>
    <t xml:space="preserve">Ayumba Sheila Madegwa </t>
  </si>
  <si>
    <t>NISSAN S WAGON</t>
  </si>
  <si>
    <t>L35605</t>
  </si>
  <si>
    <t>Samuel Ngugi Ndiba</t>
  </si>
  <si>
    <t>KBR 943M</t>
  </si>
  <si>
    <t>Time:	14-06-2024 07:51:04 AM
Stop duration:	14h 8min 40s
Position:	-1.079600°, 36.626350°</t>
  </si>
  <si>
    <t>14/6/2024</t>
  </si>
  <si>
    <t>CCIN002591-2000-001</t>
  </si>
  <si>
    <t xml:space="preserve">Joel Ombachi Mayaka
</t>
  </si>
  <si>
    <t>KCB 986E</t>
  </si>
  <si>
    <t>Court order issued to Sirme Auctioneers on 19/6/2024  who is yet to repossess the unit on 20/6/2024</t>
  </si>
  <si>
    <t>L37265</t>
  </si>
  <si>
    <t>Patrick Kibet Chumba</t>
  </si>
  <si>
    <t>KCG 045J</t>
  </si>
  <si>
    <t>TOYOTA NZE</t>
  </si>
  <si>
    <t>foresight auctioneers</t>
  </si>
  <si>
    <t>L30881</t>
  </si>
  <si>
    <t xml:space="preserve">Johana Murimi Karuiru
</t>
  </si>
  <si>
    <t>KCA 742B</t>
  </si>
  <si>
    <t>15/6/2024</t>
  </si>
  <si>
    <t>L34569</t>
  </si>
  <si>
    <t xml:space="preserve">Suraya Investments C/O Peter Muraya Kiarie
</t>
  </si>
  <si>
    <t>1,557,047.65.</t>
  </si>
  <si>
    <t>KBW 916S/KCU 318R</t>
  </si>
  <si>
    <t>RANGEROVER/AUDI</t>
  </si>
  <si>
    <t>L22521</t>
  </si>
  <si>
    <t xml:space="preserve">Evelyne Nicole Mathai
</t>
  </si>
  <si>
    <t>L37453</t>
  </si>
  <si>
    <t>18/6/2024</t>
  </si>
  <si>
    <t>L28974</t>
  </si>
  <si>
    <t>KDA 907J</t>
  </si>
  <si>
    <t>"Time: 08-02-2024 04:05:01 PM
Stop duration: 2672h 13min 59s"</t>
  </si>
  <si>
    <t>JAPHETH MALUKI MBUVI</t>
  </si>
  <si>
    <t>KDH 936H</t>
  </si>
  <si>
    <t xml:space="preserve"> L33831</t>
  </si>
  <si>
    <t>Jesse Mutwiri Kabutha</t>
  </si>
  <si>
    <t>KBU 598Y</t>
  </si>
  <si>
    <t>Time:	18-06-2024 02:41:56 PM
Stop duration:	14min 18s
Position:	-0.622308°, 34.500560°</t>
  </si>
  <si>
    <t>L33556</t>
  </si>
  <si>
    <t>Bryan Munika Liseche</t>
  </si>
  <si>
    <t>KCA 555P</t>
  </si>
  <si>
    <t>MORAN AUCTIONEERS,</t>
  </si>
  <si>
    <t>19/6/2024</t>
  </si>
  <si>
    <t>Repossessed on 19/6/2024</t>
  </si>
  <si>
    <t>L30929</t>
  </si>
  <si>
    <t xml:space="preserve">Michael Gitonga
</t>
  </si>
  <si>
    <t>KDC 722Q</t>
  </si>
  <si>
    <t>Toyota Vitz</t>
  </si>
  <si>
    <t xml:space="preserve">
Time: 06-05-2024 09:48:05 AM
Stop duration: 938h 52min 37s</t>
  </si>
  <si>
    <t>19/06/2024</t>
  </si>
  <si>
    <t>Time:	19-06-2024 06:08:39 PM
Stop duration:	3h 19min 5s
Position:	-1.109700°, 36.641367°</t>
  </si>
  <si>
    <t>L36265</t>
  </si>
  <si>
    <t>Nancy Jeptoo Cheruiyot</t>
  </si>
  <si>
    <t>KCC 282T</t>
  </si>
  <si>
    <t>NARAMA</t>
  </si>
  <si>
    <t>Time:	19-06-2024 12:30:28 PM
Stop duration:	14h 28min 2s
Position:	-1.199383°, 36.760667°</t>
  </si>
  <si>
    <t>L33375</t>
  </si>
  <si>
    <t>Milka Khasiro Makokha</t>
  </si>
  <si>
    <t>KCY 788P</t>
  </si>
  <si>
    <t>Nissan note</t>
  </si>
  <si>
    <t>Address: Gambogi-Serem Rd., Aldai, Nandi County, Rift Valley, Kenya
Time: 20-06-2024 10:27:22 AM
Stop duration: 477h 3min 6s</t>
  </si>
  <si>
    <t>20/6/2024</t>
  </si>
  <si>
    <t>L32699</t>
  </si>
  <si>
    <t>KCP 936A</t>
  </si>
  <si>
    <t>Address: Guardian, Cemetery Road, Kisii, Nyaribari Chache, Kisii County, Nyanza, Kenya
Time: 09-06-2024 09:21:20 PM
Stop duration: 41h 23min 13s</t>
  </si>
  <si>
    <t>21/06/2024</t>
  </si>
  <si>
    <t xml:space="preserve">   </t>
  </si>
  <si>
    <t>Time:	21-06-2024 10:05:38 AM
Stop duration:	12+h
Position:	-1.281600°, 36.784500°</t>
  </si>
  <si>
    <t>21.06.2024</t>
  </si>
  <si>
    <t>L31732</t>
  </si>
  <si>
    <t>Naomi Namsi Shaban</t>
  </si>
  <si>
    <t>KCQ 401H</t>
  </si>
  <si>
    <t>Time:	18-06-2024 08:20:46 PM
Stop duration:	141h 19min 4s
Position:	-1.238918°, 36.860611°</t>
  </si>
  <si>
    <t>21.06.2025</t>
  </si>
  <si>
    <t>L36647</t>
  </si>
  <si>
    <t xml:space="preserve">Abdi Omar Ibrahim
</t>
  </si>
  <si>
    <t>Time:	21-06-2024 01:04:58 PM
Stop duration:	50min 7s</t>
  </si>
  <si>
    <t>Unit repossessed by Sirme Auctioneers on 23rd June 2024</t>
  </si>
  <si>
    <t>22/6/2024</t>
  </si>
  <si>
    <t>Repossessed on 24/6/2024</t>
  </si>
  <si>
    <t>24254/6/2024</t>
  </si>
  <si>
    <t xml:space="preserve"> L37295</t>
  </si>
  <si>
    <t>Sylvenus Kiprono Kosgei</t>
  </si>
  <si>
    <t>KTCB 221N</t>
  </si>
  <si>
    <t>TRACTOR</t>
  </si>
  <si>
    <t>Time:	19-06-2024 07:55:06 AM
Stop duration:	121h 23min 31s
Position:	0.537051°, 34.500256°</t>
  </si>
  <si>
    <t>24.06.2024</t>
  </si>
  <si>
    <t>L37060</t>
  </si>
  <si>
    <t>Brian Letuya Lemayian</t>
  </si>
  <si>
    <t>KCF 578V</t>
  </si>
  <si>
    <t xml:space="preserve">Toyota Harrier </t>
  </si>
  <si>
    <t>Time: 20-06-2024 10:32:25 AM</t>
  </si>
  <si>
    <t>20/06/2024</t>
  </si>
  <si>
    <t>L27473</t>
  </si>
  <si>
    <t>Mary Ojalla Ojalla</t>
  </si>
  <si>
    <t xml:space="preserve">Homabay </t>
  </si>
  <si>
    <t>KCP 716P</t>
  </si>
  <si>
    <t>Time: 20-06-2024 08:03:10 AM</t>
  </si>
  <si>
    <t>20/06/2025</t>
  </si>
  <si>
    <t xml:space="preserve">Proclamation issued </t>
  </si>
  <si>
    <t>L29629</t>
  </si>
  <si>
    <t>Titus Kipchumba Kiprop</t>
  </si>
  <si>
    <t>KDD 697Y</t>
  </si>
  <si>
    <t>Time:	05-09-2023 12:14:51 AM
Stop duration:	7049h 13min 4s
Position:	0.655300°, 35.498350°</t>
  </si>
  <si>
    <t>25/6/2024</t>
  </si>
  <si>
    <t>L34473</t>
  </si>
  <si>
    <t>Daniel Muriuki Githui/ Danki Cranes Ltd</t>
  </si>
  <si>
    <t>KHMA 814B</t>
  </si>
  <si>
    <t>CRANE</t>
  </si>
  <si>
    <t>LAAR  AUCTIONEERS</t>
  </si>
  <si>
    <t xml:space="preserve">Time:        25-06-2024 09:42:20 AM
Stop duration:        45h 5min 35s
Position:        -1.333218°, 36.871123°
</t>
  </si>
  <si>
    <t>25.06.2024</t>
  </si>
  <si>
    <t>L35736</t>
  </si>
  <si>
    <t>Jane Njeri Njau</t>
  </si>
  <si>
    <t>KBM 704T</t>
  </si>
  <si>
    <t>Address: Albiza Drive, Kiambu Township ward, Kiambu Town, Kiambu, Central Kenya, 00900, Kenya               Time: 15-01-2024 09:22:56 AM                                 Stop duration: 3804h 53min 24s</t>
  </si>
  <si>
    <t>26.06.2024</t>
  </si>
  <si>
    <t>26/6/2024</t>
  </si>
  <si>
    <t>L36648</t>
  </si>
  <si>
    <t xml:space="preserve">Pauline Wanjiku Karanja
</t>
  </si>
  <si>
    <t>KDL 672Y</t>
  </si>
  <si>
    <t>TOYOTA FIELDER</t>
  </si>
  <si>
    <t>NCS  AUCTIONEERS</t>
  </si>
  <si>
    <t>Time:	19-06-2024 04:06:48 PM
Stop duration:	163h 11min 33s</t>
  </si>
  <si>
    <t xml:space="preserve">Time:	25-06-2024 09:42:20 AM
Stop duration:	45h 5min 35s
Position:	-1.333218°, 36.871123°
</t>
  </si>
  <si>
    <t xml:space="preserve">Antoinatte Akoth Yogo
</t>
  </si>
  <si>
    <t>KCJ 990Y</t>
  </si>
  <si>
    <t>Freeman auctioneers</t>
  </si>
  <si>
    <t>L34179</t>
  </si>
  <si>
    <t xml:space="preserve">Peter Mwai Roore
</t>
  </si>
  <si>
    <t>KCW 347W</t>
  </si>
  <si>
    <t>Toyota Wish</t>
  </si>
  <si>
    <t>Foresight auctioneers</t>
  </si>
  <si>
    <t>Repossessed and booked on 27/06/2024</t>
  </si>
  <si>
    <t>EXPRESS AUCTIONEERS</t>
  </si>
  <si>
    <t>L34847</t>
  </si>
  <si>
    <t>Eutychus Nyandusi Matagaro</t>
  </si>
  <si>
    <t>KDH 735S</t>
  </si>
  <si>
    <t>Toyota Voxy</t>
  </si>
  <si>
    <t>Jeray</t>
  </si>
  <si>
    <t>Time: 26-06-2024 03:30:33 PM
Stop duration: 12min 52s
Position: -1.300375°, 36.787236°</t>
  </si>
  <si>
    <t>Repossessed and booked on 28/06/2024</t>
  </si>
  <si>
    <t xml:space="preserve"> L31932</t>
  </si>
  <si>
    <t xml:space="preserve">Collins Ptoo Kaniki
</t>
  </si>
  <si>
    <t>KDC 776G</t>
  </si>
  <si>
    <t>QS</t>
  </si>
  <si>
    <t>27/6/2024</t>
  </si>
  <si>
    <t>L32665</t>
  </si>
  <si>
    <t>Samuel Ochieng Wagaka</t>
  </si>
  <si>
    <t>KDM 850K</t>
  </si>
  <si>
    <t>HIANCE</t>
  </si>
  <si>
    <t>Time:	19-05-2024 01:12:31 AM
Stop duration:	978h 17min 57s
Position:	-1.082389°, 34.447432°</t>
  </si>
  <si>
    <t>27/06/2024</t>
  </si>
  <si>
    <t>L25212</t>
  </si>
  <si>
    <t xml:space="preserve">Ambrose Mwanzia Muli
</t>
  </si>
  <si>
    <t xml:space="preserve">KBS 291V
</t>
  </si>
  <si>
    <t>Time:	27-06-2024 10:22:27 AM
Stop duration:	14min 15s</t>
  </si>
  <si>
    <t>28/6/2024</t>
  </si>
  <si>
    <t xml:space="preserve"> L31116</t>
  </si>
  <si>
    <t xml:space="preserve">Boniface Kilaa Kasina
</t>
  </si>
  <si>
    <t>KCP 796B</t>
  </si>
  <si>
    <t>LANDCRUISER</t>
  </si>
  <si>
    <t>JERAY AUCTIONEER</t>
  </si>
  <si>
    <t>Time:        19-10-2023 11:59:12 PM
Stop duration:        6066h 12min 32s</t>
  </si>
  <si>
    <t>L36871</t>
  </si>
  <si>
    <t xml:space="preserve">Joseph Lendrix Waswa
</t>
  </si>
  <si>
    <t>KDK 771N</t>
  </si>
  <si>
    <t>Time: 08-02-2024 04:00:58 PM
Stop duration: 3383h 35min 6s</t>
  </si>
  <si>
    <t>29/6/2024</t>
  </si>
  <si>
    <t>L37433</t>
  </si>
  <si>
    <t>David Wanje Masha</t>
  </si>
  <si>
    <t>KCZ 840L</t>
  </si>
  <si>
    <t>FILDER</t>
  </si>
  <si>
    <t>FORESIGHT  AUCTIONEERS</t>
  </si>
  <si>
    <t>Time:	27-06-2024 02:28:49 PM
Stop duration:	45h 34min 4s
Position:	-1.262723°, 36.886418°</t>
  </si>
  <si>
    <t>29.06.2024</t>
  </si>
  <si>
    <t>L27729</t>
  </si>
  <si>
    <t>Victor Japheth Ochieng Nyayieka</t>
  </si>
  <si>
    <t>KCJ 598B</t>
  </si>
  <si>
    <t>WISH</t>
  </si>
  <si>
    <t>L37107</t>
  </si>
  <si>
    <t xml:space="preserve">Roch Okoth Osii
</t>
  </si>
  <si>
    <t>KCD 913B</t>
  </si>
  <si>
    <t>TOYOTA PREMIO</t>
  </si>
  <si>
    <t>Time:	01-07-2024 02:15:29 PM
Stop duration:	0s</t>
  </si>
  <si>
    <t xml:space="preserve"> L37351</t>
  </si>
  <si>
    <t>James Wanyoike Waweru</t>
  </si>
  <si>
    <t>KDM 615M</t>
  </si>
  <si>
    <t>Time:	01-07-2024 01:55:27 PM
Stop duration:	7h 23min 2s
Position:	-1.295117°, 36.784900°</t>
  </si>
  <si>
    <t xml:space="preserve"> L37260</t>
  </si>
  <si>
    <t>Gikunda Benson Erastus James</t>
  </si>
  <si>
    <t>KBY 5601V</t>
  </si>
  <si>
    <t>Time:	01-07-2024 01:56:43 PM
Stop duration:	113h 49min 46s
Position:	-1.306075°, 36.732609°</t>
  </si>
  <si>
    <t>L35767</t>
  </si>
  <si>
    <t>Isaac Kiprono Rutto</t>
  </si>
  <si>
    <t>KCH036Z</t>
  </si>
  <si>
    <t>Address: Chepalungu, Bomet, Rift Valley, Kenya
 Street view: Preview &gt;&gt;
 Latitude: -0.896816°
 Longitude: 35.280461°
 Came: 29-06-2024 10:23:51 P</t>
  </si>
  <si>
    <t>L30968</t>
  </si>
  <si>
    <t xml:space="preserve">Robert Bundi Mugaa Mugaa
</t>
  </si>
  <si>
    <t>KDK 740T &amp; KCY 777A</t>
  </si>
  <si>
    <t>Time: 02-07-2024 10:09:26 AM
Stop duration: 643h 38min 13s</t>
  </si>
  <si>
    <t>L32098</t>
  </si>
  <si>
    <t>MERCEDES GL 400</t>
  </si>
  <si>
    <t>L31747</t>
  </si>
  <si>
    <t>Christopher Juma Ouma</t>
  </si>
  <si>
    <t>KDD147M</t>
  </si>
  <si>
    <t>Time:	05-07-2024 06:54:52 PM
Stop duration:	64h 48min 13s
Position:	-1.307768°, 36.898471°</t>
  </si>
  <si>
    <t xml:space="preserve">NORMALISED </t>
  </si>
  <si>
    <t>L28612</t>
  </si>
  <si>
    <t>Justus Muithya Kivindyo</t>
  </si>
  <si>
    <t>KCF 292C</t>
  </si>
  <si>
    <t>Time:	08-07-2024 02:48:42 PM
Stop duration:	10h 28min 51s
Position:	-1.288817°, 36.822483°</t>
  </si>
  <si>
    <t>KCU 318R Repossessed by Express Auctrioneers on 8th July 2024</t>
  </si>
  <si>
    <t>L30960</t>
  </si>
  <si>
    <t xml:space="preserve">Newton Kimanthi Njagi
</t>
  </si>
  <si>
    <t>KDJ 778M</t>
  </si>
  <si>
    <t>Time:	11-06-2024 03:22:46 PM
Stop duration:	668h 45min 37s</t>
  </si>
  <si>
    <t>L35302</t>
  </si>
  <si>
    <t xml:space="preserve">Philomena Maghuwa Mwamburi
</t>
  </si>
  <si>
    <t>KCT 980V</t>
  </si>
  <si>
    <t>Time: 09-07-2024 12:37:54 PM
Stop duration: 2h 11min 55s</t>
  </si>
  <si>
    <t>L37593</t>
  </si>
  <si>
    <t>L20685</t>
  </si>
  <si>
    <t>Joseph Wambugu Ndungu</t>
  </si>
  <si>
    <t>KCJ 405D</t>
  </si>
  <si>
    <t>Time: 15-04-2024 09:04:19 AM
Stop duration: 1945h 41min 4s</t>
  </si>
  <si>
    <t xml:space="preserve">Moureen Amondi Omusi
</t>
  </si>
  <si>
    <t xml:space="preserve">KCP 428N </t>
  </si>
  <si>
    <t>DAVIS AUCTIONEERING</t>
  </si>
  <si>
    <t>Joseph G Riechi</t>
  </si>
  <si>
    <t>L38127</t>
  </si>
  <si>
    <t>Judith Mercy Musau</t>
  </si>
  <si>
    <t>KCR 704Z</t>
  </si>
  <si>
    <t>FUSO</t>
  </si>
  <si>
    <t>L37303</t>
  </si>
  <si>
    <t>Geoffrey Muigai Karanja</t>
  </si>
  <si>
    <t xml:space="preserve">KCR 273U </t>
  </si>
  <si>
    <t>NARAMA Auctioneers</t>
  </si>
  <si>
    <t>Address: Memusi Road, Kajiado North, Kajiado County, Rift Valley, KenyaTime: 09-07-2024 12:48:42 PM</t>
  </si>
  <si>
    <t>L34160</t>
  </si>
  <si>
    <t>Moran AUCTIONEERS</t>
  </si>
  <si>
    <t>Address: Makadara, Maringo/Hamza ward, Makadara subcounty, Nairobi, Nairobi County, Nairobi, 00507, KenyaTime: 18-05-2024 01:51:34 PM</t>
  </si>
  <si>
    <t>CCIN000140-1000-002</t>
  </si>
  <si>
    <t>Catherine Wanjiru Murebu</t>
  </si>
  <si>
    <t>KBN 367T</t>
  </si>
  <si>
    <t>Time:        23-02-2022 05:17:49 PM
Stop duration:        20873h 12min 56s</t>
  </si>
  <si>
    <t>CCIN001753-1000-002</t>
  </si>
  <si>
    <t xml:space="preserve">Grace Njeri
</t>
  </si>
  <si>
    <t>KBV 866X</t>
  </si>
  <si>
    <t>PRIME MOVER</t>
  </si>
  <si>
    <t>CCIN000785-1000-002</t>
  </si>
  <si>
    <t>Italian Kitchens Ltd /Stevens Omondi Muga</t>
  </si>
  <si>
    <t>KCF 582Q</t>
  </si>
  <si>
    <t>EXPRESS AGENCY  AUCTIONEER</t>
  </si>
  <si>
    <t>Zeblon Kiptanui Yego</t>
  </si>
  <si>
    <t>Richard Mahinda Nganga</t>
  </si>
  <si>
    <t>Kennedy Wafula Simiyu</t>
  </si>
  <si>
    <t>Moses Masili Mwanzia</t>
  </si>
  <si>
    <t>15/7/2024</t>
  </si>
  <si>
    <t>CCIN001641-1000-002</t>
  </si>
  <si>
    <t xml:space="preserve">Stephen Mburu Gitere
</t>
  </si>
  <si>
    <t>KCH 234A</t>
  </si>
  <si>
    <t>TRUCK</t>
  </si>
  <si>
    <t>DAVIS AUCTIONEERING SERVICES</t>
  </si>
  <si>
    <t>CCIN001124-1000-002</t>
  </si>
  <si>
    <t>Joseph Nyanchoka Makokha/Carl Wambasi Makokha Makokha" with "Caroline Wangari Wambui</t>
  </si>
  <si>
    <t>KCS555Z</t>
  </si>
  <si>
    <t>FOREYEARS AUCTIONEERS</t>
  </si>
  <si>
    <t xml:space="preserve"> L37479</t>
  </si>
  <si>
    <t xml:space="preserve">Caroline Wangari Wambui
</t>
  </si>
  <si>
    <t>KCT 094E</t>
  </si>
  <si>
    <t>TOYOTA VANGUARD</t>
  </si>
  <si>
    <t>Time:        27-06-2024 05:30:00 PM
Stop duration:        490h 47min 16s</t>
  </si>
  <si>
    <t>L37598</t>
  </si>
  <si>
    <t xml:space="preserve">Maximillah Salome Sakwa
</t>
  </si>
  <si>
    <t>KHMA 813U</t>
  </si>
  <si>
    <t>KHMA</t>
  </si>
  <si>
    <t>Time:	03-07-2024 06:15:34 PM
Stop duration:	301h 36min 36s</t>
  </si>
  <si>
    <t>16/7/2024</t>
  </si>
  <si>
    <t>L30175</t>
  </si>
  <si>
    <t>Time: 04-02-2024 11:02:52 AM                                                  Stop duration: 3770h 19min 32s</t>
  </si>
  <si>
    <t>Josephat Kimutai Lagat</t>
  </si>
  <si>
    <t>SAMMY CHERUIYOT CHEMWENO</t>
  </si>
  <si>
    <t>EVANS AVUNGA LUGADIRU</t>
  </si>
  <si>
    <t>L38053</t>
  </si>
  <si>
    <t xml:space="preserve">Washington Gathuki Kinyua
</t>
  </si>
  <si>
    <t>KDA 100W</t>
  </si>
  <si>
    <t>Toyota V8</t>
  </si>
  <si>
    <t xml:space="preserve">Time:        27-06-2024 05:30:00 PM
Stop duration:        490h 47min </t>
  </si>
  <si>
    <t>Time:	03-07-2024 06:15:34 PM
Stop duration:	305h 58min 56s</t>
  </si>
  <si>
    <t>paid ksh 150,000 to normalize the account on 16/7/2024</t>
  </si>
  <si>
    <t xml:space="preserve"> L32850</t>
  </si>
  <si>
    <t>KDB076S</t>
  </si>
  <si>
    <t>Time:	10-12-2023 07:59:55 PM
Stop duration:	5251h 42min 24s
Position:	-1.259417°, 36.775200°</t>
  </si>
  <si>
    <t>17/7/2024</t>
  </si>
  <si>
    <t>L32581</t>
  </si>
  <si>
    <t xml:space="preserve">Finlay Akunga Angwenyi
</t>
  </si>
  <si>
    <t>KCF 177H</t>
  </si>
  <si>
    <t xml:space="preserve">Edwin Njoroge Wamburu        </t>
  </si>
  <si>
    <t>L33245</t>
  </si>
  <si>
    <t xml:space="preserve">Elizabeth Wayua Mutinda
</t>
  </si>
  <si>
    <t>KCC 382S</t>
  </si>
  <si>
    <t>Time:	16-07-2024 06:52:13 PM
Stop duration:	166h 14min 8s</t>
  </si>
  <si>
    <t xml:space="preserve"> CCIN002289-1000-002</t>
  </si>
  <si>
    <t>Time:	09-12-2022 01:31:25 PM
Stop duration:	23561h 59min 23s</t>
  </si>
  <si>
    <t>L29054</t>
  </si>
  <si>
    <t>William oduogo</t>
  </si>
  <si>
    <t xml:space="preserve">KBW 920X
</t>
  </si>
  <si>
    <t>Valdom auctioneers</t>
  </si>
  <si>
    <t>L36449</t>
  </si>
  <si>
    <t>John Bosco Olago</t>
  </si>
  <si>
    <t>KDM 381B</t>
  </si>
  <si>
    <t>L36776</t>
  </si>
  <si>
    <t>Denis Mulongo Mutoro</t>
  </si>
  <si>
    <t>KBW 909S</t>
  </si>
  <si>
    <t>L28113</t>
  </si>
  <si>
    <t xml:space="preserve">Brian Kipkirui 
</t>
  </si>
  <si>
    <t>AUDI</t>
  </si>
  <si>
    <t>Time:	21-03-2023 05:21:51 PM
Stop duration:	11613h 21min 52s</t>
  </si>
  <si>
    <t>CCIN000545-3000-002</t>
  </si>
  <si>
    <t xml:space="preserve">Anthony Njenga Muna
</t>
  </si>
  <si>
    <t>NISSAN DIESEL</t>
  </si>
  <si>
    <t>OLD MILELE SYSTEM</t>
  </si>
  <si>
    <t xml:space="preserve"> L35450</t>
  </si>
  <si>
    <t>Ann Wangechi Itinga</t>
  </si>
  <si>
    <t>KDM 180B</t>
  </si>
  <si>
    <t>TIGUAN</t>
  </si>
  <si>
    <t>CCIN001307-2000-002</t>
  </si>
  <si>
    <t>Concellia Aoko Omuga</t>
  </si>
  <si>
    <t>KBJ 426Z</t>
  </si>
  <si>
    <t>RVS</t>
  </si>
  <si>
    <t>Kevin Okoth Oyoo</t>
  </si>
  <si>
    <t>KCA293W</t>
  </si>
  <si>
    <t>18/7/2024</t>
  </si>
  <si>
    <t>KBW 916S</t>
  </si>
  <si>
    <t>Time:	21-06-2024 12:01:55 AM
Stop duration:	2059h 41min 37s</t>
  </si>
  <si>
    <t>KCP559M</t>
  </si>
  <si>
    <t>Time:	18-07-2024 07:26:36 AM
Stop duration:	4h 17min 4s
Position:	-1.173790°, 36.888686°</t>
  </si>
  <si>
    <t>L22532</t>
  </si>
  <si>
    <t xml:space="preserve">James Maina Ndegwa
</t>
  </si>
  <si>
    <t>KCS 305C</t>
  </si>
  <si>
    <t>SUZUKI ALTO</t>
  </si>
  <si>
    <t>Time:	29-05-2022 12:14:07 AM
Stop duration:	18757h 1min 55s</t>
  </si>
  <si>
    <t>L34074</t>
  </si>
  <si>
    <t>Martin Mule Malonza</t>
  </si>
  <si>
    <t>Kitui</t>
  </si>
  <si>
    <t>KDH 471Q</t>
  </si>
  <si>
    <t>Time:17-07-2024 11:06:22 AM                                                                          Stop duration:17min 31s</t>
  </si>
  <si>
    <t>L37043</t>
  </si>
  <si>
    <t>George Karanja Kamau</t>
  </si>
  <si>
    <t>KCQ418U</t>
  </si>
  <si>
    <t>RAV 4</t>
  </si>
  <si>
    <t>19/7/2024</t>
  </si>
  <si>
    <t>L30715</t>
  </si>
  <si>
    <t xml:space="preserve">Martin Thuranira Kimumu
</t>
  </si>
  <si>
    <t>Time:        16-07-2024 04:06:04 PM
Stop duration:        12+h</t>
  </si>
  <si>
    <t>Normal Repossessioin</t>
  </si>
  <si>
    <t>CCIN001347-1000-002</t>
  </si>
  <si>
    <t xml:space="preserve">Monicah Njeri Ngungu
</t>
  </si>
  <si>
    <t>KCQ 496M</t>
  </si>
  <si>
    <t>DAYS IN ARREARS</t>
  </si>
  <si>
    <t>PRINCIPAL AUCTIONEER'S NAME</t>
  </si>
  <si>
    <t>CCIN001253-1000-002</t>
  </si>
  <si>
    <t xml:space="preserve">Tom Gitau Ngethe
</t>
  </si>
  <si>
    <t>OLY SYSTEM</t>
  </si>
  <si>
    <t>REPOSSESSION RUNNING</t>
  </si>
  <si>
    <t>Time: 01-03-2022 05:21:35 PM
Stop duration: 18815h 29min 54s</t>
  </si>
  <si>
    <t>L36977</t>
  </si>
  <si>
    <t>Lamech Ongeri Nyakora</t>
  </si>
  <si>
    <t>KCN 301C</t>
  </si>
  <si>
    <t>TOYOTA VOXY</t>
  </si>
  <si>
    <t>L35507</t>
  </si>
  <si>
    <t>Peter Kinyanjui Ndichu</t>
  </si>
  <si>
    <t>KDM 975U</t>
  </si>
  <si>
    <t>Time:        11-04-2024 01:18:40 AM
Stop duration:        2460h 26min 36s
Position:        -1.164433°, 36.841550°</t>
  </si>
  <si>
    <t xml:space="preserve">Allan Nzaka </t>
  </si>
  <si>
    <t>L30899</t>
  </si>
  <si>
    <t>Joyce Wanjiru Githinji</t>
  </si>
  <si>
    <t>KCW 005G</t>
  </si>
  <si>
    <t xml:space="preserve">SIRME AUCTIONEER </t>
  </si>
  <si>
    <t>Time:	22-07-2024 09:53:23 AM
Stop duration:	1h 28min 37s
Position:	-1.252493°, 37.028682°</t>
  </si>
  <si>
    <t>L37957</t>
  </si>
  <si>
    <t>KBP 026W</t>
  </si>
  <si>
    <t>Time: 02-06-2024 01:02:11 PMStop duration: 1391h 26s</t>
  </si>
  <si>
    <t>KDA 478A</t>
  </si>
  <si>
    <t>DEFENDER 110</t>
  </si>
  <si>
    <t>KTCC</t>
  </si>
  <si>
    <t xml:space="preserve">LORRY </t>
  </si>
  <si>
    <t>Time:	22-04-2024 12:28:47 PM
Stop duration:	2184h 37min 14s</t>
  </si>
  <si>
    <t>L32112</t>
  </si>
  <si>
    <t>Samwel Ooko Chiaji</t>
  </si>
  <si>
    <t>KCE493J</t>
  </si>
  <si>
    <t>Time:08-05-2024 12:54:56 PMStop duration:1799h 27min 58sPosition:-1.256718°, 36.791817°</t>
  </si>
  <si>
    <t xml:space="preserve">Leonard Kiprono Kirui
</t>
  </si>
  <si>
    <t>KCY 884E</t>
  </si>
  <si>
    <t>Time:	23-07-2024 08:09:20 AM
Stop duration:	11h 22min 4s</t>
  </si>
  <si>
    <t>served with proclamation on 23th July 2024.Expiry on 30/7/2024</t>
  </si>
  <si>
    <t>L20813</t>
  </si>
  <si>
    <t>Joshua Mbithi Mutua Mwalyo</t>
  </si>
  <si>
    <t xml:space="preserve">KCY 309Y </t>
  </si>
  <si>
    <t xml:space="preserve">Foryears Auctioneers </t>
  </si>
  <si>
    <t>Time:	31-01-2024 11:50:21 AM
Stop duration:	16707h 20min 0s</t>
  </si>
  <si>
    <t xml:space="preserve">Stephen mulei </t>
  </si>
  <si>
    <t>CCIN003407-1000-001</t>
  </si>
  <si>
    <t>KCK 863R</t>
  </si>
  <si>
    <t>Mitsubishi Canter</t>
  </si>
  <si>
    <t>L36633</t>
  </si>
  <si>
    <t xml:space="preserve">Kibet Koech John
</t>
  </si>
  <si>
    <t>KCT 309S</t>
  </si>
  <si>
    <t>CCIN000911-44000-001</t>
  </si>
  <si>
    <t xml:space="preserve">Dennis Oduor Okidi
</t>
  </si>
  <si>
    <t>1, 307, 905.52</t>
  </si>
  <si>
    <t>KBB 702F</t>
  </si>
  <si>
    <t>Henry Angir Raballah</t>
  </si>
  <si>
    <t>513, 781.01</t>
  </si>
  <si>
    <t>KAX 833R</t>
  </si>
  <si>
    <t>L37053</t>
  </si>
  <si>
    <t>Jagjit Singh Umesh</t>
  </si>
  <si>
    <t xml:space="preserve">KCD 102Q </t>
  </si>
  <si>
    <t>Time:	08-05-2024 12:54:56 PM
Stop duration:	1852h 16min 46s</t>
  </si>
  <si>
    <t xml:space="preserve">NORMAL INSTALLMENT </t>
  </si>
  <si>
    <t xml:space="preserve">Anthony /stephen </t>
  </si>
  <si>
    <t>L28846</t>
  </si>
  <si>
    <t>Curtis Munene Muchiri</t>
  </si>
  <si>
    <t>KCD 911L</t>
  </si>
  <si>
    <t>Time:22-03-2024 02:29:38 PM                                                                                                                                                                     Stop duration:2962h 4min 32s</t>
  </si>
  <si>
    <t>Normalized arrears</t>
  </si>
  <si>
    <t>L38246</t>
  </si>
  <si>
    <t>Anthony Macharia</t>
  </si>
  <si>
    <t>KDJ 139R</t>
  </si>
  <si>
    <t>Time:          24-07-2024 09:14:08 AM                                                                                                            Stop duration: 2h 36min 15s</t>
  </si>
  <si>
    <t>client served with proclamation on 24th July 2024.Expiry on 31/7/2024</t>
  </si>
  <si>
    <t>L31019</t>
  </si>
  <si>
    <t xml:space="preserve">Wilfred Gathara Warui
</t>
  </si>
  <si>
    <t>KCG 658Y</t>
  </si>
  <si>
    <t>Time:	25-07-2024 09:00:18 AM
Stop duration:	10h 54min 46s</t>
  </si>
  <si>
    <t>client served with proclamation on 25th July 2024.Expiry on 1/8/2024</t>
  </si>
  <si>
    <t xml:space="preserve">Bonface Kakunyi Nguma
</t>
  </si>
  <si>
    <t>Time:	10-07-2024 11:17:57 AM
Stop duration:	365h 35min 27s</t>
  </si>
  <si>
    <t>repossessed on 7/25/2024</t>
  </si>
  <si>
    <t>CCIN000722-1000-003</t>
  </si>
  <si>
    <t xml:space="preserve">Antony Muema Munyao
</t>
  </si>
  <si>
    <t>TOYOTA S.WAGON</t>
  </si>
  <si>
    <t>L37165</t>
  </si>
  <si>
    <t xml:space="preserve">John Matheka Kithuka
</t>
  </si>
  <si>
    <t>KCS 190J</t>
  </si>
  <si>
    <t>MITSUBISHI OULANDER GF8W</t>
  </si>
  <si>
    <t xml:space="preserve">Daniel Mungai Kabii
</t>
  </si>
  <si>
    <t>L28012</t>
  </si>
  <si>
    <t>Carolyne Faith Ngonyo Mutinda</t>
  </si>
  <si>
    <t>PENSIION</t>
  </si>
  <si>
    <t>KCZ 016F</t>
  </si>
  <si>
    <t>Time:	29-07-2024 11:28:13 AM
Stop duration:	3h 42min 15s
Position:	-1.256787°, 36.883331°</t>
  </si>
  <si>
    <t>CCIN000142-2000-006</t>
  </si>
  <si>
    <t>Emmanuel Kabindo Mshenga</t>
  </si>
  <si>
    <t>KCX 675W</t>
  </si>
  <si>
    <t>CCIN001924-5000-001</t>
  </si>
  <si>
    <t>Elijah Mwaniki Mwangi</t>
  </si>
  <si>
    <t>KCK 267M</t>
  </si>
  <si>
    <t>MORAN AUCTIONEER</t>
  </si>
  <si>
    <t>NISSAN SALOON</t>
  </si>
  <si>
    <t>Time:	27-07-2024 09:09:57 AM
Stop duration:	3h 1min 0s</t>
  </si>
  <si>
    <t>Repossessed By Sirme Auctioneers on 31/7/2024</t>
  </si>
  <si>
    <t>L32394</t>
  </si>
  <si>
    <t>Muhsin Omar Said</t>
  </si>
  <si>
    <t>KCK 985Z</t>
  </si>
  <si>
    <t>TOYOTA WISH</t>
  </si>
  <si>
    <t>Time: 29-07-2024 11:56:46 PM
Stop duration: 270h 56min 42s
Position: -4.035293°, 39.687533°</t>
  </si>
  <si>
    <t>L36410</t>
  </si>
  <si>
    <t xml:space="preserve">John Kyalo Mutisya
</t>
  </si>
  <si>
    <t>KCW 670H</t>
  </si>
  <si>
    <t>"Time:	01-08-2024 01:41:57 PM
Stop duration:	50h 18min 34s"</t>
  </si>
  <si>
    <t>L38105</t>
  </si>
  <si>
    <t>Nthambi Kilaiku Kilaiku</t>
  </si>
  <si>
    <t>KDP 896B</t>
  </si>
  <si>
    <t>Time:          30-07-2024 10:07:24 PM                                                                                                                                         Stop duration:           60h 26min 59s</t>
  </si>
  <si>
    <t>2, 007, 848.46</t>
  </si>
  <si>
    <t>3, 100, 385.11</t>
  </si>
  <si>
    <t>KDK 771N
Address: Bunju Road, Majengo ward, Mombasa, Liwatoni, Mombasa, Mvita, Mombasa County, Coast, 80100, Kenya
Time: 13-07-2024 05:10:46 PM
Stop duration: 475h 3min 0s
Position: -4.061195°, 39.663818°
Speed: 0 kph
Altitude: 0 m
Angle: 292°</t>
  </si>
  <si>
    <t>Time:        02-08-2024 11:17:47 AM
Stop duration:        86h 25min 18s
Position:        -1.205208°, 36.771331°
Speed:        0 kph</t>
  </si>
  <si>
    <t>L34715</t>
  </si>
  <si>
    <t xml:space="preserve">Gladys Njeri Muhia
</t>
  </si>
  <si>
    <t>KCL 568V</t>
  </si>
  <si>
    <t>Time:	06-01-2023 01:03:49 PM
Stop duration:	17403h 29min 30s</t>
  </si>
  <si>
    <t xml:space="preserve"> L34861</t>
  </si>
  <si>
    <t xml:space="preserve">William Kinuthia Kahindi
</t>
  </si>
  <si>
    <t>KCB 007S</t>
  </si>
  <si>
    <t>RANGE ROVER</t>
  </si>
  <si>
    <t>Time:        02-08-2024 04:55:54 PM
Stop duration:        25h 16min 49s</t>
  </si>
  <si>
    <t>L30270</t>
  </si>
  <si>
    <t xml:space="preserve">Michelle Akinyi </t>
  </si>
  <si>
    <t xml:space="preserve">KISUMU </t>
  </si>
  <si>
    <t>KCH 090P</t>
  </si>
  <si>
    <t xml:space="preserve">DEMIO </t>
  </si>
  <si>
    <t>VALDOM AUCTIONEERS</t>
  </si>
  <si>
    <t>beatrice Okeyo</t>
  </si>
  <si>
    <t>L34988</t>
  </si>
  <si>
    <t xml:space="preserve">John Njuguna Wanjiku
</t>
  </si>
  <si>
    <t>KBX 843M</t>
  </si>
  <si>
    <t>Time:	03-08-2024 10:59:15 AM
Stop duration:	15h 30min 47s</t>
  </si>
  <si>
    <t>L24169</t>
  </si>
  <si>
    <t>Hon. Mathew Cheruiyot Langat</t>
  </si>
  <si>
    <t>KCZ 889R</t>
  </si>
  <si>
    <t>Time:        21-10-2022 11:02:07 AM
Stop duration:        16217h 32min 48s
Position:        -1.300223°, 36.829080°</t>
  </si>
  <si>
    <t xml:space="preserve"> L37413</t>
  </si>
  <si>
    <t>John Kihonge .</t>
  </si>
  <si>
    <t>KDJ663Q</t>
  </si>
  <si>
    <t xml:space="preserve">MITSUBISHI </t>
  </si>
  <si>
    <t>Time:	12-07-2024 09:51:58 PM
Stop duration:	569h 5min 30s
Expiration date:	2024-10-03 13:59:06
Position:	-1.182133°, 36.894567°</t>
  </si>
  <si>
    <t>L37063</t>
  </si>
  <si>
    <t>Hwoal Ki Kim</t>
  </si>
  <si>
    <t>506, 435.72</t>
  </si>
  <si>
    <t>KCX 326Y</t>
  </si>
  <si>
    <t>L38671</t>
  </si>
  <si>
    <t xml:space="preserve">Derick Odhiambo Ekesa
</t>
  </si>
  <si>
    <t>KDL 255Z</t>
  </si>
  <si>
    <t>Time:	05-08-2024 07:30:50 AM
Stop duration:	85h 35min 20s</t>
  </si>
  <si>
    <t>RUNNING PROCLAMATION</t>
  </si>
  <si>
    <t>Time:	05-08-2024 11:17:48 AM
Stop duration:	1h 56min 16s
Position:	-2.690567°, 38.170142°</t>
  </si>
  <si>
    <t>L37008</t>
  </si>
  <si>
    <t xml:space="preserve">Obadiah Mwaura Njuguna
</t>
  </si>
  <si>
    <t>KCZ 987Y</t>
  </si>
  <si>
    <t>"Time:        05-08-2024 01:12:41 PM
Stop duration:        7h 34min 15s"</t>
  </si>
  <si>
    <t>ANTHONY MUNGARA</t>
  </si>
  <si>
    <t>CCIN002198-1000-002</t>
  </si>
  <si>
    <t>Peter Muhoro Maina</t>
  </si>
  <si>
    <t>KCU 281A</t>
  </si>
  <si>
    <t>Time:	04-12-2021 12:03:27 AM
Stop duration:	23423h 2min 9s
Position:	-1.220863°, 36.846503°</t>
  </si>
  <si>
    <t>repossesssed by sirme on 05/8/2024</t>
  </si>
  <si>
    <t>CCIN000831-1000-002</t>
  </si>
  <si>
    <t>Emelda Onyango Itegi/Samuel Njeru Itegi Itegi</t>
  </si>
  <si>
    <t>KCP444P</t>
  </si>
  <si>
    <t>CCIN000429-5000-002</t>
  </si>
  <si>
    <t>Andrew J. Otieno</t>
  </si>
  <si>
    <t>KBN 477C</t>
  </si>
  <si>
    <t>LAND ROVER DISCOVERY</t>
  </si>
  <si>
    <t>CCIN000184-1000-002</t>
  </si>
  <si>
    <t>KBM 606M &amp; ZC 4875</t>
  </si>
  <si>
    <t>SCANIA</t>
  </si>
  <si>
    <t>Express   Agency Auctioneers</t>
  </si>
  <si>
    <t>Time:	01-03-2022 05:21:35 PM
Stop duration:	21772h 36min 49s</t>
  </si>
  <si>
    <t>L09642</t>
  </si>
  <si>
    <t>Moses Kamuti Kinuthia</t>
  </si>
  <si>
    <t>TRADECENTER</t>
  </si>
  <si>
    <t>KBN 234F</t>
  </si>
  <si>
    <t>ISUZU BUS</t>
  </si>
  <si>
    <t>Address: Shell, Thika Road, Roysambu, Roysambu ward, Kasarani, Nairobi, Nairobi County, Nairobi, 00608, Kenya
Time: 29-12-2021 01:59:20 PM
Stop duration: 12+h
Position: -1.232563°, 36.874851°</t>
  </si>
  <si>
    <t>Repossession ongoin</t>
  </si>
  <si>
    <t>CCIN001392-1000-002</t>
  </si>
  <si>
    <t>Tabitha Wambui Ndirangu</t>
  </si>
  <si>
    <t>KCN 604J</t>
  </si>
  <si>
    <t>CCIN001676-3000-002</t>
  </si>
  <si>
    <t>Jeremiah Muange Musyoka</t>
  </si>
  <si>
    <t>KHMA 233G</t>
  </si>
  <si>
    <t>CCIN000766-1000-003</t>
  </si>
  <si>
    <t>KAU 372J</t>
  </si>
  <si>
    <t>OCTAVIA</t>
  </si>
  <si>
    <t>ULTIMATE AUCTIONEERS</t>
  </si>
  <si>
    <t xml:space="preserve">Italian Kitchens Ltd /Stevens Omondi Muga
</t>
  </si>
  <si>
    <t xml:space="preserve">BMW </t>
  </si>
  <si>
    <t>L38865</t>
  </si>
  <si>
    <t>Julius John Malaba</t>
  </si>
  <si>
    <t>KCF247L</t>
  </si>
  <si>
    <t>FRR33L</t>
  </si>
  <si>
    <t>RAZOR SHARP AUCTIONEERS</t>
  </si>
  <si>
    <t>KCF 247L
Address: Morukatipe Road, Amagoro 'a', Tororo, Eastern Region, Uganda
Time: 07-08-2024 12:21:05 PM
Stop duration: 119h 1min 3s
Position: 0.650525°, 34.254057°
Speed: 0 kph
Altitude: 0 m
Angle: 358°</t>
  </si>
  <si>
    <t>Address: Morukatipe Road, Amagoro 'a', Tororo, Eastern Region, Uganda</t>
  </si>
  <si>
    <t>L33489</t>
  </si>
  <si>
    <t>Paul Chaka Sichangi</t>
  </si>
  <si>
    <t>KCV381M</t>
  </si>
  <si>
    <t>Time: 07-08-2024 12:21:05 PM</t>
  </si>
  <si>
    <t>L32192</t>
  </si>
  <si>
    <t>Macreen Anyango Ong'any</t>
  </si>
  <si>
    <t>KCC 354D</t>
  </si>
  <si>
    <t>NEPTUNE AUCTIONEER</t>
  </si>
  <si>
    <t>Stop duration: 119h 1min 3s</t>
  </si>
  <si>
    <t>L36911</t>
  </si>
  <si>
    <t>Maurice Otieno Ngeta</t>
  </si>
  <si>
    <t>TOYATA LANDCRUISER</t>
  </si>
  <si>
    <t>VALDOM AUCTIONEER</t>
  </si>
  <si>
    <t>Position: 0.650525°, 34.254057°</t>
  </si>
  <si>
    <t xml:space="preserve">BEATRICE OKEYO </t>
  </si>
  <si>
    <t>Speed: 0 kph</t>
  </si>
  <si>
    <t>Altitude: 0 m</t>
  </si>
  <si>
    <t>Angle: 358°</t>
  </si>
  <si>
    <t>CCIN000313-2000-004</t>
  </si>
  <si>
    <t>Noah Okech Ndeda</t>
  </si>
  <si>
    <t>KAV 248W</t>
  </si>
  <si>
    <t>L33638</t>
  </si>
  <si>
    <t xml:space="preserve">Emmastella Wangui Gakuo
</t>
  </si>
  <si>
    <t>KCY 065W</t>
  </si>
  <si>
    <t>Time:	24-05-2024 11:57:26 PM
Stop duration:	1817h 39min 14s</t>
  </si>
  <si>
    <t>0808/2024</t>
  </si>
  <si>
    <t>CCIN001371-1000-002</t>
  </si>
  <si>
    <t>Eric Kinoti</t>
  </si>
  <si>
    <t>JERRAY AUCTIONEERS</t>
  </si>
  <si>
    <t>CCIN000837-2000-002</t>
  </si>
  <si>
    <t>Philip Sengi</t>
  </si>
  <si>
    <t>L37175</t>
  </si>
  <si>
    <t>DANIEL ELIUD NYONGESA MOGORIA</t>
  </si>
  <si>
    <t>KCZ 345Z</t>
  </si>
  <si>
    <t>TOYOTA RUSH</t>
  </si>
  <si>
    <t>SELFBOOK</t>
  </si>
  <si>
    <t>L36242</t>
  </si>
  <si>
    <t xml:space="preserve">Eric Mwangi Ndirangu
</t>
  </si>
  <si>
    <t>KCS 549W</t>
  </si>
  <si>
    <t>Time:	05-04-2024 12:01:20 AM
Stop duration:	3033h 59min 18s</t>
  </si>
  <si>
    <t>Repossessed by Indomitable auctioneers on 9/8/2024</t>
  </si>
  <si>
    <t>CCIN000692-3000-002</t>
  </si>
  <si>
    <t xml:space="preserve">Kibuci Muriithi
</t>
  </si>
  <si>
    <t>KCH 009H</t>
  </si>
  <si>
    <t xml:space="preserve"> CCIN000671-2000-002</t>
  </si>
  <si>
    <t xml:space="preserve">John Gicho Kiarie
</t>
  </si>
  <si>
    <t>KCJ 163C</t>
  </si>
  <si>
    <t>KCY 222A AND KCT 774N</t>
  </si>
  <si>
    <t>V8&amp;MERCEDES</t>
  </si>
  <si>
    <t>Time:	29-01-2024 12:31:53 AM
Stop duration:	4644h 39min 9s
Position:	0.641249°, 34.264778°</t>
  </si>
  <si>
    <t xml:space="preserve">Catherine Wanjiru Murebu
</t>
  </si>
  <si>
    <t>Time: 23-02-2022 05:17:49 PM
Stop duration: 20873h 12min 56s</t>
  </si>
  <si>
    <t xml:space="preserve"> L37253</t>
  </si>
  <si>
    <t>Isaya Oduor Otieno</t>
  </si>
  <si>
    <t>KCA 727E</t>
  </si>
  <si>
    <t>PSV</t>
  </si>
  <si>
    <t>Time:	24-04-2024 07:36:16 PM
Stop duration:	2567h 38min 42s
Position:	-1.282433°, 36.824383°</t>
  </si>
  <si>
    <t>L24735</t>
  </si>
  <si>
    <t>Time:	17-08-2022 12:07:23 PM
Stop duration:	17456h 17min 58s
Position:	-1.307272°, 36.829707°</t>
  </si>
  <si>
    <t>L39087</t>
  </si>
  <si>
    <t>Jamal Hassan Ali</t>
  </si>
  <si>
    <t>KCX 732L</t>
  </si>
  <si>
    <t>L38152</t>
  </si>
  <si>
    <t>Virginia Wangari Kamau</t>
  </si>
  <si>
    <t>KDQ 029E</t>
  </si>
  <si>
    <t>Time:08-08-2024 10:43:43 AMStop duration:</t>
  </si>
  <si>
    <t>Proclamation issued</t>
  </si>
  <si>
    <t xml:space="preserve"> CCIN000093-7000-001</t>
  </si>
  <si>
    <t xml:space="preserve"> CCIN000388-17000-001</t>
  </si>
  <si>
    <t>Carol Nkirote Thuranira</t>
  </si>
  <si>
    <t>KBN 306W</t>
  </si>
  <si>
    <t>CCIN001768-1000-002</t>
  </si>
  <si>
    <t>Charles Omondi Ohadha</t>
  </si>
  <si>
    <t>KCA 680D</t>
  </si>
  <si>
    <t>Time:	24-10-2023 10:09:44 AM
Stop duration:	6987h 19min 41s
Position:	-1.365617°, 36.742573°</t>
  </si>
  <si>
    <t>L34403</t>
  </si>
  <si>
    <t>Harry Mutuma Kathurima</t>
  </si>
  <si>
    <t>KBL 152A</t>
  </si>
  <si>
    <t>Foresight Auctioneers</t>
  </si>
  <si>
    <t>Time:10-08-2024 11:19:21 AMStop duration:</t>
  </si>
  <si>
    <t>Indomitable Auctioneers</t>
  </si>
  <si>
    <t xml:space="preserve"> L33383</t>
  </si>
  <si>
    <t>NISSAN BLUEBIRD SYLPHY</t>
  </si>
  <si>
    <t>Time:	08-02-2024 04:05:01 PM
Stop duration:	4474h 30min 24s
Position:	-1.426715°, 36.977258°</t>
  </si>
  <si>
    <t>CCIN001766-8000-005</t>
  </si>
  <si>
    <t>Time:	29-01-2023 01:35:53 PM
Stop duration:	13462h 23min 23s
Position:	-1.469797°, 36.961738°</t>
  </si>
  <si>
    <t xml:space="preserve">Julius John Malaba
</t>
  </si>
  <si>
    <t xml:space="preserve">KCF 247L
</t>
  </si>
  <si>
    <t>VALDOMS  AUCTIONEERS</t>
  </si>
  <si>
    <t>Time:	07-08-2024 12:21:05 PM
Stop duration:	119h 1min 3s</t>
  </si>
  <si>
    <t>Time:	02-04-2024 10:10:59 PM
Stop duration:	3158h 38min 36s</t>
  </si>
  <si>
    <t>L30582</t>
  </si>
  <si>
    <t xml:space="preserve">Ibrahim Adan Ali
</t>
  </si>
  <si>
    <t>LANDCRUISER PRADO</t>
  </si>
  <si>
    <t>Time:	12-08-2024 12:57:22 PM
Stop duration:	208h 35min 40s</t>
  </si>
  <si>
    <t>L37681</t>
  </si>
  <si>
    <t>Brian Makuba Ingalula</t>
  </si>
  <si>
    <t>KCZ 249H</t>
  </si>
  <si>
    <t>Time:	15-07-2024 08:58:58 AM
Stop duration:	685h 29min 6s
Position:	-1.309245°, 36.913524°
Speed:	0 kph</t>
  </si>
  <si>
    <t>Time:	12-08-2024 11:06:32 AM
Stop duration:	907h 53min 10s
Position:	-0.896466°, 35.280273°</t>
  </si>
  <si>
    <t>L35498</t>
  </si>
  <si>
    <t>Ayyakannu . Loganathasn</t>
  </si>
  <si>
    <t>KHMA 625N</t>
  </si>
  <si>
    <t>ASHOK LEYLAND 2518</t>
  </si>
  <si>
    <t>Time:	09-04-2024 03:49:47 PM
Stop duration:	7776h 59min 7s
Position:	-1.095482°, 35.919242°</t>
  </si>
  <si>
    <t>13/8/2024</t>
  </si>
  <si>
    <t>L20840</t>
  </si>
  <si>
    <t xml:space="preserve">Michael Kyalo Kiilu
</t>
  </si>
  <si>
    <t>KCY 365T</t>
  </si>
  <si>
    <t>Time:	18-08-2022 12:08:07 PM
Stop duration:	4798h 59min 43s</t>
  </si>
  <si>
    <t>13/08/2024</t>
  </si>
  <si>
    <t xml:space="preserve">ABRAHAM OMOLO MULERA </t>
  </si>
  <si>
    <t>13/08/2025</t>
  </si>
  <si>
    <t xml:space="preserve">KCS 077F </t>
  </si>
  <si>
    <t>Time: 01-03-2022 05:21:35 PM
Stop duration: 21772h 36min 49s</t>
  </si>
  <si>
    <t>CCIN000241-004</t>
  </si>
  <si>
    <t>Paul Livinstone Wakabia</t>
  </si>
  <si>
    <t>KCQ416Q</t>
  </si>
  <si>
    <t>CCIN000320-004</t>
  </si>
  <si>
    <t>Abraham Katam Cheptoo</t>
  </si>
  <si>
    <t>KBA499F</t>
  </si>
  <si>
    <t>CCIN000296-004</t>
  </si>
  <si>
    <t>Thomas Kipruto Cherutich</t>
  </si>
  <si>
    <t>KBY 491D</t>
  </si>
  <si>
    <t>CCIN000622-004</t>
  </si>
  <si>
    <t>CCIN000276-004</t>
  </si>
  <si>
    <t>Daniel Esekon Kiyonga</t>
  </si>
  <si>
    <t>KCL 680H</t>
  </si>
  <si>
    <t>CCIN000247-004</t>
  </si>
  <si>
    <t>Herman Murule Kisiangani</t>
  </si>
  <si>
    <t>KCP260M</t>
  </si>
  <si>
    <t>CCIN000140-004</t>
  </si>
  <si>
    <t>Jairus Mundia Opunde</t>
  </si>
  <si>
    <t>KBC049J</t>
  </si>
  <si>
    <t>CCIN000305-004</t>
  </si>
  <si>
    <t>Ruth Chemombo Chemining</t>
  </si>
  <si>
    <t>KAU 495C</t>
  </si>
  <si>
    <t>CCIN000312-004</t>
  </si>
  <si>
    <t>Samwel OkothOnditi</t>
  </si>
  <si>
    <t>KBB 351T</t>
  </si>
  <si>
    <t>CCIN000255-004</t>
  </si>
  <si>
    <t>David Elpa Logel</t>
  </si>
  <si>
    <t>KCP451X</t>
  </si>
  <si>
    <t>CCIN000339-004</t>
  </si>
  <si>
    <t>Daniel Shisia Abuao</t>
  </si>
  <si>
    <t>KHMA 579G</t>
  </si>
  <si>
    <t>CCIN000334-004</t>
  </si>
  <si>
    <t>Moses Adagala Wandambuzi</t>
  </si>
  <si>
    <t>KBB 331X</t>
  </si>
  <si>
    <t>CCIN000349-004</t>
  </si>
  <si>
    <t>Simon Kabage Kamau</t>
  </si>
  <si>
    <t>KBJ 668V</t>
  </si>
  <si>
    <t>CCIN000341-004</t>
  </si>
  <si>
    <t>Emily Jelagat Kangogo</t>
  </si>
  <si>
    <t>KCP 628J</t>
  </si>
  <si>
    <t>CCIN000149-004</t>
  </si>
  <si>
    <t>Victor Tirop</t>
  </si>
  <si>
    <t>KBC 465S</t>
  </si>
  <si>
    <t>CCIN000391-004</t>
  </si>
  <si>
    <t>Edward Kipyego Kitur</t>
  </si>
  <si>
    <t>KTCB553T</t>
  </si>
  <si>
    <t>KOGO JUNIOR AUCTIONEERS</t>
  </si>
  <si>
    <t>CCIN001692-3000-002</t>
  </si>
  <si>
    <t>Tradecenter</t>
  </si>
  <si>
    <t>MERCEDES BENZ ACTROS</t>
  </si>
  <si>
    <t>Time:	07-04-2022 06:31:30 PM
Stop duration:	20759h 25min 52s
Position:	0.944467°, 33.484228°</t>
  </si>
  <si>
    <t>CCIN000620-1000-005</t>
  </si>
  <si>
    <t>Litany Investment Limited C/O Franklin Mithika Linturi</t>
  </si>
  <si>
    <t xml:space="preserve">KCP 762G </t>
  </si>
  <si>
    <t>Lorry/Truck</t>
  </si>
  <si>
    <t>"KCP 762G Address:        
Time:        15-05-2023 06:38:35 PM
Stop duration:        10934h 34min 40s
Position:        -1.267459°, 36.903436°
Speed:        0 kph
Altitude:        0 m
Angle:        335°"</t>
  </si>
  <si>
    <t>CCIN000801-13000-001</t>
  </si>
  <si>
    <t>Lilian Atieno</t>
  </si>
  <si>
    <t xml:space="preserve">KCL 949T </t>
  </si>
  <si>
    <t>Land Cruiser</t>
  </si>
  <si>
    <t>CCIN001221-2000-001</t>
  </si>
  <si>
    <t>340, 646.00</t>
  </si>
  <si>
    <t>KAV 339X</t>
  </si>
  <si>
    <t>FOUR YEARS AUCTIONEERS</t>
  </si>
  <si>
    <t>L30134</t>
  </si>
  <si>
    <t>Titus Gethi Ndegwa</t>
  </si>
  <si>
    <t>2, 817, 328.50</t>
  </si>
  <si>
    <t>KCC 661D / KCD 464L</t>
  </si>
  <si>
    <t>CCIN000687-9000-001</t>
  </si>
  <si>
    <t>Geoffrey Kiama</t>
  </si>
  <si>
    <t>562, 048.96</t>
  </si>
  <si>
    <t>KAE 868B</t>
  </si>
  <si>
    <t>CCIN001442-1000-002</t>
  </si>
  <si>
    <t>David Wafula Namunyu</t>
  </si>
  <si>
    <t>KCT 034T</t>
  </si>
  <si>
    <t xml:space="preserve"> CCIN001653-1000-002</t>
  </si>
  <si>
    <t>Wycliffe Odhiambo Ouko</t>
  </si>
  <si>
    <t>KBB 294S</t>
  </si>
  <si>
    <t xml:space="preserve">NCS AUCTIONEERS </t>
  </si>
  <si>
    <t>Time:	24-10-2023 10:09:44 AM
Stop duration:	7063h 35min 6s
Position:	-1.365617°, 36.742573°</t>
  </si>
  <si>
    <t>CCIN001732-1000-002</t>
  </si>
  <si>
    <t>CCIN002194-1000-002</t>
  </si>
  <si>
    <t>Nancy Wanjiku Kingori</t>
  </si>
  <si>
    <t>KCB162B</t>
  </si>
  <si>
    <t xml:space="preserve">FORESIGHT AUCTIONEERS </t>
  </si>
  <si>
    <t>Time:	24-12-2021 12:01:19 AM
Stop duration:	23129h 12min 34s
Position:	0.509253°, 35.271253°</t>
  </si>
  <si>
    <t>CCIN000929-2000-002</t>
  </si>
  <si>
    <t>Geoffrey Kinyanjui Karanja</t>
  </si>
  <si>
    <t>SUZUKI GRAND VITARA</t>
  </si>
  <si>
    <t>CCIN001147-3000-001</t>
  </si>
  <si>
    <t xml:space="preserve">Nissan </t>
  </si>
  <si>
    <t>14/8/2024</t>
  </si>
  <si>
    <t>RENAULT TRUCK</t>
  </si>
  <si>
    <t>14/08/2024</t>
  </si>
  <si>
    <t>CADUA AUCTIONEER</t>
  </si>
  <si>
    <t>CCIN002297-1000-002</t>
  </si>
  <si>
    <t>Hamdi Mohamed Jimale</t>
  </si>
  <si>
    <t>KCV 233V</t>
  </si>
  <si>
    <t>CCIN001268-1000-001</t>
  </si>
  <si>
    <t>704, 288.00</t>
  </si>
  <si>
    <t>CCIN001422-1000-001</t>
  </si>
  <si>
    <t xml:space="preserve">Martin Rhesa Mwendia
</t>
  </si>
  <si>
    <t>L22265</t>
  </si>
  <si>
    <t>Robert Kenedy Okongo</t>
  </si>
  <si>
    <t>KBY 176Y</t>
  </si>
  <si>
    <t>Time:	29-09-2022 11:43:38 PM
Stop duration:	17585h 22min 25s
Position:	-1.291667°, 36.795067°</t>
  </si>
  <si>
    <t>L37119</t>
  </si>
  <si>
    <t>Martin Ndang'ara Irungu</t>
  </si>
  <si>
    <t>KDE 811G</t>
  </si>
  <si>
    <t>SELFBOOOKING</t>
  </si>
  <si>
    <t>Selfbooked on 14/08/2024</t>
  </si>
  <si>
    <t>CCIN001536-1000-001</t>
  </si>
  <si>
    <t>KBN 179D</t>
  </si>
  <si>
    <t>L28159</t>
  </si>
  <si>
    <t>EICHER TRUCK</t>
  </si>
  <si>
    <t>Address:	Sudi, Kanduyi, Bungoma County, West Kenya, 50205, Kenya
Time:	06-02-2023 07:07:42 PM
Stop duration:	12+h
Position:	0.606685°, 34.651176°</t>
  </si>
  <si>
    <t>Virginia Mugure Karo</t>
  </si>
  <si>
    <t>Time:	30-09-2022 12:38:41 PM
Stop duration:	16416h 50min 7s
Position:	-1.214302°, 36.885567°
Speed:	0 kph</t>
  </si>
  <si>
    <t>L36945</t>
  </si>
  <si>
    <t>Duncan Ndegwa Mukaburu</t>
  </si>
  <si>
    <t>KCZ 196V</t>
  </si>
  <si>
    <t>SHACKMAN</t>
  </si>
  <si>
    <t>Time:	14-08-2024 12:22:28 PM
Stop duration:	0s
Position:	0.293182°, 32.570812°</t>
  </si>
  <si>
    <t xml:space="preserve">Edward Nyangau Mauti
</t>
  </si>
  <si>
    <t>EXPRESS AGENCY AUCTIONEER</t>
  </si>
  <si>
    <t>Time:	10-12-2023 07:59:55 PM
Stop duration:	5945h 29min 23s</t>
  </si>
  <si>
    <t>12803</t>
  </si>
  <si>
    <t xml:space="preserve"> CCIN001263-1000-002</t>
  </si>
  <si>
    <t>Caroline Adhiambo Opondo</t>
  </si>
  <si>
    <t>KCE 445U</t>
  </si>
  <si>
    <t>TOYATA</t>
  </si>
  <si>
    <t>12825</t>
  </si>
  <si>
    <t>CCIN001278-17000-001</t>
  </si>
  <si>
    <t>Alex Mutuku Mbelenzi</t>
  </si>
  <si>
    <t>KHMA 757G</t>
  </si>
  <si>
    <t xml:space="preserve">CATEPILLAR </t>
  </si>
  <si>
    <t>13607</t>
  </si>
  <si>
    <t>CCIN001921-1000-001</t>
  </si>
  <si>
    <t>David Ndungu Wambugu</t>
  </si>
  <si>
    <t>KCG 633X</t>
  </si>
  <si>
    <t>13819</t>
  </si>
  <si>
    <t>Joy Adhiambo Gwendo</t>
  </si>
  <si>
    <t>14007</t>
  </si>
  <si>
    <t>CCIN002311-7000-001</t>
  </si>
  <si>
    <t>Grace Njoki Mwangi</t>
  </si>
  <si>
    <t>KCF 526A</t>
  </si>
  <si>
    <t>15/8/2024</t>
  </si>
  <si>
    <t>WISKAM AUCTIONEERS</t>
  </si>
  <si>
    <t>15/08/2024</t>
  </si>
  <si>
    <t>Time:	15-08-2024 08:30:25 AM
Stop duration:	66h 17min 34s
Position:	-1.264017°, 36.840217°</t>
  </si>
  <si>
    <t>Reposssessed</t>
  </si>
  <si>
    <t>15/08/2025</t>
  </si>
  <si>
    <t>CCIN000007-1000-008</t>
  </si>
  <si>
    <t>Hyebin Han Orlando</t>
  </si>
  <si>
    <t>KCG 621U</t>
  </si>
  <si>
    <t>L31657</t>
  </si>
  <si>
    <t>Gilbert Kipkosgei Chepkok</t>
  </si>
  <si>
    <t>MIKEAL AUCTIONEERS</t>
  </si>
  <si>
    <t>Time:	25-08-2023 01:00:54 PM
Stop duration:	12+h</t>
  </si>
  <si>
    <t>Joel Muhinja Mathenge</t>
  </si>
  <si>
    <t>TOYOTYA</t>
  </si>
  <si>
    <t xml:space="preserve"> L36327</t>
  </si>
  <si>
    <t>Martin Wainaina Kenyanjui</t>
  </si>
  <si>
    <t>KCY 917W</t>
  </si>
  <si>
    <t>NEPTUNE</t>
  </si>
  <si>
    <t>18310/23474</t>
  </si>
  <si>
    <t>L25100/L31477</t>
  </si>
  <si>
    <t>GARAM AUCTIONEERS</t>
  </si>
  <si>
    <t>Freeman AUCTIONEERS</t>
  </si>
  <si>
    <t>16/8/2024</t>
  </si>
  <si>
    <t>L33664</t>
  </si>
  <si>
    <t xml:space="preserve">Kennedy Omondi Ogunde
</t>
  </si>
  <si>
    <t>KDJ 060F</t>
  </si>
  <si>
    <t>Time:	16-08-2024 11:05:01 AM
Stop duration:	1h 17min 47s</t>
  </si>
  <si>
    <t>L36872</t>
  </si>
  <si>
    <t>Michire Njeri June</t>
  </si>
  <si>
    <t>KCS 503H</t>
  </si>
  <si>
    <t>TOYOTA TOWNACE</t>
  </si>
  <si>
    <t>Time:	15-04-2024 10:30:38 PM
Stop duration:	2969h 38min 34s
Position:	-1.507553°, 36.952611°</t>
  </si>
  <si>
    <t>CCIN000126-1000-007</t>
  </si>
  <si>
    <t xml:space="preserve">Charles Ikiro </t>
  </si>
  <si>
    <t xml:space="preserve">CADUA  AUCTIONEERS </t>
  </si>
  <si>
    <t>L24146</t>
  </si>
  <si>
    <t xml:space="preserve">James Muiruri </t>
  </si>
  <si>
    <t>L32847</t>
  </si>
  <si>
    <t>Irene Ndunge Joel</t>
  </si>
  <si>
    <t>ALPHARD</t>
  </si>
  <si>
    <t>Time:	16-08-2024 12:15:40 PM
Stop duration:	12+h</t>
  </si>
  <si>
    <t>CCIN001892-2000-001</t>
  </si>
  <si>
    <t>16/08/2024</t>
  </si>
  <si>
    <t>PREMANCY AUCTIONEERS</t>
  </si>
  <si>
    <t>L33481</t>
  </si>
  <si>
    <t xml:space="preserve">John Kennedy Ayieko
</t>
  </si>
  <si>
    <t>KCX 149B</t>
  </si>
  <si>
    <t>Time:	24-06-2024 10:07:07 AM
Stop duration:	1217h 11min 30s</t>
  </si>
  <si>
    <t>L35459</t>
  </si>
  <si>
    <t>Wilson Nzomo Ngei</t>
  </si>
  <si>
    <t>KDC 370P</t>
  </si>
  <si>
    <t>SELFBOOKING</t>
  </si>
  <si>
    <t>17/8/2024</t>
  </si>
  <si>
    <t>19/8/2024</t>
  </si>
  <si>
    <t>L37110</t>
  </si>
  <si>
    <t>Mwanaidi Varirwe Khajia Jureji</t>
  </si>
  <si>
    <t>45 days</t>
  </si>
  <si>
    <t>KDE 492B</t>
  </si>
  <si>
    <t>NEPTUNE AUCTIONEERS</t>
  </si>
  <si>
    <t>Time:	19-08-2024 08:19:43 AM
Stop duration:	47h 57min 44s</t>
  </si>
  <si>
    <t>30 days</t>
  </si>
  <si>
    <t>PREMIO</t>
  </si>
  <si>
    <t>19/08/2024</t>
  </si>
  <si>
    <t xml:space="preserve"> L36872</t>
  </si>
  <si>
    <t>90 days</t>
  </si>
  <si>
    <t>L27040</t>
  </si>
  <si>
    <t>Magdaline Watiri Njenga</t>
  </si>
  <si>
    <t>KCZ 140K</t>
  </si>
  <si>
    <t>Time: 18-05-2023 01:30:31 PM
Stop duration: 11016h 4min 8s</t>
  </si>
  <si>
    <t>L28987</t>
  </si>
  <si>
    <t xml:space="preserve"> CCIN000132-1000-005</t>
  </si>
  <si>
    <t>Charles Odhiambo Ayieko</t>
  </si>
  <si>
    <t>KCC 636A</t>
  </si>
  <si>
    <t>L37144</t>
  </si>
  <si>
    <t>L32339</t>
  </si>
  <si>
    <t xml:space="preserve">Langat Kibet Nelson
</t>
  </si>
  <si>
    <t>KCC 302T</t>
  </si>
  <si>
    <t>Time:	19-08-2024 01:01:22 PM
Stop duration:	12+h</t>
  </si>
  <si>
    <t>20/8/2024</t>
  </si>
  <si>
    <t xml:space="preserve">178,991.3955. </t>
  </si>
  <si>
    <t>40 days</t>
  </si>
  <si>
    <t xml:space="preserve">KCT 470Z </t>
  </si>
  <si>
    <t>INTERCOUNTY  AUCTIONEERS</t>
  </si>
  <si>
    <t>20/08/2024</t>
  </si>
  <si>
    <t>L37044</t>
  </si>
  <si>
    <t>Winnie Achieng Onyango</t>
  </si>
  <si>
    <t>KDJ 543P</t>
  </si>
  <si>
    <t>Time:	09-08-2024 06:09:29 PM
Stop duration:	262h 50min 7s
Position:	-1.280367°, 36.906900°</t>
  </si>
  <si>
    <t>L35640</t>
  </si>
  <si>
    <t xml:space="preserve">Roy Masai .
</t>
  </si>
  <si>
    <t>KCT 325Z</t>
  </si>
  <si>
    <t>Time:	13-07-2024 10:23:13 AM
Stop duration:	2110h 14min 28s</t>
  </si>
  <si>
    <t>L37930</t>
  </si>
  <si>
    <t xml:space="preserve">Kipkirui Keter Charles
</t>
  </si>
  <si>
    <t>20 days</t>
  </si>
  <si>
    <t>KCT 302T</t>
  </si>
  <si>
    <t>Time:	20-08-2024 11:09:34 AM
Stop duration:	44h 27min 59s</t>
  </si>
  <si>
    <t>TRACKING STATUS</t>
  </si>
  <si>
    <t xml:space="preserve">AUCTIONEER </t>
  </si>
  <si>
    <t>LAST TRACKING DATE</t>
  </si>
  <si>
    <t>Demand issue date</t>
  </si>
  <si>
    <t>Proclamation status</t>
  </si>
  <si>
    <t>ISSUANCE DATE</t>
  </si>
  <si>
    <t>Week</t>
  </si>
  <si>
    <t>ISSUANCE STATUS</t>
  </si>
  <si>
    <t>RECOVERY STATUS</t>
  </si>
  <si>
    <t>RECOVERY AGENT</t>
  </si>
  <si>
    <t>COMMENTS</t>
  </si>
  <si>
    <t>Online</t>
  </si>
  <si>
    <t>Mikael Auctioneer</t>
  </si>
  <si>
    <t>21/08/2024</t>
  </si>
  <si>
    <t>Time: 21-08-2024 08:07:31 AM
Stop duration: 0s
Position: -1.233258°, 36.767588°</t>
  </si>
  <si>
    <t>0s</t>
  </si>
  <si>
    <t>24/07/2024</t>
  </si>
  <si>
    <t>No</t>
  </si>
  <si>
    <t>Expired</t>
  </si>
  <si>
    <t>Week 1</t>
  </si>
  <si>
    <t>First issuance</t>
  </si>
  <si>
    <t>The auctioneer said he is still doing an investigation to repossess the unit, and to share more feedback from the 2nd of August 2024</t>
  </si>
  <si>
    <t>Reissue</t>
  </si>
  <si>
    <t>Jane Rose Wanjala</t>
  </si>
  <si>
    <t>120 days</t>
  </si>
  <si>
    <t xml:space="preserve">KBT 820X </t>
  </si>
  <si>
    <t>Offline</t>
  </si>
  <si>
    <t>Fortune Auctioneer</t>
  </si>
  <si>
    <t>25/8/2023</t>
  </si>
  <si>
    <t>Running</t>
  </si>
  <si>
    <t>The auctioneer had requested for the client file to travel to the client home in Gatundu to confirm if the unit is at his home to update us by the 3rd of Septemeber.</t>
  </si>
  <si>
    <t>Week 2</t>
  </si>
  <si>
    <t>2496 days</t>
  </si>
  <si>
    <t xml:space="preserve">KAX 359U </t>
  </si>
  <si>
    <t xml:space="preserve">Gallants Worldwide </t>
  </si>
  <si>
    <t>The auctioneer is doing an investigation to trace the unit to give feedback by 3rd of Septemeber 2024</t>
  </si>
  <si>
    <t>Self booking</t>
  </si>
  <si>
    <t>Week 3</t>
  </si>
  <si>
    <t>Laar  Auctioneer</t>
  </si>
  <si>
    <t>Honda</t>
  </si>
  <si>
    <t xml:space="preserve"> 26-07-2024
</t>
  </si>
  <si>
    <t>Time: 26-07-2024 11:54:48 AM
Stop duration: 311h 53min 36s</t>
  </si>
  <si>
    <t>24/7/2024</t>
  </si>
  <si>
    <t>Yes</t>
  </si>
  <si>
    <t>The auctioneer still searching for the unit, however, the client has promised to clear arrears by the 5th September  2024</t>
  </si>
  <si>
    <t>Week 4</t>
  </si>
  <si>
    <t>Renee Royal Coaches Limited</t>
  </si>
  <si>
    <t>590days</t>
  </si>
  <si>
    <t>Express Agency Auctioneer</t>
  </si>
  <si>
    <t>Man Coach</t>
  </si>
  <si>
    <t>The unit has a mechanical issue ie no engine.Auctioneer to share comprehensive report by 6th September 2024</t>
  </si>
  <si>
    <r>
      <rPr>
        <rFont val="&quot;Google Sans&quot;, Roboto, sans-serif"/>
        <color rgb="FF1F1F1F"/>
        <sz val="9.0"/>
      </rPr>
      <t>Victor Okombo</t>
    </r>
  </si>
  <si>
    <t xml:space="preserve">Abraham Omolo Mulera </t>
  </si>
  <si>
    <t>2309 days</t>
  </si>
  <si>
    <t>Josrick Merchants Auctioneer</t>
  </si>
  <si>
    <t>29/12/2023</t>
  </si>
  <si>
    <t>The auctioneer has launch an investigation towards repossessing the unit to give the report within three days failure will be re-issue to another auctioneer</t>
  </si>
  <si>
    <t>CCIN000290-2000-005</t>
  </si>
  <si>
    <t>Abdi Kani Omar</t>
  </si>
  <si>
    <t>1880 days</t>
  </si>
  <si>
    <t>KCK 720Z AND ZG 0153</t>
  </si>
  <si>
    <t>Ncs Auctioneer</t>
  </si>
  <si>
    <t>Mitsubishi Fuso And Bhachu Trailer</t>
  </si>
  <si>
    <t>15/11/2021</t>
  </si>
  <si>
    <t>The auctioneer is doing an investigation of the unit around industrial garages to give feedback on the 4th of September 2024</t>
  </si>
  <si>
    <t>90-days</t>
  </si>
  <si>
    <t>Foresight Auctioneer</t>
  </si>
  <si>
    <t>Time:	04-08-2024 08:57:30 PM
Stop duration:	400h 21min 59s</t>
  </si>
  <si>
    <t>480Hrs</t>
  </si>
  <si>
    <t>13/07/2024</t>
  </si>
  <si>
    <t>The auctioneer is on the field investigating the client to repossess the unit to share feedback on the repossession feedback by 3rd of September 2024</t>
  </si>
  <si>
    <t>Machakos</t>
  </si>
  <si>
    <t xml:space="preserve"> L32123</t>
  </si>
  <si>
    <t>Macline Gona Masha</t>
  </si>
  <si>
    <t>30 Days</t>
  </si>
  <si>
    <t>KDB 937R</t>
  </si>
  <si>
    <t>27/8/2024</t>
  </si>
  <si>
    <t>Time: 27-08-2024 08:05:42 AM
Stop duration: 8h 32min 52s
Position: -4.304687°, 39.552258°</t>
  </si>
  <si>
    <t>29/06/2024</t>
  </si>
  <si>
    <t>Client promised to make payment of ksh 10,000 by 3rd September 2024</t>
  </si>
  <si>
    <t xml:space="preserve"> L28987</t>
  </si>
  <si>
    <t>378 days</t>
  </si>
  <si>
    <t xml:space="preserve">Sirme Agencies </t>
  </si>
  <si>
    <t>Toyota Prado</t>
  </si>
  <si>
    <t>Time:        21-08-2024 10:07:06 PM
Stop duration:        12+h</t>
  </si>
  <si>
    <t>The unit tracker provides disguised coordinates, however, the auctioneer is doing an investigation to repossess the unit</t>
  </si>
  <si>
    <t>L37761</t>
  </si>
  <si>
    <t>Emily Masiyoi Naija</t>
  </si>
  <si>
    <t>42-days</t>
  </si>
  <si>
    <t>KDE 866R</t>
  </si>
  <si>
    <t>Time:	21-08-2024 12:49:22 PM
Stop duration:	0s
Position:	-0.538797°, 37.455642°</t>
  </si>
  <si>
    <t>25/07/2024</t>
  </si>
  <si>
    <t>Unit repossessed on 23rd August 2024 and booked at Startruck Yard</t>
  </si>
  <si>
    <t>1823 days</t>
  </si>
  <si>
    <t>Lysajoy Auctioneer</t>
  </si>
  <si>
    <t>The auctioneer is still doing an investigation to repossess the unit, we are also engaging the client to restructure the account for it to be normalized.</t>
  </si>
  <si>
    <t>2298 days</t>
  </si>
  <si>
    <t>Valdoms Auctioneer</t>
  </si>
  <si>
    <t>The investigation is ongoing for the auctioneer to share feedback on recovery status by the 4th of September 2024</t>
  </si>
  <si>
    <t>1894 days</t>
  </si>
  <si>
    <t>Auctioneer doing investigation to repossess the unit</t>
  </si>
  <si>
    <t>2504 days</t>
  </si>
  <si>
    <t>L31762</t>
  </si>
  <si>
    <t>Joseph Odhiambo Auma</t>
  </si>
  <si>
    <t>The client self-booked the unit at the startruck yard and storage</t>
  </si>
  <si>
    <t>KCY 971W</t>
  </si>
  <si>
    <t>Toyota Harrier</t>
  </si>
  <si>
    <t>Time: 20-08-2024 08:09:25 AM
Stop duration: 14h 25min 32s
Position: -4.017035°, 39.705882°</t>
  </si>
  <si>
    <t>22/07/2024</t>
  </si>
  <si>
    <t>Account Normalized on 22nd of August 2024</t>
  </si>
  <si>
    <t>L34543</t>
  </si>
  <si>
    <t>Samuel Wahome Kabucho</t>
  </si>
  <si>
    <t>32 days</t>
  </si>
  <si>
    <t>KBW 311H</t>
  </si>
  <si>
    <t>Cadua Auctioneer</t>
  </si>
  <si>
    <t>Mazda Premacy</t>
  </si>
  <si>
    <t>22/8/2024</t>
  </si>
  <si>
    <t>Time:	22-08-2024 10:55:35 AM
Stop duration:	16h 57min 19s</t>
  </si>
  <si>
    <t>30/7/2024</t>
  </si>
  <si>
    <t>KBW 311H repossessed on 22/8/2024 by Cadua Auctioneers and booked at Startruck yard</t>
  </si>
  <si>
    <t>1,011 days</t>
  </si>
  <si>
    <t>13/12/2022</t>
  </si>
  <si>
    <t>The unit has been repossessed and booked to Starstruck Yard and Storages  23rd of August 2024</t>
  </si>
  <si>
    <t>1324 days</t>
  </si>
  <si>
    <t>Upscale Auctioneer</t>
  </si>
  <si>
    <t>Toyota Crown</t>
  </si>
  <si>
    <t>14/9/2023</t>
  </si>
  <si>
    <t>The auctioneer tracked the last location where the unit was shown to be in a garage.Auctioneer to use client file to trace the unit and share feedback by 4th September  2024.</t>
  </si>
  <si>
    <t xml:space="preserve">2032 days
</t>
  </si>
  <si>
    <t>Melab Auctioneer</t>
  </si>
  <si>
    <t>Auctioneer still doing investigation to repossess the unit.</t>
  </si>
  <si>
    <t>2283 days</t>
  </si>
  <si>
    <t>The auctioneer is doing an investigation to repossess the unit we are following up for the unit to be repossessed as soon as possible.</t>
  </si>
  <si>
    <t>1071 days</t>
  </si>
  <si>
    <t>18/08/2022</t>
  </si>
  <si>
    <t>The auctioneer is investigating to repossess the unit to share the report of their feedback by the  3rd  of September 2024</t>
  </si>
  <si>
    <t>34-days</t>
  </si>
  <si>
    <t>Time:	14-08-2024 12:32:05 AM
Stop duration:	283h 28min 21s
Position:	-1.365917°, 36.922800°</t>
  </si>
  <si>
    <t>283Hrs</t>
  </si>
  <si>
    <t>Client to clear arrears on 9/3/2024</t>
  </si>
  <si>
    <t>CCIN001251-1000-005</t>
  </si>
  <si>
    <t>Robert Ouko Bonyo</t>
  </si>
  <si>
    <t>1420 days</t>
  </si>
  <si>
    <t>KCH 499F</t>
  </si>
  <si>
    <t>Moran Auctioneer</t>
  </si>
  <si>
    <t>Panamera 42</t>
  </si>
  <si>
    <t>20/06/2022</t>
  </si>
  <si>
    <t>1587 days</t>
  </si>
  <si>
    <t>KBV 886X</t>
  </si>
  <si>
    <t>Auctioneerdoing investigation to repossess the unit</t>
  </si>
  <si>
    <t>2,081 days</t>
  </si>
  <si>
    <t>Tata</t>
  </si>
  <si>
    <t>26/07/2022</t>
  </si>
  <si>
    <t>The auctioneer is investigating to repossess the unit to share the report of their feedback by the 4th of September 2024</t>
  </si>
  <si>
    <t>Dibomog Auctioneer</t>
  </si>
  <si>
    <t>993 days</t>
  </si>
  <si>
    <t>Freeman Auctioneer</t>
  </si>
  <si>
    <t>Isuzu Pick Up</t>
  </si>
  <si>
    <t>Time: 31-01-2024 11:50:21 AM
Stop duration: 17286h 37min 40s
Position: -1.290700°, 36.819933°</t>
  </si>
  <si>
    <t>17/03/2022</t>
  </si>
  <si>
    <t>The auctioneer is investigating to repossess the unit to share the report of their feedback by the 3rd  of September 2024</t>
  </si>
  <si>
    <t>1662 days</t>
  </si>
  <si>
    <t>Ultimate Auctioneer</t>
  </si>
  <si>
    <t>Mitsubishi -Lorry/Truck</t>
  </si>
  <si>
    <t>28/12/2021</t>
  </si>
  <si>
    <t>The auctioneer is investigating to repossess the unit to share the report of their feedback by the 5th of September 2024</t>
  </si>
  <si>
    <t>21/8/2024</t>
  </si>
  <si>
    <t>Time:	21-08-2024 10:07:06 PM
Stop duration:	12+h</t>
  </si>
  <si>
    <t>The auctioneer is investigating to repossess the unit to share the report of their feedback by the 3rd of September 2024</t>
  </si>
  <si>
    <t>CCIN000768-3000-005</t>
  </si>
  <si>
    <t>Fidelis Kibiro Kamau</t>
  </si>
  <si>
    <t>1480 days</t>
  </si>
  <si>
    <t>KAX 204Z</t>
  </si>
  <si>
    <t>Faw Truck</t>
  </si>
  <si>
    <t>26/03/2021</t>
  </si>
  <si>
    <t>The auctioneer is investigating to repossess the unit.</t>
  </si>
  <si>
    <t>1877 days</t>
  </si>
  <si>
    <t/>
  </si>
  <si>
    <t>The auctioneer is investigating to repossess the unit .</t>
  </si>
  <si>
    <t>1454 days</t>
  </si>
  <si>
    <t>Indomitable  Auctioneer</t>
  </si>
  <si>
    <t>1790 days</t>
  </si>
  <si>
    <t>Anfiled Auctioneer</t>
  </si>
  <si>
    <t>20/9/2023</t>
  </si>
  <si>
    <t>100 days</t>
  </si>
  <si>
    <t xml:space="preserve">KDA 225X
</t>
  </si>
  <si>
    <t>Jeray Auctioneer</t>
  </si>
  <si>
    <t>Bluebird Sylphy</t>
  </si>
  <si>
    <t>Time: 08-02-2024 04:05:01 PM
Stop duration: 4474h 30min 24s
Position: -1.426715°, 36.977258°</t>
  </si>
  <si>
    <t>16/02/2024</t>
  </si>
  <si>
    <t>2355 days</t>
  </si>
  <si>
    <t xml:space="preserve">KCF 582Q </t>
  </si>
  <si>
    <t>Jeslink   Auctioneer</t>
  </si>
  <si>
    <t>Bmw</t>
  </si>
  <si>
    <t>The auctioneer says he is doing an investigation to give feedback by  3rd September  2024</t>
  </si>
  <si>
    <t>2076 days</t>
  </si>
  <si>
    <t>Impex Auctioneer</t>
  </si>
  <si>
    <t>The auctioneer to investigate and provide feedback by 4th September 2024.</t>
  </si>
  <si>
    <t>927 days</t>
  </si>
  <si>
    <t>Toyota Vanguard</t>
  </si>
  <si>
    <t>Auctioneer doing investigation to repossess the unit.</t>
  </si>
  <si>
    <t>1195 days</t>
  </si>
  <si>
    <t>KHMA784B</t>
  </si>
  <si>
    <t>Yamuko Auctioneer</t>
  </si>
  <si>
    <t>Caterpillar</t>
  </si>
  <si>
    <t>17/2/2021</t>
  </si>
  <si>
    <t>23/08/2021</t>
  </si>
  <si>
    <t>Auctioneer to proceed with the recovery of the asset on 3rd September 2024.</t>
  </si>
  <si>
    <t>1104 days</t>
  </si>
  <si>
    <t>Japesa Auctioneer</t>
  </si>
  <si>
    <t>Isuzu Bus</t>
  </si>
  <si>
    <t>29/06/2022</t>
  </si>
  <si>
    <t>The auctioneer is investigating client's rural home using his id and will give feedback once the spots the unit.</t>
  </si>
  <si>
    <t>L38144</t>
  </si>
  <si>
    <t xml:space="preserve">Florence Njeri Ngure
</t>
  </si>
  <si>
    <t>21 days</t>
  </si>
  <si>
    <t>Toyota 15x</t>
  </si>
  <si>
    <t>23/8/2024</t>
  </si>
  <si>
    <t>Time:	23-08-2024 09:51:28 AM
Stop duration:	18h 45min 58s</t>
  </si>
  <si>
    <t>Unit repossessed on 23rd August 2024 by Davis Auctioneering and booked at Eldoret Supermax Yard</t>
  </si>
  <si>
    <t>1000 days</t>
  </si>
  <si>
    <t>KBS 956</t>
  </si>
  <si>
    <t>Mitsubishi Fuso</t>
  </si>
  <si>
    <t>20/12/2021</t>
  </si>
  <si>
    <t>Auctioneer said he has initiated an investigation to repossess the unit and will share report by 3rd September  2024</t>
  </si>
  <si>
    <t>450 days</t>
  </si>
  <si>
    <t>KCY 222A/KCT 774N</t>
  </si>
  <si>
    <t>Norern Auctioneer</t>
  </si>
  <si>
    <t>V8&amp;Mercedes</t>
  </si>
  <si>
    <t>4644h</t>
  </si>
  <si>
    <t>14/09/2023</t>
  </si>
  <si>
    <t>The auctioneer said will innitiate investigation starting from the 26th of August and will share the progress of the Investiagtion by the 4th  of September 2024</t>
  </si>
  <si>
    <t>420-days</t>
  </si>
  <si>
    <t>KCR191D</t>
  </si>
  <si>
    <t>Mitsubishi Pajero</t>
  </si>
  <si>
    <t>Time: 08-02-2024 04:15:50 PM
Stop duration: 2776h 31min 20s
Position: -1.316117°, 36.834033°</t>
  </si>
  <si>
    <t>2776HRS</t>
  </si>
  <si>
    <t>18/06/2024</t>
  </si>
  <si>
    <t>Auctioneers are doing investigation into repossessing the unit to share an extensive report on the repossession by the 5th  of September 2024</t>
  </si>
  <si>
    <t>L36453</t>
  </si>
  <si>
    <t>Ruol Auctioneers</t>
  </si>
  <si>
    <t>Volks Wagen</t>
  </si>
  <si>
    <t>Time: 26-08-2024 08:30:36 AM
Stop duration: 51min 43s</t>
  </si>
  <si>
    <t>29/07/2024</t>
  </si>
  <si>
    <t>Client was served with proclamation on 27th August 2024 by Ruol Auctioneers on 27/8/2024.To expire on 3rd September 2024</t>
  </si>
  <si>
    <r>
      <rPr>
        <rFont val="Arial"/>
        <color rgb="FF000000"/>
        <sz val="11.0"/>
      </rPr>
      <t>CCIN000285-3000-005</t>
    </r>
  </si>
  <si>
    <t>1562 days</t>
  </si>
  <si>
    <t>KAX 571L</t>
  </si>
  <si>
    <t>Compliance Auctioneers</t>
  </si>
  <si>
    <t>volkswogen</t>
  </si>
  <si>
    <r>
      <rPr>
        <rFont val="Arial"/>
        <color rgb="FF000000"/>
        <sz val="11.0"/>
      </rPr>
      <t>CCIN000155-2000-007</t>
    </r>
  </si>
  <si>
    <t>1415 days</t>
  </si>
  <si>
    <t>KCE 375S/ KAX 571L</t>
  </si>
  <si>
    <t>mitsubishi-lorry/volkswogen</t>
  </si>
  <si>
    <t>29/07/2021</t>
  </si>
  <si>
    <r>
      <rPr>
        <rFont val="Arial"/>
        <color rgb="FF000000"/>
        <sz val="11.0"/>
      </rPr>
      <t>CCIN000285-3000-005</t>
    </r>
  </si>
  <si>
    <t>1283 days</t>
  </si>
  <si>
    <t>CCIN000778-3000-003</t>
  </si>
  <si>
    <t>1950 days</t>
  </si>
  <si>
    <t xml:space="preserve">KBE 900V </t>
  </si>
  <si>
    <t>Rangerover Sport</t>
  </si>
  <si>
    <t>31/08/2023</t>
  </si>
  <si>
    <t>L35042</t>
  </si>
  <si>
    <t>Felistus Nzilani Musila</t>
  </si>
  <si>
    <t>60-days</t>
  </si>
  <si>
    <t>KDB 205P</t>
  </si>
  <si>
    <t>Philips Auctioneers</t>
  </si>
  <si>
    <t>26/8/2024</t>
  </si>
  <si>
    <t>Time:	26-08-2024 08:53:00 AM
Stop duration:	10h 56min 6s</t>
  </si>
  <si>
    <t>0Hrs</t>
  </si>
  <si>
    <t xml:space="preserve">The client account has been normalized </t>
  </si>
  <si>
    <t>CCIN000448-1000-005</t>
  </si>
  <si>
    <t>David Kamau Kaigu</t>
  </si>
  <si>
    <t>1485 days</t>
  </si>
  <si>
    <t>KCH 393T</t>
  </si>
  <si>
    <t>Isuzu Coach</t>
  </si>
  <si>
    <t>18/05/2022</t>
  </si>
  <si>
    <t>815-days</t>
  </si>
  <si>
    <t>17/08/2022</t>
  </si>
  <si>
    <t>Time: 17-08-2022 12:07:23 PM
Stop duration: 17456h 17min 58s
Position: -1.307272°, 36.829707°</t>
  </si>
  <si>
    <t>17,456hrs</t>
  </si>
  <si>
    <t>The auctioneer was shared with file to give feedback on recovery of the asset by the 5th of September 2024</t>
  </si>
  <si>
    <t>L35123</t>
  </si>
  <si>
    <t xml:space="preserve">Elnathan Masaka Shungula
</t>
  </si>
  <si>
    <t>KCE 320C</t>
  </si>
  <si>
    <t>Time:	26-08-2024 08:03:14 AM
Stop duration:	47min 21s</t>
  </si>
  <si>
    <t>Unit repossessd on 27th august 2024 by Foresights Auctioneers and booked at Blackbird Yard</t>
  </si>
  <si>
    <t xml:space="preserve">L37050 </t>
  </si>
  <si>
    <t>Geoffrey Githitho Muriithi</t>
  </si>
  <si>
    <t xml:space="preserve">120days </t>
  </si>
  <si>
    <t>KCA 319G</t>
  </si>
  <si>
    <t xml:space="preserve">Toyota Probox </t>
  </si>
  <si>
    <t>Time:	22-06-2024 03:59:15 PM
Stop duration:	1559h 2min 16s</t>
  </si>
  <si>
    <t>The auctioneer is investigating to repossess the unit to share the report of their feedback by 4th September 2024</t>
  </si>
  <si>
    <t>Joseph Mutunga Mwania</t>
  </si>
  <si>
    <t>602 days</t>
  </si>
  <si>
    <t xml:space="preserve">Suzuki Every </t>
  </si>
  <si>
    <t>Time: 23-02-2024 03:31:51 PM
Stop duration: 2176h 11min 44s</t>
  </si>
  <si>
    <t>24/08/2023</t>
  </si>
  <si>
    <t>Charles Ikiro Kahuthu</t>
  </si>
  <si>
    <t>1501 days</t>
  </si>
  <si>
    <t>KCV 284p</t>
  </si>
  <si>
    <t xml:space="preserve">Mitsubishi FH </t>
  </si>
  <si>
    <t>The auctioneer said that to be given time as he is doing an extensive investigation for the unit to be repossessed to share update by 4th September 2024..</t>
  </si>
  <si>
    <t>30-days</t>
  </si>
  <si>
    <t>Narama Auctioneers</t>
  </si>
  <si>
    <t>Mercedes GLE</t>
  </si>
  <si>
    <t>26/08/2024</t>
  </si>
  <si>
    <t>Ohrs</t>
  </si>
  <si>
    <t>Arrears paid in full.</t>
  </si>
  <si>
    <t>L30617</t>
  </si>
  <si>
    <t xml:space="preserve">Mildrin Lumonye .
</t>
  </si>
  <si>
    <t xml:space="preserve"> KCZ 944P</t>
  </si>
  <si>
    <t>Time:	26-08-2024 03:28:16 PM
Stop duration:	3h 53min 39s</t>
  </si>
  <si>
    <t>week 2</t>
  </si>
  <si>
    <t>Account Normalized on 28th  of August 2024</t>
  </si>
  <si>
    <t xml:space="preserve"> CCIN000599-5000-005</t>
  </si>
  <si>
    <t>1509 days</t>
  </si>
  <si>
    <t>29/03/2023</t>
  </si>
  <si>
    <t>Investigation is ongoing for the auctioneer to repossess the unit to provide feedback after three days.</t>
  </si>
  <si>
    <t>The client claimed to have left the unit in Nairobi in a garage but he failed to disclosed the location the auctioneer are doing investigation to repossess this unit.</t>
  </si>
  <si>
    <t xml:space="preserve">Julius John Malaba
</t>
  </si>
  <si>
    <t>59 days</t>
  </si>
  <si>
    <t>KCF 247L</t>
  </si>
  <si>
    <t>Time: 07-08-2024 12:21:05 PM
Stop duration: 119h 1min 3s</t>
  </si>
  <si>
    <t>20/7/2024</t>
  </si>
  <si>
    <t>Repossession issued to Auctioneers on 27th August 2024.Auctioneer to share repossession report by 4/9/2024</t>
  </si>
  <si>
    <t xml:space="preserve"> L34403</t>
  </si>
  <si>
    <t>60 days</t>
  </si>
  <si>
    <t>Time:	27-08-2024 08:26:47 AM
Stop duration:	30h 50min 35s</t>
  </si>
  <si>
    <t>Unit repossessed   on 27/8/2024 and Booked at Startruck yard</t>
  </si>
  <si>
    <t>Time:        27-08-2024 10:07:06 PM
Stop duration:        12+h</t>
  </si>
  <si>
    <t>L38752</t>
  </si>
  <si>
    <t xml:space="preserve">Anthony Kamau Mungara
</t>
  </si>
  <si>
    <t xml:space="preserve"> KDN 005R</t>
  </si>
  <si>
    <t>Time:	27-08-2024 09:44:58 AM
Stop duration:	15h 31min 45s</t>
  </si>
  <si>
    <r>
      <rPr>
        <rFont val="Verdana"/>
        <color theme="1"/>
        <sz val="10.0"/>
      </rPr>
      <t>Client was served with proclamation on 27th August 2024 .</t>
    </r>
    <r>
      <rPr>
        <rFont val="Verdana"/>
        <color rgb="FF1155CC"/>
        <sz val="10.0"/>
        <u/>
      </rPr>
      <t>To</t>
    </r>
    <r>
      <rPr>
        <rFont val="Verdana"/>
        <color theme="1"/>
        <sz val="10.0"/>
      </rPr>
      <t xml:space="preserve"> expire on 3rd September 2024</t>
    </r>
  </si>
  <si>
    <t xml:space="preserve">Joseph Lendrix Waswa
</t>
  </si>
  <si>
    <t>KDL 522D</t>
  </si>
  <si>
    <t>Toyota Landcruiser</t>
  </si>
  <si>
    <t>13/7/2024</t>
  </si>
  <si>
    <t>Time:	13-07-2024 05:10:46 PM
Stop duration:	1072h 53min 39s</t>
  </si>
  <si>
    <t>27/05/2024</t>
  </si>
  <si>
    <t>L38888</t>
  </si>
  <si>
    <t>Langat Kibet Nelson</t>
  </si>
  <si>
    <t>29 days</t>
  </si>
  <si>
    <t xml:space="preserve"> Time:	27-08-2024 11:04:13 AM
Stop duration:	12min 9s"</t>
  </si>
  <si>
    <t>The client normalized the account.</t>
  </si>
  <si>
    <t xml:space="preserve">Joseph G Riechi
</t>
  </si>
  <si>
    <t>2903 days</t>
  </si>
  <si>
    <t xml:space="preserve">KBS 495C </t>
  </si>
  <si>
    <t>Toyota Corolla</t>
  </si>
  <si>
    <t>28/8/2024</t>
  </si>
  <si>
    <t>The auctioneer is investigating to repossess the unit to share the report of their feedback by the    4th of September 2024</t>
  </si>
  <si>
    <t>L28905</t>
  </si>
  <si>
    <t xml:space="preserve">Mouvine Ochieng Nyarumba
</t>
  </si>
  <si>
    <t>KBL 281R</t>
  </si>
  <si>
    <t>Time:	04-09-2023 12:23:41 PM
Stop duration:	8611h 45min 39s</t>
  </si>
  <si>
    <t>no</t>
  </si>
  <si>
    <t>Sylas Ogola</t>
  </si>
  <si>
    <t>28/08/2024</t>
  </si>
  <si>
    <t>Time:	27-08-2024 11:04:13 AM
Stop duration:	12min 9s</t>
  </si>
  <si>
    <t>Unit  repossessed and book at Eldoret Supermax Yard.</t>
  </si>
  <si>
    <t>Time:	28-08-2024 10:17:46 AM
Stop duration:	391h 9min 11s</t>
  </si>
  <si>
    <t xml:space="preserve"> L31743</t>
  </si>
  <si>
    <t xml:space="preserve">John Nganga Kariuki
</t>
  </si>
  <si>
    <t>KCM 995G</t>
  </si>
  <si>
    <t>Time:	28-08-2024 10:40:17 AM
Stop duration:	3min 19s</t>
  </si>
  <si>
    <t>jane Rose Wanjala</t>
  </si>
  <si>
    <t>Client was served with 7 days proclamation on 28/8/2024.To expire on 4/8/2024</t>
  </si>
  <si>
    <t>L36182</t>
  </si>
  <si>
    <t xml:space="preserve">Terry Achieng Onyango
</t>
  </si>
  <si>
    <t>KDE 956A</t>
  </si>
  <si>
    <t>Time:	28-08-2024 11:17:48 AM
Stop duration:	17min 58s</t>
  </si>
  <si>
    <t>31/7/2024</t>
  </si>
  <si>
    <t>CCIN000140-4000-002</t>
  </si>
  <si>
    <t xml:space="preserve">Catherine Wanjiru Murebu </t>
  </si>
  <si>
    <t>2646 days</t>
  </si>
  <si>
    <t xml:space="preserve">KBN 367T </t>
  </si>
  <si>
    <t>L26937</t>
  </si>
  <si>
    <t xml:space="preserve">Lydiah Nyategi Tingwe
</t>
  </si>
  <si>
    <t>750 days</t>
  </si>
  <si>
    <t>KCS 731L</t>
  </si>
  <si>
    <t>Time:	12-08-2023 05:55:01 PM
Stop duration:	9278h 11min 24s</t>
  </si>
  <si>
    <t>48-days</t>
  </si>
  <si>
    <t>KCH 036Z</t>
  </si>
  <si>
    <t>17/08/2024</t>
  </si>
  <si>
    <t>CCIN002289-1000-002</t>
  </si>
  <si>
    <t>Miruka Jack Ochola</t>
  </si>
  <si>
    <t>1395 days</t>
  </si>
  <si>
    <t>Time:	09-12-2022 01:31:25 PM
Stop duration:	24573h 29min 34s</t>
  </si>
  <si>
    <t>L34922</t>
  </si>
  <si>
    <t>KCH 899K</t>
  </si>
  <si>
    <t>Melab Auctioneers</t>
  </si>
  <si>
    <t>Time: 06-04-2024 01:45:50 PM
Stop duration: 3457h 40min 1s
Position: -1.288313°, 36.821433°</t>
  </si>
  <si>
    <t>Client was served with 7 days proclamation on 29/8/2024.promise to redeem the unit on 4th September 2024.</t>
  </si>
  <si>
    <t>L37124</t>
  </si>
  <si>
    <t>Nicholas Waititu Mwangi</t>
  </si>
  <si>
    <t>35-days</t>
  </si>
  <si>
    <t>KDA 516S</t>
  </si>
  <si>
    <t xml:space="preserve"> Online</t>
  </si>
  <si>
    <t>Axio</t>
  </si>
  <si>
    <t xml:space="preserve">Time:	28-08-2024 10:22:53 PM
Stop duration:	0s
Position:	-1.162992°, 36.921162°
</t>
  </si>
  <si>
    <t>Client self booked the unit on 28/8/2024</t>
  </si>
  <si>
    <t xml:space="preserve">Isaac Opicho Mukhwana
</t>
  </si>
  <si>
    <t xml:space="preserve">KCT 470Z
</t>
  </si>
  <si>
    <t>Time: 02-04-2024 10:10:59 PM
Stop duration: 3158h 38min 36s</t>
  </si>
  <si>
    <t xml:space="preserve">Emmastella Wangui Gakuo
</t>
  </si>
  <si>
    <t xml:space="preserve">KCY 065W
</t>
  </si>
  <si>
    <t>Time: 24-05-2024 11:57:26 PM
Stop duration: 1817h 39min 14s</t>
  </si>
  <si>
    <t xml:space="preserve">The unit was written off.Claim was submitted to kenya Alliance Insurance who are yet to submit discharge voucher
</t>
  </si>
  <si>
    <t>15/07/2024</t>
  </si>
  <si>
    <t>Time: 15-07-2024 08:58:58 AM
Stop duration: 685h 29min 6s
Position: -1.309245°, 36.913524°</t>
  </si>
  <si>
    <t>685h</t>
  </si>
  <si>
    <t>8//29/2024</t>
  </si>
  <si>
    <t>Unit was repossessed on 29/8/2024 and booked at startruck yard</t>
  </si>
  <si>
    <t>Kct 325Z</t>
  </si>
  <si>
    <t>Client paid ksh 51,404 via paybil on 30/8/2024 to normalize the account.</t>
  </si>
  <si>
    <t xml:space="preserve">Maurice Otieno Ngeta
</t>
  </si>
  <si>
    <t xml:space="preserve">KCD 236D
</t>
  </si>
  <si>
    <t>Time:	28-08-2024 08:44:47 AM
Stop duration:	1h 6min 10s</t>
  </si>
  <si>
    <t>20/07/2024</t>
  </si>
  <si>
    <t>pending</t>
  </si>
  <si>
    <t>Auctioneer ssdoing investigation to repossess the unit</t>
  </si>
  <si>
    <t>2170 days</t>
  </si>
  <si>
    <t>CCIN001203-2000-005</t>
  </si>
  <si>
    <t xml:space="preserve">Isaack Onyango Ogunde
</t>
  </si>
  <si>
    <t>1303 days</t>
  </si>
  <si>
    <t>KCF 780R</t>
  </si>
  <si>
    <t>Time:	03-09-2021 10:36:15 AM
Stop duration:	25896h 55min 57s</t>
  </si>
  <si>
    <t>NO</t>
  </si>
  <si>
    <t>Repossession instruction was reissued to auctioneer to investigate and repossess the unit</t>
  </si>
  <si>
    <t>L35704</t>
  </si>
  <si>
    <t>Samuel Kariuki Maina
Samuel Kariuki Maina</t>
  </si>
  <si>
    <t>KCH 869L</t>
  </si>
  <si>
    <t>Nissan Wingroad</t>
  </si>
  <si>
    <t>Time:	28-05-2024 11:56:48 PM
Stop duration:	2298h 48min 40s</t>
  </si>
  <si>
    <t>Unit repossessed on 29/8/2024 and booked at Startruck yard.Client promised to redeem on 3/9/2024</t>
  </si>
  <si>
    <t xml:space="preserve"> L29549 </t>
  </si>
  <si>
    <t xml:space="preserve">Antoinatte Akoth Yogo </t>
  </si>
  <si>
    <t>330 days</t>
  </si>
  <si>
    <t>Time:	22-03-2024 12:49:48 AM
Stop duration:	3856h 25min 13s</t>
  </si>
  <si>
    <t>2899 days</t>
  </si>
  <si>
    <t>16/8/2022</t>
  </si>
  <si>
    <t>L38586</t>
  </si>
  <si>
    <t xml:space="preserve">Saidi Athumani Mwandemba
</t>
  </si>
  <si>
    <t>KCT 131G</t>
  </si>
  <si>
    <t>Mitsubishi Fusu Canter</t>
  </si>
  <si>
    <t>Time: 07-07-2024 04:03:52 AM
Stop duration: 1113h 52min 57s</t>
  </si>
  <si>
    <t xml:space="preserve"> Repossession instruction was issued to auctioneer to investigate and repossess the unit</t>
  </si>
  <si>
    <t>180 days</t>
  </si>
  <si>
    <t>25/05/2024</t>
  </si>
  <si>
    <t>Time: 25-05-2024 09:57:03 AM
Stop duration: 1429h 19min 18s
Position: -0.048073°, 34.778337°</t>
  </si>
  <si>
    <t>15/11/2023</t>
  </si>
  <si>
    <t>No.</t>
  </si>
  <si>
    <t>The instruction have been issued to auctioneer to investigate the the unit at united garage Kisumu</t>
  </si>
  <si>
    <t>Toyota Townace</t>
  </si>
  <si>
    <t>2969hrs</t>
  </si>
  <si>
    <t>30/07/2024</t>
  </si>
  <si>
    <t>The client has two facilities, the auctioneer was shared with the tracking location of the tracking unit to assist in repossessing the unit that is offline.</t>
  </si>
  <si>
    <t>L25467</t>
  </si>
  <si>
    <t>Silvance Osele Onyango</t>
  </si>
  <si>
    <t xml:space="preserve">20-days </t>
  </si>
  <si>
    <t>Time:	22-05-2023 05:41:21 PM
Stop duration:	11179h 14min 38s</t>
  </si>
  <si>
    <t>yes</t>
  </si>
  <si>
    <r>
      <rPr>
        <rFont val="Verdana"/>
        <color theme="1"/>
        <sz val="10.0"/>
      </rPr>
      <t xml:space="preserve">Client was served with 7 days </t>
    </r>
    <r>
      <rPr>
        <rFont val="Verdana"/>
        <color rgb="FF1155CC"/>
        <sz val="10.0"/>
        <u/>
      </rPr>
      <t>proclamation.</t>
    </r>
  </si>
  <si>
    <t>L39295</t>
  </si>
  <si>
    <t>Stephen Ochiel Otieno</t>
  </si>
  <si>
    <t>20-days</t>
  </si>
  <si>
    <t>KCV 439V</t>
  </si>
  <si>
    <t>27/7/2024</t>
  </si>
  <si>
    <t>Time:	27-07-2024 11:08:02 PM
Stop duration:	837h 16min 21s</t>
  </si>
  <si>
    <t>Client was served with proclamation on 30/8/2024.To expire on 6/9/2024</t>
  </si>
  <si>
    <t>L22344</t>
  </si>
  <si>
    <t>Brian Thogo Maina</t>
  </si>
  <si>
    <t>913 days</t>
  </si>
  <si>
    <t>KDB866V</t>
  </si>
  <si>
    <t>31/3/2024</t>
  </si>
  <si>
    <t>Time:	31-03-2022 08:30:50 PM
Stop duration:	21179h 51min 57s</t>
  </si>
  <si>
    <t>18/07/2022</t>
  </si>
  <si>
    <t>The auctioneer to investigate and repossess the unit</t>
  </si>
  <si>
    <t>L30293</t>
  </si>
  <si>
    <t>Rangijo Shuguli M'bwana</t>
  </si>
  <si>
    <t>KDG 608S</t>
  </si>
  <si>
    <t>Toyota Fielder</t>
  </si>
  <si>
    <t xml:space="preserve"> 21/11/2023</t>
  </si>
  <si>
    <t>Time:        21-11-2023 12:25:17 PM
Stop duration:        8070h 30min 10s</t>
  </si>
  <si>
    <t>The auctioneer to proceed and repossess the unit today.</t>
  </si>
  <si>
    <t>1818 days</t>
  </si>
  <si>
    <t>27/10/2021</t>
  </si>
  <si>
    <t>1875 days</t>
  </si>
  <si>
    <t xml:space="preserve"> L30541</t>
  </si>
  <si>
    <t xml:space="preserve">Jesse Mwangi Muchemi </t>
  </si>
  <si>
    <t>540 days</t>
  </si>
  <si>
    <t xml:space="preserve"> KBV 256P </t>
  </si>
  <si>
    <t>Moran Auctioneers</t>
  </si>
  <si>
    <t>Time: 09-08-2023 07:02:23 PM
Stop duration: 9165h 23min 52s</t>
  </si>
  <si>
    <t>14/8/2023</t>
  </si>
  <si>
    <r>
      <rPr>
        <rFont val="Verdana"/>
        <color rgb="FF000000"/>
        <sz val="10.0"/>
      </rPr>
      <t xml:space="preserve">Auctioneer still doing investigation to repossess the </t>
    </r>
    <r>
      <rPr>
        <rFont val="Verdana"/>
        <color rgb="FF1155CC"/>
        <sz val="10.0"/>
        <u/>
      </rPr>
      <t>unit.</t>
    </r>
  </si>
  <si>
    <t>754 days</t>
  </si>
  <si>
    <t>30/9/2024</t>
  </si>
  <si>
    <t>Time:	30-09-2022 12:38:41 PM
Stop duration:	16416h 50min 7s</t>
  </si>
  <si>
    <t>Ashok Leyland</t>
  </si>
  <si>
    <t>Time: 09-04-2024 03:49:47 PM</t>
  </si>
  <si>
    <t>7776hrs</t>
  </si>
  <si>
    <t>The client account has been restructured the account is now cleared.</t>
  </si>
  <si>
    <t>L38616</t>
  </si>
  <si>
    <t xml:space="preserve">Samuel Githua Gitonga
</t>
  </si>
  <si>
    <t>KHMA 430K</t>
  </si>
  <si>
    <t>29/8/2024</t>
  </si>
  <si>
    <t xml:space="preserve"> Time:	29-08-2024 10:10:07 AM
Stop duration:	1251h 44min 53s</t>
  </si>
  <si>
    <t>26/7/2024</t>
  </si>
  <si>
    <t>Auctioneer managed to locate the unit in Kilifi but the engine is dismantled.Auctioneer still monitoring the unit and to repossess it once its fixed.However client promised to pay on 3/9/2024</t>
  </si>
  <si>
    <t>L38427</t>
  </si>
  <si>
    <t>Samuel Mwangi Njihia</t>
  </si>
  <si>
    <t>KDG 895B</t>
  </si>
  <si>
    <t>Toyota Aqua</t>
  </si>
  <si>
    <t>30/8/2024</t>
  </si>
  <si>
    <t>Time:	30-08-2024 11:21:43 AM
Stop duration:	4h 43min 45s</t>
  </si>
  <si>
    <t>Client was served with proclamation on 31/8/2024.To expire on 7/9/2024</t>
  </si>
  <si>
    <t>L39130</t>
  </si>
  <si>
    <t xml:space="preserve">Emmanuel Maritim
</t>
  </si>
  <si>
    <t>23 days</t>
  </si>
  <si>
    <t xml:space="preserve">KCL 492P
</t>
  </si>
  <si>
    <t>Time:        30-08-2024 03:37:20 PM
Stop duration:        5h 28min 34s</t>
  </si>
  <si>
    <t>Unit repossessed on 30/8/2024 and booked at Eldoret Supermax yard</t>
  </si>
  <si>
    <t>L39831</t>
  </si>
  <si>
    <t>Tonny Makale .</t>
  </si>
  <si>
    <t>31 days</t>
  </si>
  <si>
    <t>KDD393A</t>
  </si>
  <si>
    <t>Time:	30-08-2024 10:44:07 AM
Stop duration:	16h 23min 40s</t>
  </si>
  <si>
    <t>The client self-booked the unit at the Starstruck Yard and Storages today 30th of August 2024</t>
  </si>
  <si>
    <t>L37356</t>
  </si>
  <si>
    <t xml:space="preserve">Dianga George </t>
  </si>
  <si>
    <t>KCQ 559X</t>
  </si>
  <si>
    <t>Nissan Tilda</t>
  </si>
  <si>
    <t>Time:        30-08-2024 03:37:20 PM
Stop duration:        5h 28min 34s"</t>
  </si>
  <si>
    <t>Client self booked the unit on 30/8/2024 at Blackbird yard</t>
  </si>
  <si>
    <t>L33680</t>
  </si>
  <si>
    <t>Andrew Karimi Kingori</t>
  </si>
  <si>
    <t>25 days</t>
  </si>
  <si>
    <t>KBL 011M</t>
  </si>
  <si>
    <t>31/8/2024</t>
  </si>
  <si>
    <t>Time:        31-08-2024 02:09:40 PM
Stop duration:        37h 5min 9s</t>
  </si>
  <si>
    <t>The client self-booked the unit on 31st of August 2024</t>
  </si>
  <si>
    <t>L39080</t>
  </si>
  <si>
    <t>Richard Angulu Opembe</t>
  </si>
  <si>
    <t>24 days</t>
  </si>
  <si>
    <t>KCR 616G</t>
  </si>
  <si>
    <t>Mark X</t>
  </si>
  <si>
    <t>Time:	30-08-2024 02:09:40 PM
Stop duration:	37h 5min 9s</t>
  </si>
  <si>
    <t xml:space="preserve">Unit repossessed on 31/8/2024 and booked at Nyaluoyo Yard in Kisumu </t>
  </si>
  <si>
    <t>Evelyne Nicole Matha</t>
  </si>
  <si>
    <t>Time: 31-08-2024 10:59:07 AM</t>
  </si>
  <si>
    <t>Client self booked the unit on 31/8/2024 at Startruck Yard</t>
  </si>
  <si>
    <t xml:space="preserve"> L34156</t>
  </si>
  <si>
    <t>Albertina Mwende Muthengi</t>
  </si>
  <si>
    <t>KDJ 004Q &amp; KCU 739A</t>
  </si>
  <si>
    <t>Spectrum Auctioneer</t>
  </si>
  <si>
    <t>Land Rover Discovery 4</t>
  </si>
  <si>
    <t>Time:	21-08-2024 07:19:18 PM
Stop duration:	17h 25min 21s</t>
  </si>
  <si>
    <t>Auctioneer to proceed with the recovery of the assetS ON 3/9/2024</t>
  </si>
  <si>
    <t>L39140</t>
  </si>
  <si>
    <t xml:space="preserve">Eric Kinyowe Muli
</t>
  </si>
  <si>
    <t>KDL H 007L</t>
  </si>
  <si>
    <t>Time:	02-09-2024 10:12:42 AM
Stop duration:	349h 23min 51s</t>
  </si>
  <si>
    <t>Client was served with 7 days proclamation on 2/9/2024.Promise to pay on 3/9/2024</t>
  </si>
  <si>
    <t>L38486</t>
  </si>
  <si>
    <t>Daniel Kuria Muya</t>
  </si>
  <si>
    <t xml:space="preserve">KCT 852Q </t>
  </si>
  <si>
    <t>Ford Ranger</t>
  </si>
  <si>
    <t>Time: 02-09-2024 09:06:17 AM
Stop duration: 44min 11s</t>
  </si>
  <si>
    <t>Auctioneer repossessed the unit on 2/9/2024 and booked at Legacy yard,Nakuru</t>
  </si>
  <si>
    <t xml:space="preserve">Daniel Karisa Karabu
</t>
  </si>
  <si>
    <t>940 days</t>
  </si>
  <si>
    <t>Vintage Auctioneers</t>
  </si>
  <si>
    <t>Mitsubishi Lorry/Truck</t>
  </si>
  <si>
    <t>Old Milele</t>
  </si>
  <si>
    <t>Reposseession instruction reissued to auctioneer to repossess the unit</t>
  </si>
  <si>
    <t xml:space="preserve">Gilbert Kipkosgei Chepkok
</t>
  </si>
  <si>
    <t>150 days</t>
  </si>
  <si>
    <t>Time:	22-08-2024 03:22:13 PM
Stop duration:	185h 28s</t>
  </si>
  <si>
    <t>repossession reissued to Auctioneer on  2/9/2024 to repossess the unit</t>
  </si>
  <si>
    <t xml:space="preserve"> L36808</t>
  </si>
  <si>
    <t xml:space="preserve">30 days </t>
  </si>
  <si>
    <t>Time:	02-09-2024 11:42:39 AM
Stop duration:	18h 2min 37s
Position:	0.457468°, 35.656460°</t>
  </si>
  <si>
    <t>26/07/2024</t>
  </si>
  <si>
    <r>
      <rPr>
        <rFont val="Verdana"/>
        <color theme="1"/>
        <sz val="10.0"/>
      </rPr>
      <t xml:space="preserve">The Auctioneer failed to repossess the unit since the located area  had a lot of </t>
    </r>
    <r>
      <rPr>
        <rFont val="Verdana"/>
        <color rgb="FF1155CC"/>
        <sz val="10.0"/>
        <u/>
      </rPr>
      <t>rain.To</t>
    </r>
    <r>
      <rPr>
        <rFont val="Verdana"/>
        <color theme="1"/>
        <sz val="10.0"/>
      </rPr>
      <t xml:space="preserve"> repossess the unit on 3/9/2024</t>
    </r>
  </si>
  <si>
    <t>L38772</t>
  </si>
  <si>
    <t xml:space="preserve">Cynthia Wambui Gikera
</t>
  </si>
  <si>
    <t>KDB 921J</t>
  </si>
  <si>
    <t>Time: 15-08-2024 02:27:51 PM
Stop duration: 165h 25min 51s</t>
  </si>
  <si>
    <t>Repossession instruction was issued to Auctioneer to repossess the unit on 3/9/2024</t>
  </si>
  <si>
    <t>L26101</t>
  </si>
  <si>
    <t xml:space="preserve">Moses Kundu
</t>
  </si>
  <si>
    <t>690 days</t>
  </si>
  <si>
    <t>KCY 823K</t>
  </si>
  <si>
    <t>19/7/2023</t>
  </si>
  <si>
    <t>Time: 19-07-2023 03:47:32 PM
Stop duration: 9861h 3min 3s</t>
  </si>
  <si>
    <t>20/4/2023</t>
  </si>
  <si>
    <t>L29600</t>
  </si>
  <si>
    <t xml:space="preserve">KBW 852K 
</t>
  </si>
  <si>
    <t>Cadua</t>
  </si>
  <si>
    <t>Time: 01-01-2024 12:30:24 PM
Stop duration: 6408h 15min 41s</t>
  </si>
  <si>
    <t xml:space="preserve"> Repossession instruction was reissued to auctioneer to investigate and repossess the unit</t>
  </si>
  <si>
    <t xml:space="preserve"> CCIN000207-1000-007</t>
  </si>
  <si>
    <t>Eric Munene Gitonga</t>
  </si>
  <si>
    <t>1278 days</t>
  </si>
  <si>
    <t>Isuzu</t>
  </si>
  <si>
    <t>30-02-2022</t>
  </si>
  <si>
    <t>Repossession instructionwas reissued to auctioneer to investigate and repossess the unit</t>
  </si>
  <si>
    <t>James Muiruri Thuita</t>
  </si>
  <si>
    <t xml:space="preserve">780 days </t>
  </si>
  <si>
    <t xml:space="preserve">KCQ 467R </t>
  </si>
  <si>
    <t>Fortune Auctioneers</t>
  </si>
  <si>
    <t xml:space="preserve">Toyota Axio </t>
  </si>
  <si>
    <t>19/5/2024</t>
  </si>
  <si>
    <t>Time: 19-05-2023 09:14:36 AM
Stop duration: 11020h 27min 57s</t>
  </si>
  <si>
    <t>25/04/2023</t>
  </si>
  <si>
    <t>L27928</t>
  </si>
  <si>
    <t xml:space="preserve">KCW 468Z </t>
  </si>
  <si>
    <t xml:space="preserve">Honda Fit </t>
  </si>
  <si>
    <t>20/06/2023</t>
  </si>
  <si>
    <t>1037 days</t>
  </si>
  <si>
    <t>Wheel Loader</t>
  </si>
  <si>
    <t>Auctioneer doing investigations to repossess the unit</t>
  </si>
  <si>
    <t>L25750</t>
  </si>
  <si>
    <t>28/2/2023</t>
  </si>
  <si>
    <t>Time:	28-02-2023 05:06:31 PM
Stop duration:	13119h 56min 58s</t>
  </si>
  <si>
    <t xml:space="preserve"> L31337</t>
  </si>
  <si>
    <t>Timothy Mwanzia Ikime</t>
  </si>
  <si>
    <t>KCU 116H</t>
  </si>
  <si>
    <t>Nissan X-trail</t>
  </si>
  <si>
    <t>24/6/2024</t>
  </si>
  <si>
    <t>Time:	24-06-2024 09:58:44 PM
Stop duration:	1740h 13min 4s</t>
  </si>
  <si>
    <t>The client unit to be repossessed on the 3rd of September 2024.</t>
  </si>
  <si>
    <t>REPOSSESSION ISSUED /RE-ISSUED</t>
  </si>
  <si>
    <t>ONLINE</t>
  </si>
  <si>
    <t>21-08-2024</t>
  </si>
  <si>
    <t xml:space="preserve">Issued </t>
  </si>
  <si>
    <t>The client was reached by Mikael's auctioneer and he paid both the arrears and auctioneer fees and redeem his unit</t>
  </si>
  <si>
    <t>OFFLINE</t>
  </si>
  <si>
    <t>Re-issued</t>
  </si>
  <si>
    <t>The account was escalated to Fortune auctioneer for investigation and subjected to share the report within three days failure the instructions will be re-issued to another auctioneer to repossess the unit.</t>
  </si>
  <si>
    <t>GALLANTS WORLDWIDE AUCTIONEERS</t>
  </si>
  <si>
    <t>The instructions were shared to gallant auctioneer who is doing investigation to repossess the unit and give a report within the three days.</t>
  </si>
  <si>
    <t>21/8/202</t>
  </si>
  <si>
    <t>The auctioneer is investigating to repossess the unit, the client is working to clear the facility by the 27th of August 2024</t>
  </si>
  <si>
    <t>Renee Royal Coaches Limite Limited</t>
  </si>
  <si>
    <t>MAN COACH</t>
  </si>
  <si>
    <t>The auctioneer were to provide the current photos of the unit as the unit was last seen in a garage in Kitui to enable us repossessed the unit.</t>
  </si>
  <si>
    <t>Josrick Merchants auctioneers</t>
  </si>
  <si>
    <t>MITSUBISHI FUSO AND BHACHU TRAILER</t>
  </si>
  <si>
    <t xml:space="preserve">Instructions were issued for the auctioneer to do an investigation to repossess the unit and share the report within three days </t>
  </si>
  <si>
    <t>The auctioneer is investiagatng in repossessing the unit. He got information that the car is operating Uber business, however, we are also engaging the client to make payment who promised to pay by the 23rd of August 2024</t>
  </si>
  <si>
    <t>TOYOTA VITZ</t>
  </si>
  <si>
    <t>Time: 21-08-2024 08:05:42 AM
Stop duration: 8h 32min 52s
Position: -4.304687°, 39.552258°</t>
  </si>
  <si>
    <t>Maxwel odhiambo</t>
  </si>
  <si>
    <t>The clients partial pay Kes 33,000 to clear the arrears by the 23rd of August 2024</t>
  </si>
  <si>
    <t>SIRME AGENCIES AUCTIONEERS</t>
  </si>
  <si>
    <t>Reissued</t>
  </si>
  <si>
    <t>The unit is parked in a gated compound in Hurlingum we are following up with Laar Auctioneer for the unit to be repossessed</t>
  </si>
  <si>
    <t>The auctioneer have initiated an investigation to repossess the unit to share the report within three days</t>
  </si>
  <si>
    <t>proclamation</t>
  </si>
  <si>
    <r>
      <rPr>
        <rFont val="Arial"/>
        <sz val="10.0"/>
      </rPr>
      <t xml:space="preserve">Client was served with proclamation on 21/8/2024 by Dibomog </t>
    </r>
    <r>
      <rPr>
        <rFont val="Arial"/>
        <color rgb="FF1155CC"/>
        <sz val="10.0"/>
        <u/>
      </rPr>
      <t>Auctioneers.To</t>
    </r>
    <r>
      <rPr>
        <rFont val="Arial"/>
        <color rgb="FF000000"/>
        <sz val="10.0"/>
      </rPr>
      <t xml:space="preserve"> expire on 28/8/2024</t>
    </r>
  </si>
  <si>
    <r>
      <rPr>
        <rFont val="Arial"/>
        <color rgb="FF000000"/>
        <sz val="11.0"/>
      </rPr>
      <t>L31762</t>
    </r>
  </si>
  <si>
    <t>Toyota hilux</t>
  </si>
  <si>
    <t>The client self-booked the unit today at the startruck yard and storages</t>
  </si>
  <si>
    <t>Issued</t>
  </si>
  <si>
    <t>Time:	22-08-2024 10:17:48 AM
Stop duration:	33min 19s</t>
  </si>
  <si>
    <r>
      <rPr>
        <rFont val="Arial"/>
        <sz val="10.0"/>
      </rPr>
      <t xml:space="preserve">Client was served with 7 day proclamation on 22nd August 2024 by Mikael </t>
    </r>
    <r>
      <rPr>
        <rFont val="Arial"/>
        <color rgb="FF1155CC"/>
        <sz val="10.0"/>
        <u/>
      </rPr>
      <t>auctioneers.To</t>
    </r>
    <r>
      <rPr>
        <rFont val="Arial"/>
        <color rgb="FF000000"/>
        <sz val="10.0"/>
      </rPr>
      <t xml:space="preserve"> expire on 29th August 2024</t>
    </r>
  </si>
  <si>
    <r>
      <rPr>
        <rFont val="Arial"/>
        <sz val="10.0"/>
      </rPr>
      <t xml:space="preserve">Repossession reissued to Lysajoy Auctioneers on 22/8/2024.Auctioneer doing </t>
    </r>
    <r>
      <rPr>
        <rFont val="Arial"/>
        <color rgb="FF1155CC"/>
        <sz val="10.0"/>
        <u/>
      </rPr>
      <t>investigation.To</t>
    </r>
    <r>
      <rPr>
        <rFont val="Arial"/>
        <color rgb="FF000000"/>
        <sz val="10.0"/>
      </rPr>
      <t xml:space="preserve"> follow up for update</t>
    </r>
  </si>
  <si>
    <t>UPSCALE AUCTIONEERS</t>
  </si>
  <si>
    <r>
      <rPr>
        <rFont val="Arial"/>
        <sz val="10.0"/>
      </rPr>
      <t xml:space="preserve">Repossession reissued to Upscale Auctioneers on 22/8/2024&gt;Auctioneer doing </t>
    </r>
    <r>
      <rPr>
        <rFont val="Arial"/>
        <color rgb="FF1155CC"/>
        <sz val="10.0"/>
        <u/>
      </rPr>
      <t>investigation.To</t>
    </r>
    <r>
      <rPr>
        <rFont val="Arial"/>
        <color rgb="FF000000"/>
        <sz val="10.0"/>
      </rPr>
      <t xml:space="preserve"> follow up for the update</t>
    </r>
  </si>
  <si>
    <r>
      <rPr>
        <rFont val="Arial"/>
        <sz val="10.0"/>
      </rPr>
      <t xml:space="preserve">Repossession reissued to Dibomog  Auctioneers on 22/8/2024.Auctioneer doing </t>
    </r>
    <r>
      <rPr>
        <rFont val="Arial"/>
        <color rgb="FF1155CC"/>
        <sz val="10.0"/>
        <u/>
      </rPr>
      <t>investigation.To</t>
    </r>
    <r>
      <rPr>
        <rFont val="Arial"/>
        <color rgb="FF000000"/>
        <sz val="10.0"/>
      </rPr>
      <t xml:space="preserve"> follow up for the feedback</t>
    </r>
  </si>
  <si>
    <r>
      <rPr>
        <rFont val="Arial"/>
        <sz val="10.0"/>
      </rPr>
      <t xml:space="preserve">Repossession reissued to Melab   Auctioneers on 22/8/2024.Auctioneer is doing </t>
    </r>
    <r>
      <rPr>
        <rFont val="Arial"/>
        <color rgb="FF1155CC"/>
        <sz val="10.0"/>
        <u/>
      </rPr>
      <t>investigation.To</t>
    </r>
    <r>
      <rPr>
        <rFont val="Arial"/>
        <color rgb="FF000000"/>
        <sz val="10.0"/>
      </rPr>
      <t xml:space="preserve"> follow up for feedback</t>
    </r>
  </si>
  <si>
    <t>Cynthia Wambui Gikera</t>
  </si>
  <si>
    <t>KDP 921J</t>
  </si>
  <si>
    <t>TOYOTA DYNA</t>
  </si>
  <si>
    <t>Time:	15-08-2024 02:27:51 PM
Stop duration:	165h 25min 51s</t>
  </si>
  <si>
    <t>Repossession reissued to Dibomog  Auctioneers on 22/8/2024.He managed to visit the last coordinate but the unit is untraceable.Still doing investigation to repossess the unit</t>
  </si>
  <si>
    <t>KDJ 004Q</t>
  </si>
  <si>
    <t>LAND ROVER DISCOVERY 4</t>
  </si>
  <si>
    <t>Repossession was issued to Sirme Auctioneer on 22/8/2024 but he did not act on the repossession since he was requesting for the approval of the mileage.</t>
  </si>
  <si>
    <t>Repossession was reissued to Express Agency Auctioneers on 22/8/2024.Auctioneer is doning investigation to repossess the unit</t>
  </si>
  <si>
    <t>Repossession was reissued to Foresight  Auctioneers on 22/8/2024.Auctioneer is doning investigation to repossess the unit</t>
  </si>
  <si>
    <t>To be auctioneer to serve the client with a proclamation notice today.</t>
  </si>
  <si>
    <t>PANAMERA 42</t>
  </si>
  <si>
    <t>Repossession was reissued to Moran Auctioneers on 22/8/2024.Auctioneer is doing investigation to repossess the unit</t>
  </si>
  <si>
    <t>Repossession was reissued to Davis Auctioneering Services on 22/8/2024.However client has promised to make partial payment on 26/8/2024</t>
  </si>
  <si>
    <t>Repossession was reissued to Dibomog Auctioneers on 22/8/2024.Auctioneer doing investigation to repossess the unit</t>
  </si>
  <si>
    <t>ISUZU PICK UP</t>
  </si>
  <si>
    <t>Address: City Square sublocation, Central Business District, CBD division, Starehe, Nairobi, Nairobi County, 40476, Kenya
Time: 31-01-2024 11:50:21 AM
Stop duration: 17286h 37min 40s
Position: -1.290700°, 36.819933°</t>
  </si>
  <si>
    <t>22/08/2024</t>
  </si>
  <si>
    <r>
      <rPr>
        <rFont val="Arial"/>
        <sz val="10.0"/>
      </rPr>
      <t xml:space="preserve">Repossession was reissued to Freeman Auctioneers on 22/8/2024.Investigation </t>
    </r>
    <r>
      <rPr>
        <rFont val="Arial"/>
        <color rgb="FF1155CC"/>
        <sz val="10.0"/>
        <u/>
      </rPr>
      <t>ongoing.To</t>
    </r>
    <r>
      <rPr>
        <rFont val="Arial"/>
        <color rgb="FF000000"/>
        <sz val="10.0"/>
      </rPr>
      <t xml:space="preserve"> follow up for feedback</t>
    </r>
  </si>
  <si>
    <r>
      <rPr>
        <rFont val="Arial"/>
        <color rgb="FF000000"/>
        <sz val="10.0"/>
      </rPr>
      <t xml:space="preserve">Repossession was reiisued to Ultimate Auctioneers on 22/8/2024.Auctioneer doing </t>
    </r>
    <r>
      <rPr>
        <rFont val="Arial"/>
        <color rgb="FF1155CC"/>
        <sz val="10.0"/>
        <u/>
      </rPr>
      <t>investigation.To</t>
    </r>
    <r>
      <rPr>
        <rFont val="Arial"/>
        <color rgb="FF000000"/>
        <sz val="10.0"/>
      </rPr>
      <t xml:space="preserve"> follow up for feedback</t>
    </r>
  </si>
  <si>
    <r>
      <rPr>
        <rFont val="Arial"/>
        <sz val="10.0"/>
      </rPr>
      <t xml:space="preserve">Repossession issued to Spectrum Auctioneers on 22/8/2024 to serve client with </t>
    </r>
    <r>
      <rPr>
        <rFont val="Arial"/>
        <color rgb="FF1155CC"/>
        <sz val="10.0"/>
        <u/>
      </rPr>
      <t>proclamation.To</t>
    </r>
    <r>
      <rPr>
        <rFont val="Arial"/>
        <color rgb="FF000000"/>
        <sz val="10.0"/>
      </rPr>
      <t xml:space="preserve"> follow up for feedback on 23/8/2024</t>
    </r>
  </si>
  <si>
    <r>
      <rPr>
        <rFont val="Arial"/>
        <sz val="10.0"/>
      </rPr>
      <t xml:space="preserve">Repossession was reissued to Dibomog Auctioneers on 22/8/2024.Investigation </t>
    </r>
    <r>
      <rPr>
        <rFont val="Arial"/>
        <color rgb="FF1155CC"/>
        <sz val="10.0"/>
        <u/>
      </rPr>
      <t>ongoing.To</t>
    </r>
    <r>
      <rPr>
        <rFont val="Arial"/>
        <color rgb="FF000000"/>
        <sz val="10.0"/>
      </rPr>
      <t xml:space="preserve"> follow up for feedback</t>
    </r>
  </si>
  <si>
    <t>FAW TRUCK</t>
  </si>
  <si>
    <t>21/8/2025</t>
  </si>
  <si>
    <t>Repossession reissued to Davis Auctioneering Services on 22/8/2024.Investigation ongoing.</t>
  </si>
  <si>
    <r>
      <rPr>
        <rFont val="Arial"/>
        <sz val="10.0"/>
      </rPr>
      <t xml:space="preserve">Repossession was reissued to Cadua Auctiooneers on 22/8/2024.Auctioneer doing investigation to repossess the </t>
    </r>
    <r>
      <rPr>
        <rFont val="Arial"/>
        <color rgb="FF1155CC"/>
        <sz val="10.0"/>
        <u/>
      </rPr>
      <t>unit.To</t>
    </r>
    <r>
      <rPr>
        <rFont val="Arial"/>
        <color rgb="FF000000"/>
        <sz val="10.0"/>
      </rPr>
      <t xml:space="preserve"> follow up</t>
    </r>
  </si>
  <si>
    <t>22/8/2025</t>
  </si>
  <si>
    <t>Repossession reissued to Indomitable Auctioneer on 22/8/2024 who managed to visit the last coordinate but the unit is untraceable.Investigation ongoing</t>
  </si>
  <si>
    <t>22/8/2026</t>
  </si>
  <si>
    <t>Repossession issued to Anfield Auctioneers on 22/8/2024.Auctioneer doing investigation to repossess the unit</t>
  </si>
  <si>
    <t>22/8/2027</t>
  </si>
  <si>
    <t>Repossession reissued to Jeray auctioneers on 22/8/2024.Auctioneer  is doing investigation to repossess the unit since its offline</t>
  </si>
  <si>
    <t>JESLINK   AUCTIONEERS</t>
  </si>
  <si>
    <t xml:space="preserve">Repossession issued to Jeslinks Auctioneers on 23rd August 2024
</t>
  </si>
  <si>
    <t xml:space="preserve">Repossession issued to  Valdoms  Auctioneers on 23rd August 2024
</t>
  </si>
  <si>
    <t>IMPEX AUCTIONEERS</t>
  </si>
  <si>
    <t xml:space="preserve">Repossession issued to  NCS  Auctioneers on 23/08/2024, Follow up ongoing
</t>
  </si>
  <si>
    <t>23/08/2024</t>
  </si>
  <si>
    <t>Repossession re-issued to Moran auctioneers to investigate and recover the asset</t>
  </si>
  <si>
    <t>CATERPILLAR</t>
  </si>
  <si>
    <t>Repossession re-issued to Yamuko auctioneers to investigate and recover the asset</t>
  </si>
  <si>
    <t>Repossession re-issued to Japesa auctioneers to investigate and recover the asset</t>
  </si>
  <si>
    <t>Repossession re-issued to Jeray auctioneers to investigate and recover the asset</t>
  </si>
  <si>
    <t>450-DAYS</t>
  </si>
  <si>
    <t>Total No of instructions issued.</t>
  </si>
  <si>
    <t>Total</t>
  </si>
  <si>
    <t>online</t>
  </si>
  <si>
    <t>MTD REPOSSESSION ISSUANCE.</t>
  </si>
  <si>
    <t>Total No of instructions issued</t>
  </si>
  <si>
    <t>Total No of instructions held.</t>
  </si>
  <si>
    <t>Auctioneer</t>
  </si>
  <si>
    <t>Queen Wanjiru</t>
  </si>
  <si>
    <r>
      <rPr>
        <rFont val="&quot;Google Sans&quot;, Roboto, sans-serif"/>
        <color rgb="FF1F1F1F"/>
        <sz val="9.0"/>
      </rPr>
      <t>Victor Okombo</t>
    </r>
  </si>
  <si>
    <t>TOTAL</t>
  </si>
  <si>
    <r>
      <rPr>
        <rFont val="&quot;Google Sans&quot;, Roboto, sans-serif"/>
        <color rgb="FF1F1F1F"/>
        <sz val="9.0"/>
      </rPr>
      <t>Victor Okombo</t>
    </r>
  </si>
  <si>
    <t xml:space="preserve">Fortune </t>
  </si>
  <si>
    <t xml:space="preserve">Laar </t>
  </si>
  <si>
    <t xml:space="preserve">Express Agency </t>
  </si>
  <si>
    <t xml:space="preserve">Josrick Merchants </t>
  </si>
  <si>
    <t xml:space="preserve">Ncs </t>
  </si>
  <si>
    <t xml:space="preserve">Foresight </t>
  </si>
  <si>
    <t xml:space="preserve">Lysajoy </t>
  </si>
  <si>
    <t xml:space="preserve">Valdoms </t>
  </si>
  <si>
    <t xml:space="preserve">Dibomog </t>
  </si>
  <si>
    <t xml:space="preserve">Cadua </t>
  </si>
  <si>
    <t xml:space="preserve">Mikael </t>
  </si>
  <si>
    <t xml:space="preserve">Upscale </t>
  </si>
  <si>
    <t xml:space="preserve">Sirme </t>
  </si>
  <si>
    <t xml:space="preserve">Express </t>
  </si>
  <si>
    <t xml:space="preserve">Moran </t>
  </si>
  <si>
    <t xml:space="preserve">Freeman </t>
  </si>
  <si>
    <t xml:space="preserve">Spectrum </t>
  </si>
  <si>
    <t xml:space="preserve">Indomitable  </t>
  </si>
  <si>
    <t xml:space="preserve">Jeray </t>
  </si>
  <si>
    <t xml:space="preserve">Jeslink   </t>
  </si>
  <si>
    <t xml:space="preserve">Impex </t>
  </si>
  <si>
    <t xml:space="preserve">Yamuko </t>
  </si>
  <si>
    <t xml:space="preserve">Japesa </t>
  </si>
  <si>
    <t xml:space="preserve">Norern </t>
  </si>
  <si>
    <t xml:space="preserve">Time:	04-08-2024 08:57:30 PM
Stop duration:	70h 44min 14s
Position:	-1.279783°, 36.730983°
</t>
  </si>
  <si>
    <t>Time:	05-01-2024 02:15:39 PM
Stop duration:	12+h
Position:	-1.273403°, 36.823049°</t>
  </si>
  <si>
    <t>Time: 27-12-2023 11:56:46 PM
Stop duration: 5370h 35min 45s
Position: -3.795938°, 39.261644°</t>
  </si>
  <si>
    <t>Jeray Auctioneers</t>
  </si>
  <si>
    <t>Time:	14-08-2024 03:01:22 PM
Stop duration:	12+h</t>
  </si>
  <si>
    <t>RANGE ROVER SPORT</t>
  </si>
  <si>
    <t>Time:	02-05-2023 04:52:20 PM
Stop duration:	11339h 11min 38s
Position:	-1.230603°, 36.925278°
Speed:	0 kph</t>
  </si>
  <si>
    <t>PANAREMA 42</t>
  </si>
  <si>
    <t>Time:	25-04-2023 06:23:56 PM
Stop duration:	11468h 52min 4s
Position:	-0.865647°, 36.865613°</t>
  </si>
  <si>
    <t>Address:	City Square sublocation, Central Business District, CBD division, Starehe, Nairobi, Nairobi County, 40476, Kenya
Time:	31-01-2024 11:50:21 AM
Stop duration:	17286h 37min 40s
Position:	-1.290700°, 36.819933°</t>
  </si>
  <si>
    <t>ISUZU COACH</t>
  </si>
  <si>
    <t>NOT TRACKED BY MILELE</t>
  </si>
  <si>
    <t>Upstate Kenya Auctioneers</t>
  </si>
  <si>
    <t>Central Kenya, 00221, Kenya
Time:	29-10-2021 02:03:41 AM
Stop duration:	24540h 37min 26s
Position:	-1.003184°, 36.602162°</t>
  </si>
  <si>
    <t>Vibrant Auctioneers</t>
  </si>
  <si>
    <t>ISUZU VAN</t>
  </si>
  <si>
    <t>Espress Agency Auctioneers</t>
  </si>
  <si>
    <t>Lydiah Nyategi Tingwe</t>
  </si>
  <si>
    <t>TOYOTA RAGIUS</t>
  </si>
  <si>
    <t>Mikael auctioneers</t>
  </si>
  <si>
    <t>Time:	12-08-2023 05:55:01 PM
Stop duration:	9012h 38min 26s
Position:	0.448292°, 34.157227°</t>
  </si>
  <si>
    <t>Isaack Onyango Ogunde</t>
  </si>
  <si>
    <t xml:space="preserve"> KCF 780R</t>
  </si>
  <si>
    <t>Address:	Karen ward, Nairobi, Nairobi County, Nairobi, 00511, Kenya
Time:	03-09-2021 10:36:15 AM
Stop duration:	25896h 55min 57s
Position:	-1.368952°, 36.758200°
Speed:	0 kph</t>
  </si>
  <si>
    <t>Time: 18-05-2023 01:30:31 PM
Stop duration: 11016h 4min 8s
Position: -1.129233°, 36.990083°</t>
  </si>
  <si>
    <t>Time: 19-08-2024 11:36:14 AM
Stop duration: 12+h
Expiration date: 2025-01-19 11:33:28
Position: -1.323164°, 36.819823°</t>
  </si>
  <si>
    <t>20  days</t>
  </si>
  <si>
    <t>Time: 15-08-2024 02:27:51 PM
Stop duration: 117h 20min 2s
Expiration date: 2024-11-26 11:56:31
Position: -1.396287°, 36.744633°</t>
  </si>
  <si>
    <t>KBK 283Q</t>
  </si>
  <si>
    <t>client name</t>
  </si>
  <si>
    <t>loan account</t>
  </si>
  <si>
    <t>product</t>
  </si>
  <si>
    <t>branch</t>
  </si>
  <si>
    <t>auctioneer</t>
  </si>
  <si>
    <t>DATE ISSUED</t>
  </si>
  <si>
    <t>AGENTS</t>
  </si>
  <si>
    <t>Jennifer Wangari Maina</t>
  </si>
  <si>
    <t>L24129</t>
  </si>
  <si>
    <t>Logbook</t>
  </si>
  <si>
    <t>trade centre</t>
  </si>
  <si>
    <t>Garam auctioneers</t>
  </si>
  <si>
    <t>07.05.2024</t>
  </si>
  <si>
    <t>stephen mulei</t>
  </si>
  <si>
    <t>Eric Omondi Oiye</t>
  </si>
  <si>
    <t>CCIN000027-16000-003</t>
  </si>
  <si>
    <t>unsecured</t>
  </si>
  <si>
    <t>Gallant auctioneers</t>
  </si>
  <si>
    <t>07.06.2024</t>
  </si>
  <si>
    <t>ALLAN  NZAKA</t>
  </si>
  <si>
    <t>Stanley Omucheni Mate</t>
  </si>
  <si>
    <t>CCIN001249-3000-001</t>
  </si>
  <si>
    <t>ecobank</t>
  </si>
  <si>
    <t>Joseph Nderitu Kamau</t>
  </si>
  <si>
    <t xml:space="preserve"> L27233</t>
  </si>
  <si>
    <t>spectrum auctioneers</t>
  </si>
  <si>
    <t>Emmanuel Mulobi Musebe</t>
  </si>
  <si>
    <t xml:space="preserve"> L24217</t>
  </si>
  <si>
    <t>KENEDY KAUNDA</t>
  </si>
  <si>
    <t>Monicah Irene Waithera Weroh</t>
  </si>
  <si>
    <t xml:space="preserve"> CCIN000851-12000-001</t>
  </si>
  <si>
    <t>Allan Mukabi Ndegwa</t>
  </si>
  <si>
    <t>CCIN001639-8000-001</t>
  </si>
  <si>
    <t>Client</t>
  </si>
  <si>
    <t>Loan Number</t>
  </si>
  <si>
    <t>Recovery agent</t>
  </si>
  <si>
    <t>Issuance date</t>
  </si>
  <si>
    <t>Postage Date</t>
  </si>
  <si>
    <t>Expiry Date</t>
  </si>
  <si>
    <t>TIMOTHY  NZIOKI KATUA</t>
  </si>
  <si>
    <t>L36954</t>
  </si>
  <si>
    <t>Active demand</t>
  </si>
  <si>
    <t>No of demand issued</t>
  </si>
  <si>
    <t xml:space="preserve">FRANCIS KAMWARO </t>
  </si>
  <si>
    <t>L39479</t>
  </si>
  <si>
    <t>Reedemed</t>
  </si>
  <si>
    <t>ROBERT HATUA MANENO</t>
  </si>
  <si>
    <t>L30463</t>
  </si>
  <si>
    <t>JASPHER MURIITHI KABUTU</t>
  </si>
  <si>
    <t>L32007</t>
  </si>
  <si>
    <t>Repossesion issued</t>
  </si>
  <si>
    <t xml:space="preserve">JACKSONGITAHI GITONGA </t>
  </si>
  <si>
    <t>L34875</t>
  </si>
  <si>
    <t>PETER MWAI ROORE</t>
  </si>
  <si>
    <t>L34198</t>
  </si>
  <si>
    <t>CLAIN MALIETSO DISI</t>
  </si>
  <si>
    <t>L37210</t>
  </si>
  <si>
    <t>DIANGA  GEORGE</t>
  </si>
  <si>
    <t>ISABEL NDUGWA PAUL</t>
  </si>
  <si>
    <t>L31939</t>
  </si>
  <si>
    <t xml:space="preserve">CONSOLATA  MOCHA </t>
  </si>
  <si>
    <t>L36135</t>
  </si>
  <si>
    <t>Roselyn Wangu</t>
  </si>
  <si>
    <t>SHADYA MOHAMED ALI</t>
  </si>
  <si>
    <t>L31960</t>
  </si>
  <si>
    <t>JUMA FADHILI CHIGULU</t>
  </si>
  <si>
    <t>L38786</t>
  </si>
  <si>
    <t>ACADIUS ANAMI LULESA</t>
  </si>
  <si>
    <t>L38261</t>
  </si>
  <si>
    <t>No of demands</t>
  </si>
  <si>
    <t>LORIN  CAROLINE OKELLO OWINO</t>
  </si>
  <si>
    <t>L36188</t>
  </si>
  <si>
    <t>EDGAR OGAI WAMANGO</t>
  </si>
  <si>
    <t>L37419</t>
  </si>
  <si>
    <t>Christine Wangari Kamau</t>
  </si>
  <si>
    <t>L33812</t>
  </si>
  <si>
    <t>30/08/2024</t>
  </si>
  <si>
    <t>Dukab Investments Limited</t>
  </si>
  <si>
    <t>L34918</t>
  </si>
  <si>
    <t>BENSON KAJANA MUYANGA</t>
  </si>
  <si>
    <t>L31954</t>
  </si>
  <si>
    <t>RICHARD ANGULU OPEMBE</t>
  </si>
  <si>
    <t>L29775</t>
  </si>
  <si>
    <t>STANLEY MAXWELL ACHOLA</t>
  </si>
  <si>
    <t>L29194</t>
  </si>
  <si>
    <t>Eobank</t>
  </si>
  <si>
    <t>DICK MBAJA</t>
  </si>
  <si>
    <t>L39442</t>
  </si>
  <si>
    <t>NOAH OCHIENG OTIENO</t>
  </si>
  <si>
    <t>L35477</t>
  </si>
  <si>
    <t>L35478</t>
  </si>
  <si>
    <t>CAROLINE ACHIENG ADOYO</t>
  </si>
  <si>
    <t>L34206</t>
  </si>
  <si>
    <t>13/09/2024</t>
  </si>
  <si>
    <t>L34207</t>
  </si>
  <si>
    <t>13/09/2025</t>
  </si>
  <si>
    <t>EMMANUEL SABALA IYENYI</t>
  </si>
  <si>
    <t>L31566</t>
  </si>
  <si>
    <t>13/09/2026</t>
  </si>
  <si>
    <t>JANET MORAA OKARI</t>
  </si>
  <si>
    <t>L37568</t>
  </si>
  <si>
    <t>13/09/2027</t>
  </si>
  <si>
    <t>NICHOLUS WAITITU</t>
  </si>
  <si>
    <t>25/7/2024</t>
  </si>
  <si>
    <t>13/09/2028</t>
  </si>
  <si>
    <t>Benard Lenana Keen</t>
  </si>
  <si>
    <t>L32087</t>
  </si>
  <si>
    <t>13/09/2029</t>
  </si>
  <si>
    <t>Kelvis Wanjia Iravonga</t>
  </si>
  <si>
    <t>L33597</t>
  </si>
  <si>
    <t>27/08/2024</t>
  </si>
  <si>
    <t>13/09/2030</t>
  </si>
  <si>
    <t>Stanley macharia gakuru</t>
  </si>
  <si>
    <t>l36273</t>
  </si>
  <si>
    <t>24/08/2024</t>
  </si>
  <si>
    <t>13/09/2031</t>
  </si>
  <si>
    <t>Leamy karienye</t>
  </si>
  <si>
    <t>L36191</t>
  </si>
  <si>
    <t>jane wanjiru wamae</t>
  </si>
  <si>
    <t>l32432</t>
  </si>
  <si>
    <t>ERICK KINYOWE MULI</t>
  </si>
  <si>
    <t>AUSTINE OMONDI ONYINA</t>
  </si>
  <si>
    <t>EUNICE WANJIKU NDUTA</t>
  </si>
  <si>
    <t>L30225</t>
  </si>
  <si>
    <t>BRIGID MUKOYA WALIUBA</t>
  </si>
  <si>
    <t>L33372</t>
  </si>
  <si>
    <t>MAUREEN MWIHAKI WAMBUI</t>
  </si>
  <si>
    <t>L36136</t>
  </si>
  <si>
    <t>LILIAN KINYA MAKUYU</t>
  </si>
  <si>
    <t>L29950</t>
  </si>
  <si>
    <t>JANEFFER MUTHEU NZAU</t>
  </si>
  <si>
    <t>L36058,L36059</t>
  </si>
  <si>
    <t>29/08/2024</t>
  </si>
  <si>
    <t>16/09/2024</t>
  </si>
  <si>
    <t>ALICE MUMBUA MUSYOKI</t>
  </si>
  <si>
    <t>L36429</t>
  </si>
  <si>
    <t>RITAH MUTHONI NJUYA</t>
  </si>
  <si>
    <t>L39213</t>
  </si>
  <si>
    <t>STEPHEN IGOGO MWANGI</t>
  </si>
  <si>
    <t>L27249</t>
  </si>
  <si>
    <t>SIMON MUCHOKI NJOROGE</t>
  </si>
  <si>
    <t>L35083</t>
  </si>
  <si>
    <t xml:space="preserve">DANIEL KURIA MUYA
</t>
  </si>
  <si>
    <t>EDWIN WERE OMUKAGA</t>
  </si>
  <si>
    <t>L39475</t>
  </si>
  <si>
    <t>WILFRED M OMARIBA</t>
  </si>
  <si>
    <t>L38535</t>
  </si>
  <si>
    <t>MEDLINE NJOKI NJUE</t>
  </si>
  <si>
    <t>L25111</t>
  </si>
  <si>
    <t>DOMINIC NYABERA RATEMO</t>
  </si>
  <si>
    <t>L37591</t>
  </si>
  <si>
    <t>BETTY MWIU M.</t>
  </si>
  <si>
    <t>L35354</t>
  </si>
  <si>
    <t>JAMES MSAFARI KIMWELE</t>
  </si>
  <si>
    <t>L29382</t>
  </si>
  <si>
    <t>STEPHEN ODUOR OBUNGA</t>
  </si>
  <si>
    <t>L24726</t>
  </si>
  <si>
    <t>GRACE GATHONI NJUI</t>
  </si>
  <si>
    <t>L22293</t>
  </si>
  <si>
    <t>ALBERTINA MWENDE MUTHENGI</t>
  </si>
  <si>
    <t>L39515</t>
  </si>
  <si>
    <t>31/08/2024</t>
  </si>
  <si>
    <t>WASHINGTON GATHUKI KINYUA</t>
  </si>
  <si>
    <t>L31890</t>
  </si>
  <si>
    <t>FRANCIS MUTUA MWANZIA</t>
  </si>
  <si>
    <t>L35870</t>
  </si>
  <si>
    <t>BRIAN LETUYA LEMAYIAN</t>
  </si>
  <si>
    <t>BONIFACE KILAA KISNA</t>
  </si>
  <si>
    <t>L31116</t>
  </si>
  <si>
    <t>paul munyi waihenya</t>
  </si>
  <si>
    <t>L36991</t>
  </si>
  <si>
    <t>17/09/2024</t>
  </si>
  <si>
    <t>JOHN KENNEDY AYIEKO</t>
  </si>
  <si>
    <t>Sarah Ndanu Ngesu</t>
  </si>
  <si>
    <t>L25825</t>
  </si>
  <si>
    <t>ACTIVE DEMAND</t>
  </si>
  <si>
    <t>Margaret Mumbua Muthama</t>
  </si>
  <si>
    <t>Gladys Karimi Mwambia</t>
  </si>
  <si>
    <t>L31606</t>
  </si>
  <si>
    <t>14/09/2024</t>
  </si>
  <si>
    <t>Samuel Njoroge Njenga</t>
  </si>
  <si>
    <t>L21480</t>
  </si>
  <si>
    <t>L38791</t>
  </si>
  <si>
    <t>Gaitano Ouma Luta</t>
  </si>
  <si>
    <t>L37521</t>
  </si>
  <si>
    <t xml:space="preserve">Evelyne Nicole Mathai </t>
  </si>
  <si>
    <t>31/07/2024</t>
  </si>
  <si>
    <t xml:space="preserve">Francis Njenga Mirangi </t>
  </si>
  <si>
    <t>L29872</t>
  </si>
  <si>
    <t>GEDION  KIMWELI KIOKO</t>
  </si>
  <si>
    <t xml:space="preserve">JOSHUA MWANGI NGANGA  </t>
  </si>
  <si>
    <t>15/09/2025</t>
  </si>
  <si>
    <t xml:space="preserve">MAURICE OMONDI </t>
  </si>
  <si>
    <t>L39680</t>
  </si>
  <si>
    <t>L36381</t>
  </si>
  <si>
    <t>Noah Sipoi Maina</t>
  </si>
  <si>
    <t>L32152</t>
  </si>
  <si>
    <t>JOSHUA ODONGO OMIDO</t>
  </si>
  <si>
    <t>L39631</t>
  </si>
  <si>
    <t>MARY  WANJIRU NJORAA</t>
  </si>
  <si>
    <t>L39389</t>
  </si>
  <si>
    <t>Alex Kabuu Wainaina</t>
  </si>
  <si>
    <t>L34445</t>
  </si>
  <si>
    <t>Florence Gladys</t>
  </si>
  <si>
    <t>L36888</t>
  </si>
  <si>
    <t>19/09/2024</t>
  </si>
  <si>
    <t>PAUL NDUNGU NDUTA</t>
  </si>
  <si>
    <t>L39393</t>
  </si>
  <si>
    <t>SARAH NDANU NGESU</t>
  </si>
  <si>
    <t>BONFACE KAMAU MIGWI</t>
  </si>
  <si>
    <t>L20723</t>
  </si>
  <si>
    <t>MOSES KISA JIPCHO</t>
  </si>
  <si>
    <t>L39681</t>
  </si>
  <si>
    <r>
      <rPr>
        <rFont val="docs-Calibri"/>
        <color rgb="FF000000"/>
        <sz val="11.0"/>
      </rPr>
      <t>COLLINS PTOO KANIKI</t>
    </r>
  </si>
  <si>
    <r>
      <rPr>
        <rFont val="docs-Calibri"/>
        <color rgb="FF000000"/>
        <sz val="11.0"/>
      </rPr>
      <t>L39799</t>
    </r>
  </si>
  <si>
    <t>21/09/2024</t>
  </si>
  <si>
    <t>TABITHA NJOKI KINYANJUI</t>
  </si>
  <si>
    <t>FULL NAMES</t>
  </si>
  <si>
    <t>AMOUNT COMMITTED</t>
  </si>
  <si>
    <t>AMOUNT PAID</t>
  </si>
  <si>
    <t>PRODUCT</t>
  </si>
  <si>
    <t>CATEGORY</t>
  </si>
  <si>
    <t>RECOVERY OFFICER</t>
  </si>
  <si>
    <t>ISSUED DATE</t>
  </si>
  <si>
    <t>EXPIRY</t>
  </si>
  <si>
    <t>LOGBOOK</t>
  </si>
  <si>
    <t>PROCLAMATION</t>
  </si>
  <si>
    <t>Served through Whatsapp</t>
  </si>
  <si>
    <t>EcoBank</t>
  </si>
  <si>
    <r>
      <rPr>
        <rFont val="Arial"/>
        <color rgb="FF000000"/>
        <sz val="11.0"/>
      </rPr>
      <t>L31657</t>
    </r>
  </si>
  <si>
    <r>
      <rPr>
        <rFont val="Arial"/>
        <color rgb="FF000000"/>
        <sz val="11.0"/>
      </rPr>
      <t>Gilbert Kipkosgei Chepkok</t>
    </r>
  </si>
  <si>
    <t>21/10/2024</t>
  </si>
  <si>
    <t>DEBTOR NAME</t>
  </si>
  <si>
    <t>DISBURSEMENT DATE</t>
  </si>
  <si>
    <t>REGISTRATION</t>
  </si>
  <si>
    <t>CURRENT STATUS COORDINATES</t>
  </si>
  <si>
    <t>First Auctioneer</t>
  </si>
  <si>
    <t>COMMENT</t>
  </si>
  <si>
    <t>TRACKER STASTUS</t>
  </si>
  <si>
    <t>Time:	01-08-2024 01:10:24 PM
Stop duration:	216h 27min 47s
Position:	-1.290037°, 36.819356°</t>
  </si>
  <si>
    <t>The collateral is parked at parliament we are monitoring it to alert the auctioneer once it gets out of the parliament for it to be repossessed</t>
  </si>
  <si>
    <t>L32414</t>
  </si>
  <si>
    <t>Stephen Ouma Lenya</t>
  </si>
  <si>
    <t>KCK 319Z</t>
  </si>
  <si>
    <t>Time: 21-11-2023 11:36:30 AM
 Stop duration: 4750h 1min 44s
 Position: 0.120131°, 34.235958°</t>
  </si>
  <si>
    <t>The auctioneer is investigating repossessing the unit. Said they will keep us posted with new updates.</t>
  </si>
  <si>
    <t>Time: 08-02-2024 04:05:01 PM 
 Stop duration: 2672h 13min 59s</t>
  </si>
  <si>
    <t>Time: 01-05-2024 12:02:30 AM
 Stop duration: 842h 11min 55s</t>
  </si>
  <si>
    <t>Moran auctioneers</t>
  </si>
  <si>
    <t>Partially paid ksh 100,000 on 1/8/2024.Auctioneer to issue proclamation on 2/8/2024</t>
  </si>
  <si>
    <t>Suraya Investments C/O Peter Muraya Kiarie</t>
  </si>
  <si>
    <t>Time: 21-06-2024 12:01:55 AM
 Stop duration: 2059h 41min 37s</t>
  </si>
  <si>
    <r>
      <rPr>
        <rFont val="Arial"/>
        <sz val="10.0"/>
      </rPr>
      <t xml:space="preserve">Auctioneer visited the last unit coordinate but the unit was untraceable.They are still searching for the </t>
    </r>
    <r>
      <rPr>
        <rFont val="Arial"/>
        <color rgb="FF1155CC"/>
        <sz val="10.0"/>
        <u/>
      </rPr>
      <t>unit.To</t>
    </r>
    <r>
      <rPr>
        <rFont val="Arial"/>
        <color rgb="FF000000"/>
        <sz val="10.0"/>
      </rPr>
      <t xml:space="preserve"> follow up</t>
    </r>
  </si>
  <si>
    <t>Pauline Wanjiku Karanja</t>
  </si>
  <si>
    <t>Time: 19-06-2024 04:06:48 PM
 Stop duration: 136h 5min 25s</t>
  </si>
  <si>
    <r>
      <rPr>
        <rFont val="Arial"/>
        <sz val="10.0"/>
      </rPr>
      <t xml:space="preserve">Auctioneer send email requesting for approval of court </t>
    </r>
    <r>
      <rPr>
        <rFont val="Arial"/>
        <color rgb="FF1155CC"/>
        <sz val="10.0"/>
        <u/>
      </rPr>
      <t>order.To</t>
    </r>
    <r>
      <rPr>
        <rFont val="Arial"/>
        <color rgb="FF000000"/>
        <sz val="10.0"/>
      </rPr>
      <t xml:space="preserve"> follow up</t>
    </r>
  </si>
  <si>
    <t>L37050</t>
  </si>
  <si>
    <t>Time: 22-06-2024 03:59:15 PM Stop duration: 429h 22min 49s</t>
  </si>
  <si>
    <r>
      <rPr>
        <rFont val="Arial"/>
        <sz val="10.0"/>
      </rPr>
      <t xml:space="preserve">Auctioneer managed to visit the unit last coordinate but did not locate the </t>
    </r>
    <r>
      <rPr>
        <rFont val="Arial"/>
        <color rgb="FF1155CC"/>
        <sz val="10.0"/>
        <u/>
      </rPr>
      <t>unit.</t>
    </r>
    <r>
      <rPr>
        <rFont val="Arial"/>
        <color rgb="FF000000"/>
        <sz val="10.0"/>
      </rPr>
      <t>Negotiation for payment with the client ongoing</t>
    </r>
  </si>
  <si>
    <t>Time: 04-02-2024 11:02:52 AM Stop duration: 3770h 19min 32s</t>
  </si>
  <si>
    <t xml:space="preserve">Repossession issued to  Express Agency Auctioneer on 1/8/2024 who is still searching for the unit
</t>
  </si>
  <si>
    <t>Time: 21-03-2023 05:21:51 PM
 Stop duration: 10431h 28min 47s
 Position: -1.253328°, 36.857960°</t>
  </si>
  <si>
    <t>Auctioneer visited the last unit coordinate but the client relocated to Mpeketon where he is currently working.Auctill searching for the unit</t>
  </si>
  <si>
    <t>Time: 18-07-2024 07:26:36 AM
 Stop duration: 4h 17min 4s
 Position: -1.173790°, 36.888686°</t>
  </si>
  <si>
    <t>The auctioneer said he visited the last coordinate given by Milele, however the unit was not found. The auctioneer to follow up with it on the 2nd of August to repossessed.</t>
  </si>
  <si>
    <t>Time: 11-04-2024 01:18:40 AM
 Stop duration: 2460h 26min 36s
 Position: -1.164433°, 36.841550°</t>
  </si>
  <si>
    <t>The auctioneer said he investigating the client's home in Kirigiti Kiambu to repossess the unit, he got the information that the unit is operating in Kiambu town.</t>
  </si>
  <si>
    <t>L31624</t>
  </si>
  <si>
    <t>Time:15-04-2024 09:04:19AMStopduration:2403h52min4s</t>
  </si>
  <si>
    <t>Cadua Auctioneers</t>
  </si>
  <si>
    <t>Unit at the garage.Auctioneer still monitoring the unit and repossess it once the repair is done</t>
  </si>
  <si>
    <t>Time: 24-07-2024 09:14:08 AM Stop duration: 2h 36min 15s</t>
  </si>
  <si>
    <t>Sirme Auctioneer in the process of applying court order to repossess the unit</t>
  </si>
  <si>
    <t>Repossession issued to Indomitable Auctioneer on 1/8/2024.The unit is parked in the pavement of the building. Auctioneer still monitoring the unit to repossess once its out.</t>
  </si>
  <si>
    <t>L33245/L36409</t>
  </si>
  <si>
    <t>Elizabeth Wayua Mutinda</t>
  </si>
  <si>
    <t>Time: 27-07-2024 09:09:57 AM
 Stop duration: 3h 1min 0s</t>
  </si>
  <si>
    <t>Repossessed by Sirme Auctioneers on 1/8/2024</t>
  </si>
  <si>
    <t>KDJ099X</t>
  </si>
  <si>
    <t>NARAMA AUCTIONEER</t>
  </si>
  <si>
    <t>The client has been served with a proclamation today to expire 8th of August 2024</t>
  </si>
  <si>
    <t>L36854</t>
  </si>
  <si>
    <t>Titus Kiplagat Chumba</t>
  </si>
  <si>
    <t>KBV 294A</t>
  </si>
  <si>
    <t>Address: Racecourse Road, City Centre sublocation, Starehe location, CBD division, Starehe, Nairobi, Nairobi County, 00300, Kenya
 Time: 31-07-2024 10:56:48 AM
 Stop duration: 0s
 Position: -1.281973°, 36.831851°
 Speed: 20 kph
 Altitude: 0 m</t>
  </si>
  <si>
    <t>Client was Served with proclamation by  Indomitable Auctioneers</t>
  </si>
  <si>
    <t>James Maina Ndegwa</t>
  </si>
  <si>
    <t>Time: 29-05-2022 12:14:07 AM
 Stop duration: 18757h 1min 55s</t>
  </si>
  <si>
    <t>Auctioneers visited the last coordinate but did not locate the unit.Still searching the unit in Nyeri where the client relocated to</t>
  </si>
  <si>
    <t>Time: 16-07-2024 04:06:04 PM
 Stop duration: 12+h</t>
  </si>
  <si>
    <t>partially paid ksh 187,400 via paybil on 1st August 2024.Promise to clear arrears on 2/8/2024</t>
  </si>
  <si>
    <t>Time:	01-08-2024 02:50:24 PM
Stop duration:	0s
Position:	-1.259483°, 36.837238°
Speed:	6 kph</t>
  </si>
  <si>
    <t>The client to be served with the proclamation today.</t>
  </si>
  <si>
    <t>The auctioneers are searching for the unit since it's not tracking.</t>
  </si>
  <si>
    <t>KCX 112R</t>
  </si>
  <si>
    <t>KCX 326Y
Address:	Natural Oak Apartments, Turbo Road, Kilimani, Kilimani ward, Westlands, Nairobi, Nairobi County, Nairobi, 00400, Kenya
Time:	05-08-2024 08:38:02 AM
Stop duration:	11h 21min 26s
Position:	-1.287108°, 36.789180°</t>
  </si>
  <si>
    <t>The unit is in the yard (Recovered/repossessed).</t>
  </si>
  <si>
    <t>Samuel Githua Gitonga</t>
  </si>
  <si>
    <t>Awaiting for approval</t>
  </si>
  <si>
    <t>KCP 762G Address:        
Time:        15-05-2023 06:38:35 PM
Stop duration:        10934h 34min 40s
Position:        -1.267459°, 36.903436°
Speed:        0 kph
Altitude:        0 m
Angle:        335°</t>
  </si>
  <si>
    <t>Auctioneers searching for the unit</t>
  </si>
  <si>
    <t>.</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</si>
</sst>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m/d/yyyy"/>
    <numFmt numFmtId="165" formatCode="mm/dd/yyyy"/>
    <numFmt numFmtId="166" formatCode="m/d/yy"/>
    <numFmt numFmtId="167" formatCode="#,##0.000"/>
    <numFmt numFmtId="168" formatCode="mm\-dd\-yyyy\ h:mm:ss\ AM/PM"/>
    <numFmt numFmtId="169" formatCode="mm/dd/yy"/>
    <numFmt numFmtId="170" formatCode="0.0"/>
    <numFmt numFmtId="171" formatCode="yyyy\-mm\-dd"/>
    <numFmt numFmtId="172" formatCode="_-* #,##0.00_-;\-* #,##0.00_-;_-* &quot;-&quot;??_-;_-@"/>
    <numFmt numFmtId="173" formatCode="_-* #,##0_-;\-* #,##0_-;_-* &quot;-&quot;??_-;_-@"/>
    <numFmt numFmtId="174" formatCode="M/d/yyyy"/>
    <numFmt numFmtId="175" formatCode="_(* #,##0.00_);_(* \(#,##0.00\);_(* &quot;-&quot;??_);_(@_)"/>
    <numFmt numFmtId="176" formatCode="_(* #,##0_);_(* \(#,##0\);_(* &quot;-&quot;??_);_(@_)"/>
    <numFmt numFmtId="177" formatCode="m-d"/>
  </numFmts>
  <fonts count="126">
    <font>
      <sz val="10.0"/>
      <color rgb="FF000000"/>
      <name val="Arial"/>
      <scheme val="minor"/>
    </font>
    <font>
      <b/>
      <sz val="11.0"/>
      <color rgb="FF000000"/>
      <name val="Bookman Old Style"/>
    </font>
    <font>
      <sz val="11.0"/>
      <color rgb="FF000000"/>
      <name val="Bookman Old Style"/>
    </font>
    <font>
      <sz val="12.0"/>
      <color rgb="FF1F1F1F"/>
      <name val="Arial"/>
    </font>
    <font>
      <b/>
      <sz val="11.0"/>
      <color theme="1"/>
      <name val="Times New Roman"/>
    </font>
    <font>
      <b/>
      <sz val="11.0"/>
      <color rgb="FF000000"/>
      <name val="Times New Roman"/>
    </font>
    <font>
      <sz val="11.0"/>
      <color rgb="FF000000"/>
      <name val="Times New Roman"/>
    </font>
    <font>
      <sz val="11.0"/>
      <color theme="1"/>
      <name val="Times New Roman"/>
    </font>
    <font>
      <sz val="11.0"/>
      <color rgb="FF1F1F1F"/>
      <name val="Times New Roman"/>
    </font>
    <font>
      <sz val="11.0"/>
      <color rgb="FF1F1F1F"/>
      <name val="Arial"/>
    </font>
    <font>
      <b/>
      <sz val="11.0"/>
      <color rgb="FF6E6B7B"/>
      <name val="Montserrat"/>
    </font>
    <font>
      <sz val="8.0"/>
      <color theme="1"/>
      <name val="Times New Roman"/>
    </font>
    <font>
      <sz val="11.0"/>
      <color rgb="FF000000"/>
      <name val="Calibri"/>
    </font>
    <font>
      <b/>
      <sz val="11.0"/>
      <color rgb="FF000000"/>
      <name val="Calibri"/>
    </font>
    <font>
      <b/>
      <sz val="11.0"/>
      <color theme="1"/>
      <name val="Arial"/>
    </font>
    <font>
      <sz val="11.0"/>
      <color theme="1"/>
      <name val="Arial"/>
    </font>
    <font>
      <sz val="10.0"/>
      <color theme="1"/>
      <name val="Arial"/>
    </font>
    <font>
      <sz val="10.0"/>
      <color theme="1"/>
      <name val="Times New Roman"/>
    </font>
    <font>
      <sz val="10.0"/>
      <color rgb="FF5E5873"/>
      <name val="Montserrat"/>
    </font>
    <font>
      <sz val="11.0"/>
      <color rgb="FF6E6B7B"/>
      <name val="Montserrat"/>
    </font>
    <font>
      <b/>
      <sz val="10.0"/>
      <color theme="1"/>
      <name val="Times New Roman"/>
    </font>
    <font>
      <b/>
      <sz val="10.0"/>
      <color rgb="FF000000"/>
      <name val="Times New Roman"/>
    </font>
    <font>
      <b/>
      <sz val="10.0"/>
      <color theme="1"/>
      <name val="Arial"/>
    </font>
    <font>
      <sz val="10.0"/>
      <color rgb="FF000000"/>
      <name val="Times New Roman"/>
    </font>
    <font>
      <sz val="10.0"/>
      <color rgb="FF000000"/>
      <name val="Calibri"/>
    </font>
    <font>
      <sz val="10.0"/>
      <color rgb="FF1F1F1F"/>
      <name val="Arial"/>
    </font>
    <font>
      <sz val="10.0"/>
      <color rgb="FF000000"/>
      <name val="Arial Narrow"/>
    </font>
    <font>
      <sz val="10.0"/>
      <color rgb="FF222222"/>
      <name val="Arial"/>
    </font>
    <font>
      <b/>
      <sz val="10.0"/>
      <color rgb="FF5E5873"/>
      <name val="Montserrat"/>
    </font>
    <font>
      <b/>
      <u/>
      <sz val="11.0"/>
      <color rgb="FF000000"/>
      <name val="Bookman Old Style"/>
    </font>
    <font>
      <u/>
      <sz val="11.0"/>
      <color rgb="FF000000"/>
      <name val="Bookman Old Style"/>
    </font>
    <font>
      <sz val="10.0"/>
      <color rgb="FF000000"/>
      <name val="Arial"/>
    </font>
    <font>
      <sz val="11.0"/>
      <color rgb="FF5E5E5E"/>
      <name val="Arial"/>
    </font>
    <font>
      <b/>
      <sz val="10.0"/>
      <color rgb="FF1F1F1F"/>
      <name val="Arial"/>
    </font>
    <font>
      <sz val="10.0"/>
      <color rgb="FF5E5E5E"/>
      <name val="Arial"/>
    </font>
    <font>
      <u/>
      <sz val="11.0"/>
      <color rgb="FF0563C1"/>
      <name val="Calibri"/>
    </font>
    <font>
      <sz val="11.0"/>
      <color rgb="FFFFFF00"/>
      <name val="Calibri"/>
    </font>
    <font>
      <sz val="10.0"/>
      <color rgb="FFFFFF00"/>
      <name val="Arial"/>
    </font>
    <font>
      <u/>
      <sz val="11.0"/>
      <color rgb="FF0563C1"/>
      <name val="Calibri"/>
    </font>
    <font>
      <sz val="11.0"/>
      <color rgb="FF222222"/>
      <name val="Arial"/>
    </font>
    <font>
      <sz val="11.0"/>
      <color rgb="FF222222"/>
      <name val="Roboto"/>
    </font>
    <font>
      <sz val="11.0"/>
      <color rgb="FF555555"/>
      <name val="Roboto"/>
    </font>
    <font>
      <sz val="12.0"/>
      <color rgb="FF000000"/>
      <name val="Calibri"/>
    </font>
    <font>
      <sz val="12.0"/>
      <color rgb="FF000000"/>
      <name val="Sans-serif"/>
    </font>
    <font>
      <sz val="11.0"/>
      <color theme="1"/>
      <name val="Calibri"/>
    </font>
    <font>
      <color theme="1"/>
      <name val="Arial"/>
      <scheme val="minor"/>
    </font>
    <font>
      <sz val="10.0"/>
      <color rgb="FFFF0000"/>
      <name val="Arial"/>
    </font>
    <font>
      <b/>
      <sz val="10.0"/>
      <color theme="1"/>
      <name val="Bookman Old Style"/>
    </font>
    <font>
      <b/>
      <sz val="10.0"/>
      <color rgb="FF000000"/>
      <name val="Bookman Old Style"/>
    </font>
    <font>
      <sz val="10.0"/>
      <color theme="1"/>
      <name val="Bookman Old Style"/>
    </font>
    <font>
      <sz val="10.0"/>
      <color rgb="FF000000"/>
      <name val="Bookman Old Style"/>
    </font>
    <font>
      <sz val="10.0"/>
      <color rgb="FF1F1F1F"/>
      <name val="Bookman Old Style"/>
    </font>
    <font>
      <sz val="10.0"/>
      <color rgb="FF222222"/>
      <name val="Bookman Old Style"/>
    </font>
    <font>
      <u/>
      <sz val="11.0"/>
      <color rgb="FF000000"/>
      <name val="Arial"/>
    </font>
    <font>
      <sz val="10.0"/>
      <color rgb="FF000000"/>
      <name val="Montserrat"/>
    </font>
    <font>
      <sz val="11.0"/>
      <color rgb="FF000000"/>
      <name val="Arial Narrow"/>
    </font>
    <font>
      <sz val="10.0"/>
      <color rgb="FF5E5873"/>
      <name val="Bookman Old Style"/>
    </font>
    <font>
      <sz val="11.0"/>
      <color rgb="FF000000"/>
      <name val="Arial"/>
    </font>
    <font>
      <sz val="11.0"/>
      <color rgb="FF000000"/>
      <name val="Montserrat"/>
    </font>
    <font>
      <sz val="10.0"/>
      <color rgb="FF434343"/>
      <name val="Arial"/>
    </font>
    <font>
      <sz val="10.0"/>
      <color rgb="FF500050"/>
      <name val="Arial"/>
    </font>
    <font>
      <sz val="10.0"/>
      <color rgb="FF666666"/>
      <name val="Arial"/>
    </font>
    <font>
      <sz val="10.0"/>
      <color rgb="FF222222"/>
      <name val="Verdana"/>
    </font>
    <font>
      <b/>
      <sz val="9.0"/>
      <color rgb="FF595959"/>
      <name val="Bookman Old Style"/>
    </font>
    <font>
      <sz val="10.0"/>
      <color rgb="FF595959"/>
      <name val="Helvetica Neue"/>
    </font>
    <font>
      <sz val="11.0"/>
      <color rgb="FF000000"/>
      <name val="Book Antiqua"/>
    </font>
    <font>
      <sz val="11.0"/>
      <color rgb="FF000000"/>
      <name val="Libre Baskerville"/>
    </font>
    <font>
      <sz val="10.0"/>
      <color theme="1"/>
      <name val="Arial Narrow"/>
    </font>
    <font>
      <b/>
      <sz val="10.0"/>
      <color rgb="FF000000"/>
      <name val="Arial"/>
    </font>
    <font>
      <sz val="10.0"/>
      <color rgb="FF434343"/>
      <name val="Times New Roman"/>
    </font>
    <font>
      <sz val="8.0"/>
      <color rgb="FF000000"/>
      <name val="Arial"/>
    </font>
    <font>
      <sz val="10.0"/>
      <color rgb="FF500050"/>
      <name val="Verdana"/>
    </font>
    <font>
      <sz val="8.0"/>
      <color theme="1"/>
      <name val="Arial"/>
    </font>
    <font>
      <u/>
      <sz val="10.0"/>
      <color rgb="FF000000"/>
      <name val="Arial"/>
    </font>
    <font>
      <sz val="9.0"/>
      <color rgb="FF000000"/>
      <name val="Arial"/>
    </font>
    <font>
      <u/>
      <sz val="10.0"/>
      <color rgb="FF000000"/>
      <name val="Arial"/>
    </font>
    <font>
      <sz val="8.0"/>
      <color rgb="FF595959"/>
      <name val="Helvetica Neue"/>
    </font>
    <font>
      <sz val="10.0"/>
      <color rgb="FF000000"/>
      <name val="Inherit"/>
    </font>
    <font>
      <b/>
      <sz val="11.0"/>
      <color theme="1"/>
      <name val="Bookman Old Style"/>
    </font>
    <font>
      <sz val="10.0"/>
      <color rgb="FF000000"/>
      <name val="Verdana"/>
    </font>
    <font>
      <sz val="10.0"/>
      <color rgb="FF5E5873"/>
      <name val="Inherit"/>
    </font>
    <font>
      <b/>
      <sz val="8.0"/>
      <color rgb="FF5E5873"/>
      <name val="Montserrat"/>
    </font>
    <font>
      <b/>
      <sz val="8.0"/>
      <color rgb="FF6E6B7B"/>
      <name val="Montserrat"/>
    </font>
    <font>
      <sz val="8.0"/>
      <color rgb="FF5E5873"/>
      <name val="Montserrat"/>
    </font>
    <font>
      <sz val="8.0"/>
      <color rgb="FF6E6B7B"/>
      <name val="Montserrat"/>
    </font>
    <font>
      <sz val="10.0"/>
      <color rgb="FF5E5873"/>
      <name val="Arial"/>
    </font>
    <font>
      <sz val="11.0"/>
      <color rgb="FF6E6B7B"/>
      <name val="Arial"/>
    </font>
    <font>
      <u/>
      <sz val="11.0"/>
      <color rgb="FF000000"/>
      <name val="Bookman Old Style"/>
    </font>
    <font>
      <sz val="10.0"/>
      <color rgb="FF6E6B7B"/>
      <name val="Arial"/>
    </font>
    <font>
      <sz val="12.0"/>
      <color theme="1"/>
      <name val="Arial"/>
    </font>
    <font>
      <b/>
      <sz val="10.0"/>
      <color rgb="FF000000"/>
      <name val="Verdana"/>
    </font>
    <font>
      <sz val="10.0"/>
      <color theme="1"/>
      <name val="Verdana"/>
    </font>
    <font>
      <b/>
      <sz val="10.0"/>
      <color rgb="FFFF0000"/>
      <name val="Verdana"/>
    </font>
    <font>
      <sz val="9.0"/>
      <color theme="1"/>
      <name val="Calibri"/>
    </font>
    <font>
      <sz val="11.0"/>
      <color theme="1"/>
      <name val="Verdana"/>
    </font>
    <font>
      <sz val="10.0"/>
      <color rgb="FF1F1F1F"/>
      <name val="Verdana"/>
    </font>
    <font>
      <color rgb="FF000000"/>
      <name val="Arial"/>
      <scheme val="minor"/>
    </font>
    <font>
      <u/>
      <sz val="10.0"/>
      <color theme="1"/>
      <name val="Verdana"/>
    </font>
    <font>
      <color theme="1"/>
      <name val="Arial"/>
    </font>
    <font>
      <b/>
      <sz val="10.0"/>
      <color rgb="FF000000"/>
      <name val="Arial"/>
      <scheme val="minor"/>
    </font>
    <font>
      <sz val="11.0"/>
      <color rgb="FF000000"/>
      <name val="Arial"/>
      <scheme val="minor"/>
    </font>
    <font>
      <u/>
      <sz val="10.0"/>
      <color rgb="FF000000"/>
      <name val="Verdana"/>
    </font>
    <font>
      <color rgb="FF222222"/>
      <name val="Arial"/>
    </font>
    <font>
      <sz val="8.0"/>
      <color rgb="FF000000"/>
      <name val="Verdana"/>
    </font>
    <font>
      <color rgb="FF000000"/>
      <name val="Verdana"/>
    </font>
    <font>
      <color rgb="FF000000"/>
      <name val="Arial"/>
    </font>
    <font>
      <color theme="1"/>
      <name val="Verdana"/>
    </font>
    <font>
      <b/>
      <color rgb="FFFF0000"/>
      <name val="Verdana"/>
    </font>
    <font>
      <sz val="9.0"/>
      <color theme="1"/>
      <name val="Arial"/>
    </font>
    <font>
      <u/>
      <sz val="10.0"/>
      <color rgb="FF0000FF"/>
      <name val="Arial"/>
    </font>
    <font>
      <u/>
      <sz val="10.0"/>
      <color rgb="FF000000"/>
      <name val="Arial"/>
    </font>
    <font>
      <b/>
      <sz val="10.0"/>
      <color theme="1"/>
      <name val="Verdana"/>
    </font>
    <font/>
    <font>
      <b/>
      <sz val="11.0"/>
      <color theme="1"/>
      <name val="Verdana"/>
    </font>
    <font>
      <sz val="10.0"/>
      <color rgb="FFFF9900"/>
      <name val="Arial"/>
    </font>
    <font>
      <color rgb="FFFF9900"/>
      <name val="Arial"/>
      <scheme val="minor"/>
    </font>
    <font>
      <sz val="9.0"/>
      <color rgb="FFFF9900"/>
      <name val="Calibri"/>
    </font>
    <font>
      <sz val="10.0"/>
      <color rgb="FFFF9900"/>
      <name val="Verdana"/>
    </font>
    <font>
      <sz val="10.0"/>
      <color rgb="FFE69138"/>
      <name val="Arial"/>
    </font>
    <font>
      <sz val="11.0"/>
      <color rgb="FFE69138"/>
      <name val="Calibri"/>
    </font>
    <font>
      <color rgb="FFE69138"/>
      <name val="Arial"/>
      <scheme val="minor"/>
    </font>
    <font>
      <sz val="10.0"/>
      <color rgb="FFE69138"/>
      <name val="Verdana"/>
    </font>
    <font>
      <sz val="9.0"/>
      <color rgb="FFE69138"/>
      <name val="Arial"/>
    </font>
    <font>
      <sz val="10.0"/>
      <color rgb="FFF6B26B"/>
      <name val="Arial"/>
    </font>
    <font>
      <sz val="9.0"/>
      <color rgb="FFF6B26B"/>
      <name val="Arial"/>
    </font>
    <font>
      <color rgb="FFF6B26B"/>
      <name val="Arial"/>
      <scheme val="minor"/>
    </font>
  </fonts>
  <fills count="31">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8F8F8"/>
        <bgColor rgb="FFF8F8F8"/>
      </patternFill>
    </fill>
    <fill>
      <patternFill patternType="solid">
        <fgColor rgb="FFFFFF00"/>
        <bgColor rgb="FFFFFF00"/>
      </patternFill>
    </fill>
    <fill>
      <patternFill patternType="solid">
        <fgColor rgb="FF9FC5E8"/>
        <bgColor rgb="FF9FC5E8"/>
      </patternFill>
    </fill>
    <fill>
      <patternFill patternType="solid">
        <fgColor rgb="FFB6D7A8"/>
        <bgColor rgb="FFB6D7A8"/>
      </patternFill>
    </fill>
    <fill>
      <patternFill patternType="solid">
        <fgColor rgb="FF93C47D"/>
        <bgColor rgb="FF93C47D"/>
      </patternFill>
    </fill>
    <fill>
      <patternFill patternType="solid">
        <fgColor rgb="FFFF0000"/>
        <bgColor rgb="FFFF0000"/>
      </patternFill>
    </fill>
    <fill>
      <patternFill patternType="solid">
        <fgColor theme="7"/>
        <bgColor theme="7"/>
      </patternFill>
    </fill>
    <fill>
      <patternFill patternType="solid">
        <fgColor rgb="FFFAFAFC"/>
        <bgColor rgb="FFFAFAFC"/>
      </patternFill>
    </fill>
    <fill>
      <patternFill patternType="solid">
        <fgColor rgb="FFF6F6F9"/>
        <bgColor rgb="FFF6F6F9"/>
      </patternFill>
    </fill>
    <fill>
      <patternFill patternType="solid">
        <fgColor rgb="FFFFD966"/>
        <bgColor rgb="FFFFD966"/>
      </patternFill>
    </fill>
    <fill>
      <patternFill patternType="solid">
        <fgColor rgb="FFFFE599"/>
        <bgColor rgb="FFFFE599"/>
      </patternFill>
    </fill>
    <fill>
      <patternFill patternType="solid">
        <fgColor rgb="FF6D9EEB"/>
        <bgColor rgb="FF6D9EEB"/>
      </patternFill>
    </fill>
    <fill>
      <patternFill patternType="solid">
        <fgColor rgb="FFFF9900"/>
        <bgColor rgb="FFFF9900"/>
      </patternFill>
    </fill>
    <fill>
      <patternFill patternType="solid">
        <fgColor theme="4"/>
        <bgColor theme="4"/>
      </patternFill>
    </fill>
    <fill>
      <patternFill patternType="solid">
        <fgColor rgb="FF00FF00"/>
        <bgColor rgb="FF00FF00"/>
      </patternFill>
    </fill>
    <fill>
      <patternFill patternType="solid">
        <fgColor rgb="FF0563C1"/>
        <bgColor rgb="FF0563C1"/>
      </patternFill>
    </fill>
    <fill>
      <patternFill patternType="solid">
        <fgColor rgb="FFB7E1CD"/>
        <bgColor rgb="FFB7E1CD"/>
      </patternFill>
    </fill>
    <fill>
      <patternFill patternType="solid">
        <fgColor rgb="FF4285F4"/>
        <bgColor rgb="FF4285F4"/>
      </patternFill>
    </fill>
    <fill>
      <patternFill patternType="solid">
        <fgColor rgb="FF92D050"/>
        <bgColor rgb="FF92D050"/>
      </patternFill>
    </fill>
    <fill>
      <patternFill patternType="solid">
        <fgColor rgb="FF3C78D8"/>
        <bgColor rgb="FF3C78D8"/>
      </patternFill>
    </fill>
    <fill>
      <patternFill patternType="solid">
        <fgColor rgb="FF1155CC"/>
        <bgColor rgb="FF1155CC"/>
      </patternFill>
    </fill>
    <fill>
      <patternFill patternType="solid">
        <fgColor theme="8"/>
        <bgColor theme="8"/>
      </patternFill>
    </fill>
    <fill>
      <patternFill patternType="solid">
        <fgColor rgb="FF4A86E8"/>
        <bgColor rgb="FF4A86E8"/>
      </patternFill>
    </fill>
    <fill>
      <patternFill patternType="solid">
        <fgColor rgb="FF76A5AF"/>
        <bgColor rgb="FF76A5AF"/>
      </patternFill>
    </fill>
    <fill>
      <patternFill patternType="solid">
        <fgColor rgb="FF45818E"/>
        <bgColor rgb="FF45818E"/>
      </patternFill>
    </fill>
    <fill>
      <patternFill patternType="solid">
        <fgColor rgb="FFB4C6E7"/>
        <bgColor rgb="FFB4C6E7"/>
      </patternFill>
    </fill>
    <fill>
      <patternFill patternType="solid">
        <fgColor rgb="FFC9DAF8"/>
        <bgColor rgb="FFC9DAF8"/>
      </patternFill>
    </fill>
  </fills>
  <borders count="49">
    <border/>
    <border>
      <left style="thin">
        <color rgb="FF000000"/>
      </left>
      <right style="thin">
        <color rgb="FF000000"/>
      </right>
      <top style="thin">
        <color rgb="FF000000"/>
      </top>
      <bottom style="thin">
        <color rgb="FF000000"/>
      </bottom>
    </border>
    <border>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top/>
      <bottom style="thin">
        <color rgb="FF000000"/>
      </bottom>
    </border>
    <border>
      <bottom style="thin">
        <color rgb="FF000000"/>
      </bottom>
    </border>
    <border>
      <right style="thin">
        <color rgb="FF000000"/>
      </right>
    </border>
    <border>
      <left/>
      <right style="thin">
        <color rgb="FF000000"/>
      </right>
      <top/>
      <bottom/>
    </border>
    <border>
      <left/>
      <right style="thin">
        <color rgb="FF000000"/>
      </right>
      <top style="thin">
        <color rgb="FF000000"/>
      </top>
      <bottom/>
    </border>
    <border>
      <right style="thin">
        <color rgb="FF000000"/>
      </right>
      <top style="thin">
        <color rgb="FF000000"/>
      </top>
    </border>
    <border>
      <left style="thin">
        <color rgb="FF000000"/>
      </left>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rder>
    <border>
      <left/>
      <right style="medium">
        <color rgb="FF000000"/>
      </right>
      <top style="medium">
        <color rgb="FF000000"/>
      </top>
    </border>
    <border>
      <left style="medium">
        <color rgb="FF000000"/>
      </left>
      <right style="medium">
        <color rgb="FF000000"/>
      </right>
      <bottom/>
    </border>
    <border>
      <left style="medium">
        <color rgb="FF000000"/>
      </left>
      <right/>
      <bottom/>
    </border>
    <border>
      <left style="medium">
        <color rgb="FF000000"/>
      </left>
      <right style="medium">
        <color rgb="FF000000"/>
      </right>
      <bottom style="medium">
        <color rgb="FF000000"/>
      </bottom>
    </border>
    <border>
      <left/>
      <right style="medium">
        <color rgb="FF000000"/>
      </right>
      <bottom/>
    </border>
    <border>
      <left style="medium">
        <color rgb="FF000000"/>
      </left>
      <right style="medium">
        <color rgb="FF000000"/>
      </right>
      <bottom style="thin">
        <color rgb="FF000000"/>
      </bottom>
    </border>
    <border>
      <left style="medium">
        <color rgb="FF000000"/>
      </left>
      <right style="medium">
        <color rgb="FF000000"/>
      </right>
      <top style="thin">
        <color rgb="FF000000"/>
      </top>
      <bottom style="thin">
        <color rgb="FF000000"/>
      </bottom>
    </border>
    <border>
      <left style="medium">
        <color theme="1"/>
      </left>
      <right style="medium">
        <color theme="1"/>
      </right>
      <bottom style="medium">
        <color theme="1"/>
      </bottom>
    </border>
    <border>
      <left style="medium">
        <color rgb="FF000000"/>
      </left>
      <right style="medium">
        <color rgb="FF000000"/>
      </right>
      <bottom style="medium">
        <color theme="1"/>
      </bottom>
    </border>
    <border>
      <left style="medium">
        <color rgb="FF000000"/>
      </left>
      <right style="medium">
        <color rgb="FF000000"/>
      </right>
      <top style="thin">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medium">
        <color rgb="FF000000"/>
      </top>
      <bottom/>
    </border>
    <border>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right style="medium">
        <color rgb="FF000000"/>
      </right>
      <bottom style="medium">
        <color rgb="FF000000"/>
      </bottom>
    </border>
    <border>
      <left/>
      <right style="medium">
        <color rgb="FF000000"/>
      </right>
      <top style="medium">
        <color rgb="FF000000"/>
      </top>
      <bottom/>
    </border>
    <border>
      <left style="medium">
        <color rgb="FF000000"/>
      </left>
      <right/>
      <top style="medium">
        <color rgb="FF000000"/>
      </top>
      <bottom/>
    </border>
    <border>
      <left style="medium">
        <color rgb="FF000000"/>
      </left>
      <right style="medium">
        <color rgb="FF000000"/>
      </right>
      <top/>
      <bottom/>
    </border>
    <border>
      <left style="medium">
        <color rgb="FF000000"/>
      </left>
      <right/>
      <top/>
      <bottom style="medium">
        <color rgb="FF000000"/>
      </bottom>
    </border>
    <border>
      <left style="medium">
        <color rgb="FF000000"/>
      </left>
      <right style="medium">
        <color rgb="FF000000"/>
      </right>
      <top/>
    </border>
    <border>
      <left style="medium">
        <color rgb="FF000000"/>
      </left>
      <right style="medium">
        <color rgb="FF000000"/>
      </right>
    </border>
    <border>
      <left style="thin">
        <color rgb="FF000000"/>
      </left>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left/>
      <right/>
      <top/>
      <bottom style="medium">
        <color rgb="FF000000"/>
      </bottom>
    </border>
  </borders>
  <cellStyleXfs count="1">
    <xf borderId="0" fillId="0" fontId="0" numFmtId="0" applyAlignment="1" applyFont="1"/>
  </cellStyleXfs>
  <cellXfs count="1033">
    <xf borderId="0" fillId="0" fontId="0" numFmtId="0" xfId="0" applyAlignment="1" applyFont="1">
      <alignment readingOrder="0" shrinkToFit="0" vertical="bottom" wrapText="0"/>
    </xf>
    <xf borderId="1" fillId="0" fontId="1" numFmtId="0" xfId="0" applyAlignment="1" applyBorder="1" applyFont="1">
      <alignment horizontal="left"/>
    </xf>
    <xf borderId="1" fillId="0" fontId="1" numFmtId="0" xfId="0" applyBorder="1" applyFont="1"/>
    <xf borderId="1" fillId="0" fontId="1" numFmtId="0" xfId="0" applyAlignment="1" applyBorder="1" applyFont="1">
      <alignment horizontal="right"/>
    </xf>
    <xf borderId="1" fillId="2" fontId="2" numFmtId="0" xfId="0" applyAlignment="1" applyBorder="1" applyFill="1" applyFont="1">
      <alignment horizontal="left"/>
    </xf>
    <xf borderId="1" fillId="0" fontId="2" numFmtId="0" xfId="0" applyBorder="1" applyFont="1"/>
    <xf borderId="1" fillId="0" fontId="2" numFmtId="3" xfId="0" applyAlignment="1" applyBorder="1" applyFont="1" applyNumberFormat="1">
      <alignment horizontal="right"/>
    </xf>
    <xf borderId="1" fillId="0" fontId="2" numFmtId="0" xfId="0" applyAlignment="1" applyBorder="1" applyFont="1">
      <alignment horizontal="right"/>
    </xf>
    <xf borderId="1" fillId="0" fontId="2" numFmtId="164" xfId="0" applyAlignment="1" applyBorder="1" applyFont="1" applyNumberFormat="1">
      <alignment horizontal="right"/>
    </xf>
    <xf borderId="1" fillId="3" fontId="2" numFmtId="0" xfId="0" applyBorder="1" applyFill="1" applyFont="1"/>
    <xf borderId="1" fillId="0" fontId="2" numFmtId="0" xfId="0" applyAlignment="1" applyBorder="1" applyFont="1">
      <alignment horizontal="left"/>
    </xf>
    <xf borderId="1" fillId="0" fontId="2" numFmtId="4" xfId="0" applyAlignment="1" applyBorder="1" applyFont="1" applyNumberFormat="1">
      <alignment horizontal="center"/>
    </xf>
    <xf borderId="1" fillId="0" fontId="2" numFmtId="4" xfId="0" applyAlignment="1" applyBorder="1" applyFont="1" applyNumberFormat="1">
      <alignment horizontal="right"/>
    </xf>
    <xf borderId="1" fillId="0" fontId="2" numFmtId="0" xfId="0" applyAlignment="1" applyBorder="1" applyFont="1">
      <alignment horizontal="center"/>
    </xf>
    <xf borderId="1" fillId="0" fontId="2" numFmtId="165" xfId="0" applyAlignment="1" applyBorder="1" applyFont="1" applyNumberFormat="1">
      <alignment horizontal="right"/>
    </xf>
    <xf borderId="1" fillId="2" fontId="2" numFmtId="0" xfId="0" applyAlignment="1" applyBorder="1" applyFont="1">
      <alignment horizontal="left" shrinkToFit="0" wrapText="1"/>
    </xf>
    <xf borderId="1" fillId="0" fontId="2" numFmtId="0" xfId="0" applyAlignment="1" applyBorder="1" applyFont="1">
      <alignment shrinkToFit="0" wrapText="1"/>
    </xf>
    <xf borderId="1" fillId="0" fontId="2" numFmtId="3" xfId="0" applyAlignment="1" applyBorder="1" applyFont="1" applyNumberFormat="1">
      <alignment horizontal="right" shrinkToFit="0" wrapText="1"/>
    </xf>
    <xf borderId="1" fillId="0" fontId="2" numFmtId="0" xfId="0" applyAlignment="1" applyBorder="1" applyFont="1">
      <alignment horizontal="right" shrinkToFit="0" wrapText="1"/>
    </xf>
    <xf borderId="1" fillId="0" fontId="2" numFmtId="164" xfId="0" applyAlignment="1" applyBorder="1" applyFont="1" applyNumberFormat="1">
      <alignment horizontal="right" shrinkToFit="0" wrapText="1"/>
    </xf>
    <xf borderId="1" fillId="3" fontId="2" numFmtId="0" xfId="0" applyAlignment="1" applyBorder="1" applyFont="1">
      <alignment shrinkToFit="0" wrapText="1"/>
    </xf>
    <xf borderId="1" fillId="0" fontId="2" numFmtId="4" xfId="0" applyAlignment="1" applyBorder="1" applyFont="1" applyNumberFormat="1">
      <alignment horizontal="right" shrinkToFit="0" wrapText="1"/>
    </xf>
    <xf borderId="1" fillId="2" fontId="2" numFmtId="0" xfId="0" applyBorder="1" applyFont="1"/>
    <xf borderId="1" fillId="2" fontId="2" numFmtId="4" xfId="0" applyAlignment="1" applyBorder="1" applyFont="1" applyNumberFormat="1">
      <alignment horizontal="right"/>
    </xf>
    <xf borderId="1" fillId="4" fontId="2" numFmtId="4" xfId="0" applyAlignment="1" applyBorder="1" applyFill="1" applyFont="1" applyNumberFormat="1">
      <alignment horizontal="right"/>
    </xf>
    <xf borderId="1" fillId="2" fontId="2" numFmtId="4" xfId="0" applyBorder="1" applyFont="1" applyNumberFormat="1"/>
    <xf borderId="1" fillId="2" fontId="2" numFmtId="4" xfId="0" applyAlignment="1" applyBorder="1" applyFont="1" applyNumberFormat="1">
      <alignment horizontal="left"/>
    </xf>
    <xf borderId="1" fillId="0" fontId="2" numFmtId="4" xfId="0" applyBorder="1" applyFont="1" applyNumberFormat="1"/>
    <xf borderId="1" fillId="0" fontId="2" numFmtId="3" xfId="0" applyBorder="1" applyFont="1" applyNumberFormat="1"/>
    <xf borderId="1" fillId="0" fontId="2" numFmtId="166" xfId="0" applyAlignment="1" applyBorder="1" applyFont="1" applyNumberFormat="1">
      <alignment horizontal="right"/>
    </xf>
    <xf borderId="2" fillId="2" fontId="3" numFmtId="0" xfId="0" applyBorder="1" applyFont="1"/>
    <xf borderId="1" fillId="0" fontId="4" numFmtId="0" xfId="0" applyAlignment="1" applyBorder="1" applyFont="1">
      <alignment horizontal="left"/>
    </xf>
    <xf borderId="1" fillId="0" fontId="5" numFmtId="4" xfId="0" applyAlignment="1" applyBorder="1" applyFont="1" applyNumberFormat="1">
      <alignment horizontal="right"/>
    </xf>
    <xf borderId="1" fillId="0" fontId="5" numFmtId="0" xfId="0" applyAlignment="1" applyBorder="1" applyFont="1">
      <alignment horizontal="right"/>
    </xf>
    <xf borderId="1" fillId="0" fontId="5" numFmtId="0" xfId="0" applyAlignment="1" applyBorder="1" applyFont="1">
      <alignment horizontal="left"/>
    </xf>
    <xf borderId="1" fillId="0" fontId="4" numFmtId="0" xfId="0" applyAlignment="1" applyBorder="1" applyFont="1">
      <alignment horizontal="left" shrinkToFit="0" wrapText="1"/>
    </xf>
    <xf borderId="0" fillId="0" fontId="4" numFmtId="0" xfId="0" applyAlignment="1" applyFont="1">
      <alignment horizontal="left"/>
    </xf>
    <xf borderId="1" fillId="2" fontId="6" numFmtId="0" xfId="0" applyAlignment="1" applyBorder="1" applyFont="1">
      <alignment horizontal="left"/>
    </xf>
    <xf borderId="1" fillId="5" fontId="7" numFmtId="0" xfId="0" applyAlignment="1" applyBorder="1" applyFill="1" applyFont="1">
      <alignment horizontal="left"/>
    </xf>
    <xf borderId="1" fillId="4" fontId="5" numFmtId="4" xfId="0" applyAlignment="1" applyBorder="1" applyFont="1" applyNumberFormat="1">
      <alignment horizontal="right"/>
    </xf>
    <xf borderId="1" fillId="2" fontId="5" numFmtId="4" xfId="0" applyAlignment="1" applyBorder="1" applyFont="1" applyNumberFormat="1">
      <alignment horizontal="right"/>
    </xf>
    <xf borderId="1" fillId="2" fontId="6" numFmtId="0" xfId="0" applyBorder="1" applyFont="1"/>
    <xf borderId="1" fillId="0" fontId="7" numFmtId="0" xfId="0" applyAlignment="1" applyBorder="1" applyFont="1">
      <alignment horizontal="left"/>
    </xf>
    <xf borderId="1" fillId="2" fontId="7" numFmtId="164" xfId="0" applyAlignment="1" applyBorder="1" applyFont="1" applyNumberFormat="1">
      <alignment horizontal="left"/>
    </xf>
    <xf borderId="1" fillId="0" fontId="7" numFmtId="0" xfId="0" applyAlignment="1" applyBorder="1" applyFont="1">
      <alignment horizontal="left" shrinkToFit="0" wrapText="1"/>
    </xf>
    <xf borderId="0" fillId="0" fontId="7" numFmtId="0" xfId="0" applyAlignment="1" applyFont="1">
      <alignment horizontal="left"/>
    </xf>
    <xf borderId="1" fillId="0" fontId="5" numFmtId="3" xfId="0" applyAlignment="1" applyBorder="1" applyFont="1" applyNumberFormat="1">
      <alignment horizontal="right"/>
    </xf>
    <xf borderId="1" fillId="0" fontId="7" numFmtId="164" xfId="0" applyAlignment="1" applyBorder="1" applyFont="1" applyNumberFormat="1">
      <alignment horizontal="left"/>
    </xf>
    <xf borderId="1" fillId="2" fontId="8" numFmtId="0" xfId="0" applyAlignment="1" applyBorder="1" applyFont="1">
      <alignment horizontal="left"/>
    </xf>
    <xf borderId="1" fillId="2" fontId="7" numFmtId="0" xfId="0" applyAlignment="1" applyBorder="1" applyFont="1">
      <alignment horizontal="left"/>
    </xf>
    <xf borderId="1" fillId="4" fontId="5" numFmtId="0" xfId="0" applyAlignment="1" applyBorder="1" applyFont="1">
      <alignment horizontal="right"/>
    </xf>
    <xf borderId="1" fillId="2" fontId="9" numFmtId="0" xfId="0" applyBorder="1" applyFont="1"/>
    <xf borderId="1" fillId="0" fontId="7" numFmtId="0" xfId="0" applyBorder="1" applyFont="1"/>
    <xf borderId="1" fillId="4" fontId="10" numFmtId="4" xfId="0" applyAlignment="1" applyBorder="1" applyFont="1" applyNumberFormat="1">
      <alignment horizontal="left"/>
    </xf>
    <xf borderId="1" fillId="0" fontId="4" numFmtId="0" xfId="0" applyBorder="1" applyFont="1"/>
    <xf borderId="1" fillId="0" fontId="11" numFmtId="0" xfId="0" applyBorder="1" applyFont="1"/>
    <xf borderId="1" fillId="0" fontId="7" numFmtId="0" xfId="0" applyAlignment="1" applyBorder="1" applyFont="1">
      <alignment horizontal="right"/>
    </xf>
    <xf borderId="0" fillId="0" fontId="7" numFmtId="0" xfId="0" applyFont="1"/>
    <xf borderId="1" fillId="2" fontId="4" numFmtId="0" xfId="0" applyAlignment="1" applyBorder="1" applyFont="1">
      <alignment horizontal="left"/>
    </xf>
    <xf borderId="1" fillId="5" fontId="4" numFmtId="0" xfId="0" applyAlignment="1" applyBorder="1" applyFont="1">
      <alignment horizontal="left"/>
    </xf>
    <xf borderId="1" fillId="0" fontId="7" numFmtId="165" xfId="0" applyAlignment="1" applyBorder="1" applyFont="1" applyNumberFormat="1">
      <alignment horizontal="left"/>
    </xf>
    <xf borderId="1" fillId="0" fontId="12" numFmtId="0" xfId="0" applyAlignment="1" applyBorder="1" applyFont="1">
      <alignment horizontal="right"/>
    </xf>
    <xf borderId="1" fillId="0" fontId="12" numFmtId="0" xfId="0" applyBorder="1" applyFont="1"/>
    <xf borderId="1" fillId="0" fontId="13" numFmtId="4" xfId="0" applyAlignment="1" applyBorder="1" applyFont="1" applyNumberFormat="1">
      <alignment horizontal="right"/>
    </xf>
    <xf borderId="1" fillId="0" fontId="14" numFmtId="4" xfId="0" applyBorder="1" applyFont="1" applyNumberFormat="1"/>
    <xf borderId="1" fillId="0" fontId="15" numFmtId="0" xfId="0" applyBorder="1" applyFont="1"/>
    <xf borderId="1" fillId="0" fontId="15" numFmtId="165" xfId="0" applyAlignment="1" applyBorder="1" applyFont="1" applyNumberFormat="1">
      <alignment horizontal="left"/>
    </xf>
    <xf borderId="0" fillId="0" fontId="15" numFmtId="0" xfId="0" applyFont="1"/>
    <xf borderId="1" fillId="0" fontId="16" numFmtId="0" xfId="0" applyBorder="1" applyFont="1"/>
    <xf borderId="1" fillId="0" fontId="17" numFmtId="0" xfId="0" applyAlignment="1" applyBorder="1" applyFont="1">
      <alignment horizontal="left"/>
    </xf>
    <xf borderId="1" fillId="0" fontId="17" numFmtId="0" xfId="0" applyBorder="1" applyFont="1"/>
    <xf borderId="1" fillId="0" fontId="17" numFmtId="4" xfId="0" applyAlignment="1" applyBorder="1" applyFont="1" applyNumberFormat="1">
      <alignment horizontal="right"/>
    </xf>
    <xf borderId="1" fillId="0" fontId="17" numFmtId="0" xfId="0" applyAlignment="1" applyBorder="1" applyFont="1">
      <alignment horizontal="right"/>
    </xf>
    <xf borderId="0" fillId="0" fontId="17" numFmtId="0" xfId="0" applyFont="1"/>
    <xf borderId="2" fillId="2" fontId="18" numFmtId="0" xfId="0" applyAlignment="1" applyBorder="1" applyFont="1">
      <alignment horizontal="left"/>
    </xf>
    <xf borderId="1" fillId="4" fontId="19" numFmtId="4" xfId="0" applyAlignment="1" applyBorder="1" applyFont="1" applyNumberFormat="1">
      <alignment horizontal="right"/>
    </xf>
    <xf borderId="1" fillId="2" fontId="18" numFmtId="4" xfId="0" applyAlignment="1" applyBorder="1" applyFont="1" applyNumberFormat="1">
      <alignment horizontal="right"/>
    </xf>
    <xf borderId="1" fillId="2" fontId="18" numFmtId="4" xfId="0" applyAlignment="1" applyBorder="1" applyFont="1" applyNumberFormat="1">
      <alignment horizontal="left"/>
    </xf>
    <xf borderId="1" fillId="0" fontId="7" numFmtId="0" xfId="0" applyAlignment="1" applyBorder="1" applyFont="1">
      <alignment shrinkToFit="0" wrapText="1"/>
    </xf>
    <xf borderId="1" fillId="0" fontId="6" numFmtId="0" xfId="0" applyAlignment="1" applyBorder="1" applyFont="1">
      <alignment horizontal="left"/>
    </xf>
    <xf borderId="1" fillId="0" fontId="20" numFmtId="0" xfId="0" applyAlignment="1" applyBorder="1" applyFont="1">
      <alignment horizontal="left"/>
    </xf>
    <xf borderId="1" fillId="0" fontId="21" numFmtId="4" xfId="0" applyAlignment="1" applyBorder="1" applyFont="1" applyNumberFormat="1">
      <alignment horizontal="right"/>
    </xf>
    <xf borderId="1" fillId="0" fontId="21" numFmtId="0" xfId="0" applyAlignment="1" applyBorder="1" applyFont="1">
      <alignment horizontal="right"/>
    </xf>
    <xf borderId="1" fillId="0" fontId="21" numFmtId="0" xfId="0" applyAlignment="1" applyBorder="1" applyFont="1">
      <alignment horizontal="left"/>
    </xf>
    <xf borderId="1" fillId="0" fontId="20" numFmtId="0" xfId="0" applyAlignment="1" applyBorder="1" applyFont="1">
      <alignment horizontal="left" shrinkToFit="0" wrapText="1"/>
    </xf>
    <xf borderId="0" fillId="0" fontId="20" numFmtId="0" xfId="0" applyAlignment="1" applyFont="1">
      <alignment horizontal="left"/>
    </xf>
    <xf borderId="1" fillId="5" fontId="22" numFmtId="0" xfId="0" applyAlignment="1" applyBorder="1" applyFont="1">
      <alignment horizontal="left"/>
    </xf>
    <xf borderId="1" fillId="0" fontId="16" numFmtId="4" xfId="0" applyBorder="1" applyFont="1" applyNumberFormat="1"/>
    <xf borderId="1" fillId="0" fontId="16" numFmtId="0" xfId="0" applyAlignment="1" applyBorder="1" applyFont="1">
      <alignment shrinkToFit="0" wrapText="1"/>
    </xf>
    <xf borderId="0" fillId="0" fontId="16" numFmtId="0" xfId="0" applyFont="1"/>
    <xf borderId="1" fillId="0" fontId="16" numFmtId="0" xfId="0" applyAlignment="1" applyBorder="1" applyFont="1">
      <alignment horizontal="left"/>
    </xf>
    <xf borderId="1" fillId="5" fontId="20" numFmtId="0" xfId="0" applyAlignment="1" applyBorder="1" applyFont="1">
      <alignment horizontal="left"/>
    </xf>
    <xf borderId="1" fillId="0" fontId="23" numFmtId="4" xfId="0" applyAlignment="1" applyBorder="1" applyFont="1" applyNumberFormat="1">
      <alignment horizontal="right"/>
    </xf>
    <xf borderId="1" fillId="0" fontId="23" numFmtId="3" xfId="0" applyAlignment="1" applyBorder="1" applyFont="1" applyNumberFormat="1">
      <alignment horizontal="right"/>
    </xf>
    <xf borderId="1" fillId="2" fontId="23" numFmtId="0" xfId="0" applyBorder="1" applyFont="1"/>
    <xf borderId="1" fillId="2" fontId="17" numFmtId="0" xfId="0" applyAlignment="1" applyBorder="1" applyFont="1">
      <alignment horizontal="left"/>
    </xf>
    <xf borderId="1" fillId="0" fontId="17" numFmtId="0" xfId="0" applyAlignment="1" applyBorder="1" applyFont="1">
      <alignment horizontal="left" shrinkToFit="0" wrapText="1"/>
    </xf>
    <xf borderId="0" fillId="0" fontId="17" numFmtId="0" xfId="0" applyAlignment="1" applyFont="1">
      <alignment horizontal="left"/>
    </xf>
    <xf borderId="0" fillId="0" fontId="24" numFmtId="0" xfId="0" applyAlignment="1" applyFont="1">
      <alignment horizontal="right"/>
    </xf>
    <xf borderId="1" fillId="5" fontId="22" numFmtId="164" xfId="0" applyAlignment="1" applyBorder="1" applyFont="1" applyNumberFormat="1">
      <alignment horizontal="left"/>
    </xf>
    <xf borderId="2" fillId="2" fontId="25" numFmtId="0" xfId="0" applyAlignment="1" applyBorder="1" applyFont="1">
      <alignment horizontal="left"/>
    </xf>
    <xf borderId="2" fillId="5" fontId="22" numFmtId="164" xfId="0" applyAlignment="1" applyBorder="1" applyFont="1" applyNumberFormat="1">
      <alignment horizontal="left"/>
    </xf>
    <xf borderId="0" fillId="0" fontId="16" numFmtId="0" xfId="0" applyAlignment="1" applyFont="1">
      <alignment shrinkToFit="0" wrapText="1"/>
    </xf>
    <xf borderId="2" fillId="2" fontId="25" numFmtId="0" xfId="0" applyBorder="1" applyFont="1"/>
    <xf borderId="1" fillId="0" fontId="16" numFmtId="164" xfId="0" applyAlignment="1" applyBorder="1" applyFont="1" applyNumberFormat="1">
      <alignment shrinkToFit="0" wrapText="1"/>
    </xf>
    <xf borderId="1" fillId="0" fontId="24" numFmtId="0" xfId="0" applyAlignment="1" applyBorder="1" applyFont="1">
      <alignment horizontal="right"/>
    </xf>
    <xf borderId="1" fillId="0" fontId="24" numFmtId="0" xfId="0" applyBorder="1" applyFont="1"/>
    <xf borderId="1" fillId="0" fontId="16" numFmtId="3" xfId="0" applyBorder="1" applyFont="1" applyNumberFormat="1"/>
    <xf borderId="3" fillId="2" fontId="26" numFmtId="0" xfId="0" applyAlignment="1" applyBorder="1" applyFont="1">
      <alignment horizontal="right"/>
    </xf>
    <xf borderId="4" fillId="2" fontId="26" numFmtId="0" xfId="0" applyBorder="1" applyFont="1"/>
    <xf borderId="0" fillId="0" fontId="16" numFmtId="3" xfId="0" applyFont="1" applyNumberFormat="1"/>
    <xf borderId="0" fillId="0" fontId="16" numFmtId="165" xfId="0" applyFont="1" applyNumberFormat="1"/>
    <xf borderId="1" fillId="0" fontId="17" numFmtId="165" xfId="0" applyAlignment="1" applyBorder="1" applyFont="1" applyNumberFormat="1">
      <alignment horizontal="right"/>
    </xf>
    <xf borderId="0" fillId="0" fontId="12" numFmtId="0" xfId="0" applyFont="1"/>
    <xf borderId="0" fillId="0" fontId="24" numFmtId="4" xfId="0" applyAlignment="1" applyFont="1" applyNumberFormat="1">
      <alignment horizontal="right"/>
    </xf>
    <xf borderId="1" fillId="5" fontId="22" numFmtId="165" xfId="0" applyAlignment="1" applyBorder="1" applyFont="1" applyNumberFormat="1">
      <alignment horizontal="left"/>
    </xf>
    <xf borderId="0" fillId="0" fontId="26" numFmtId="0" xfId="0" applyAlignment="1" applyFont="1">
      <alignment horizontal="right"/>
    </xf>
    <xf borderId="0" fillId="0" fontId="26" numFmtId="0" xfId="0" applyFont="1"/>
    <xf borderId="1" fillId="0" fontId="16" numFmtId="165" xfId="0" applyAlignment="1" applyBorder="1" applyFont="1" applyNumberFormat="1">
      <alignment shrinkToFit="0" wrapText="1"/>
    </xf>
    <xf borderId="2" fillId="2" fontId="18" numFmtId="4" xfId="0" applyAlignment="1" applyBorder="1" applyFont="1" applyNumberFormat="1">
      <alignment horizontal="left"/>
    </xf>
    <xf borderId="0" fillId="0" fontId="16" numFmtId="4" xfId="0" applyFont="1" applyNumberFormat="1"/>
    <xf borderId="1" fillId="5" fontId="16" numFmtId="0" xfId="0" applyAlignment="1" applyBorder="1" applyFont="1">
      <alignment horizontal="left"/>
    </xf>
    <xf borderId="5" fillId="0" fontId="12" numFmtId="0" xfId="0" applyAlignment="1" applyBorder="1" applyFont="1">
      <alignment horizontal="right"/>
    </xf>
    <xf borderId="6" fillId="0" fontId="12" numFmtId="0" xfId="0" applyBorder="1" applyFont="1"/>
    <xf borderId="2" fillId="2" fontId="27" numFmtId="3" xfId="0" applyBorder="1" applyFont="1" applyNumberFormat="1"/>
    <xf borderId="1" fillId="3" fontId="12" numFmtId="0" xfId="0" applyAlignment="1" applyBorder="1" applyFont="1">
      <alignment horizontal="right"/>
    </xf>
    <xf borderId="4" fillId="3" fontId="12" numFmtId="0" xfId="0" applyBorder="1" applyFont="1"/>
    <xf borderId="4" fillId="3" fontId="12" numFmtId="4" xfId="0" applyAlignment="1" applyBorder="1" applyFont="1" applyNumberFormat="1">
      <alignment horizontal="right"/>
    </xf>
    <xf borderId="2" fillId="2" fontId="28" numFmtId="0" xfId="0" applyAlignment="1" applyBorder="1" applyFont="1">
      <alignment horizontal="left"/>
    </xf>
    <xf borderId="0" fillId="0" fontId="29" numFmtId="0" xfId="0" applyFont="1"/>
    <xf borderId="2" fillId="2" fontId="28" numFmtId="4" xfId="0" applyAlignment="1" applyBorder="1" applyFont="1" applyNumberFormat="1">
      <alignment horizontal="left"/>
    </xf>
    <xf borderId="0" fillId="0" fontId="30" numFmtId="4" xfId="0" applyFont="1" applyNumberFormat="1"/>
    <xf borderId="1" fillId="5" fontId="31" numFmtId="0" xfId="0" applyAlignment="1" applyBorder="1" applyFont="1">
      <alignment horizontal="left"/>
    </xf>
    <xf borderId="2" fillId="2" fontId="31" numFmtId="4" xfId="0" applyAlignment="1" applyBorder="1" applyFont="1" applyNumberFormat="1">
      <alignment horizontal="left"/>
    </xf>
    <xf borderId="1" fillId="3" fontId="31" numFmtId="0" xfId="0" applyAlignment="1" applyBorder="1" applyFont="1">
      <alignment horizontal="left"/>
    </xf>
    <xf borderId="1" fillId="5" fontId="31" numFmtId="165" xfId="0" applyAlignment="1" applyBorder="1" applyFont="1" applyNumberFormat="1">
      <alignment horizontal="left"/>
    </xf>
    <xf borderId="1" fillId="0" fontId="16" numFmtId="165" xfId="0" applyAlignment="1" applyBorder="1" applyFont="1" applyNumberFormat="1">
      <alignment horizontal="left"/>
    </xf>
    <xf borderId="1" fillId="0" fontId="16" numFmtId="164" xfId="0" applyBorder="1" applyFont="1" applyNumberFormat="1"/>
    <xf borderId="1" fillId="6" fontId="22" numFmtId="0" xfId="0" applyBorder="1" applyFill="1" applyFont="1"/>
    <xf borderId="4" fillId="6" fontId="22" numFmtId="0" xfId="0" applyBorder="1" applyFont="1"/>
    <xf borderId="1" fillId="0" fontId="16" numFmtId="0" xfId="0" applyAlignment="1" applyBorder="1" applyFont="1">
      <alignment horizontal="center"/>
    </xf>
    <xf borderId="6" fillId="0" fontId="16" numFmtId="0" xfId="0" applyBorder="1" applyFont="1"/>
    <xf borderId="1" fillId="7" fontId="16" numFmtId="0" xfId="0" applyBorder="1" applyFill="1" applyFont="1"/>
    <xf borderId="1" fillId="8" fontId="16" numFmtId="0" xfId="0" applyBorder="1" applyFill="1" applyFont="1"/>
    <xf borderId="1" fillId="9" fontId="16" numFmtId="0" xfId="0" applyBorder="1" applyFill="1" applyFont="1"/>
    <xf borderId="1" fillId="9" fontId="16" numFmtId="0" xfId="0" applyAlignment="1" applyBorder="1" applyFont="1">
      <alignment horizontal="center"/>
    </xf>
    <xf borderId="7" fillId="9" fontId="16" numFmtId="0" xfId="0" applyBorder="1" applyFont="1"/>
    <xf borderId="2" fillId="9" fontId="16" numFmtId="0" xfId="0" applyBorder="1" applyFont="1"/>
    <xf borderId="0" fillId="0" fontId="12" numFmtId="0" xfId="0" applyAlignment="1" applyFont="1">
      <alignment readingOrder="0"/>
    </xf>
    <xf borderId="6" fillId="0" fontId="16" numFmtId="0" xfId="0" applyAlignment="1" applyBorder="1" applyFont="1">
      <alignment readingOrder="0"/>
    </xf>
    <xf borderId="1" fillId="10" fontId="31" numFmtId="0" xfId="0" applyBorder="1" applyFill="1" applyFont="1"/>
    <xf borderId="1" fillId="2" fontId="32" numFmtId="0" xfId="0" applyBorder="1" applyFont="1"/>
    <xf borderId="1" fillId="2" fontId="33" numFmtId="0" xfId="0" applyAlignment="1" applyBorder="1" applyFont="1">
      <alignment horizontal="left" vertical="top"/>
    </xf>
    <xf borderId="1" fillId="2" fontId="34" numFmtId="0" xfId="0" applyAlignment="1" applyBorder="1" applyFont="1">
      <alignment horizontal="left" vertical="top"/>
    </xf>
    <xf borderId="1" fillId="5" fontId="12" numFmtId="0" xfId="0" applyBorder="1" applyFont="1"/>
    <xf borderId="1" fillId="2" fontId="12" numFmtId="0" xfId="0" applyBorder="1" applyFont="1"/>
    <xf borderId="2" fillId="5" fontId="12" numFmtId="0" xfId="0" applyBorder="1" applyFont="1"/>
    <xf borderId="0" fillId="0" fontId="31" numFmtId="0" xfId="0" applyFont="1"/>
    <xf borderId="8" fillId="0" fontId="12" numFmtId="0" xfId="0" applyBorder="1" applyFont="1"/>
    <xf borderId="1" fillId="9" fontId="12" numFmtId="0" xfId="0" applyBorder="1" applyFont="1"/>
    <xf borderId="1" fillId="9" fontId="12" numFmtId="0" xfId="0" applyAlignment="1" applyBorder="1" applyFont="1">
      <alignment horizontal="right"/>
    </xf>
    <xf borderId="7" fillId="9" fontId="12" numFmtId="0" xfId="0" applyBorder="1" applyFont="1"/>
    <xf borderId="2" fillId="9" fontId="31" numFmtId="0" xfId="0" applyBorder="1" applyFont="1"/>
    <xf borderId="1" fillId="0" fontId="35" numFmtId="0" xfId="0" applyBorder="1" applyFont="1"/>
    <xf borderId="1" fillId="5" fontId="36" numFmtId="0" xfId="0" applyBorder="1" applyFont="1"/>
    <xf borderId="7" fillId="5" fontId="36" numFmtId="0" xfId="0" applyBorder="1" applyFont="1"/>
    <xf borderId="2" fillId="5" fontId="37" numFmtId="0" xfId="0" applyBorder="1" applyFont="1"/>
    <xf borderId="1" fillId="9" fontId="38" numFmtId="0" xfId="0" applyBorder="1" applyFont="1"/>
    <xf borderId="1" fillId="9" fontId="39" numFmtId="0" xfId="0" applyBorder="1" applyFont="1"/>
    <xf borderId="1" fillId="2" fontId="40" numFmtId="0" xfId="0" applyBorder="1" applyFont="1"/>
    <xf borderId="1" fillId="2" fontId="12" numFmtId="0" xfId="0" applyAlignment="1" applyBorder="1" applyFont="1">
      <alignment horizontal="right"/>
    </xf>
    <xf borderId="1" fillId="2" fontId="41" numFmtId="0" xfId="0" applyBorder="1" applyFont="1"/>
    <xf borderId="1" fillId="0" fontId="42" numFmtId="0" xfId="0" applyBorder="1" applyFont="1"/>
    <xf borderId="1" fillId="3" fontId="12" numFmtId="0" xfId="0" applyBorder="1" applyFont="1"/>
    <xf borderId="1" fillId="0" fontId="13" numFmtId="0" xfId="0" applyBorder="1" applyFont="1"/>
    <xf borderId="2" fillId="9" fontId="12" numFmtId="0" xfId="0" applyBorder="1" applyFont="1"/>
    <xf borderId="1" fillId="2" fontId="13" numFmtId="0" xfId="0" applyBorder="1" applyFont="1"/>
    <xf borderId="1" fillId="2" fontId="43" numFmtId="0" xfId="0" applyBorder="1" applyFont="1"/>
    <xf borderId="1" fillId="2" fontId="39" numFmtId="0" xfId="0" applyBorder="1" applyFont="1"/>
    <xf borderId="1" fillId="0" fontId="23" numFmtId="0" xfId="0" applyBorder="1" applyFont="1"/>
    <xf borderId="1" fillId="0" fontId="44" numFmtId="0" xfId="0" applyBorder="1" applyFont="1"/>
    <xf borderId="1" fillId="0" fontId="32" numFmtId="0" xfId="0" applyBorder="1" applyFont="1"/>
    <xf borderId="0" fillId="0" fontId="45" numFmtId="0" xfId="0" applyAlignment="1" applyFont="1">
      <alignment readingOrder="0"/>
    </xf>
    <xf borderId="1" fillId="5" fontId="22" numFmtId="0" xfId="0" applyBorder="1" applyFont="1"/>
    <xf borderId="1" fillId="0" fontId="22" numFmtId="0" xfId="0" applyBorder="1" applyFont="1"/>
    <xf borderId="1" fillId="0" fontId="31" numFmtId="0" xfId="0" applyBorder="1" applyFont="1"/>
    <xf borderId="1" fillId="0" fontId="16" numFmtId="0" xfId="0" applyAlignment="1" applyBorder="1" applyFont="1">
      <alignment readingOrder="0"/>
    </xf>
    <xf borderId="1" fillId="2" fontId="46" numFmtId="0" xfId="0" applyBorder="1" applyFont="1"/>
    <xf borderId="1" fillId="0" fontId="46" numFmtId="0" xfId="0" applyBorder="1" applyFont="1"/>
    <xf borderId="0" fillId="0" fontId="46" numFmtId="0" xfId="0" applyFont="1"/>
    <xf borderId="1" fillId="2" fontId="31" numFmtId="0" xfId="0" applyBorder="1" applyFont="1"/>
    <xf borderId="1" fillId="0" fontId="47" numFmtId="0" xfId="0" applyAlignment="1" applyBorder="1" applyFont="1">
      <alignment horizontal="left" shrinkToFit="0" wrapText="1"/>
    </xf>
    <xf borderId="1" fillId="0" fontId="48" numFmtId="4" xfId="0" applyAlignment="1" applyBorder="1" applyFont="1" applyNumberFormat="1">
      <alignment horizontal="left" shrinkToFit="0" wrapText="1"/>
    </xf>
    <xf borderId="1" fillId="0" fontId="48" numFmtId="0" xfId="0" applyAlignment="1" applyBorder="1" applyFont="1">
      <alignment horizontal="left" shrinkToFit="0" wrapText="1"/>
    </xf>
    <xf borderId="1" fillId="0" fontId="49" numFmtId="0" xfId="0" applyAlignment="1" applyBorder="1" applyFont="1">
      <alignment horizontal="left" shrinkToFit="0" wrapText="1"/>
    </xf>
    <xf borderId="1" fillId="0" fontId="49" numFmtId="4" xfId="0" applyAlignment="1" applyBorder="1" applyFont="1" applyNumberFormat="1">
      <alignment horizontal="left" shrinkToFit="0" wrapText="1"/>
    </xf>
    <xf borderId="1" fillId="0" fontId="49" numFmtId="165" xfId="0" applyAlignment="1" applyBorder="1" applyFont="1" applyNumberFormat="1">
      <alignment horizontal="left" shrinkToFit="0" wrapText="1"/>
    </xf>
    <xf borderId="1" fillId="2" fontId="50" numFmtId="0" xfId="0" applyAlignment="1" applyBorder="1" applyFont="1">
      <alignment horizontal="left" shrinkToFit="0" wrapText="1"/>
    </xf>
    <xf borderId="1" fillId="0" fontId="49" numFmtId="164" xfId="0" applyAlignment="1" applyBorder="1" applyFont="1" applyNumberFormat="1">
      <alignment horizontal="left" shrinkToFit="0" wrapText="1"/>
    </xf>
    <xf borderId="1" fillId="2" fontId="51" numFmtId="0" xfId="0" applyAlignment="1" applyBorder="1" applyFont="1">
      <alignment horizontal="left" shrinkToFit="0" wrapText="1"/>
    </xf>
    <xf borderId="1" fillId="0" fontId="49" numFmtId="0" xfId="0" applyAlignment="1" applyBorder="1" applyFont="1">
      <alignment shrinkToFit="0" wrapText="1"/>
    </xf>
    <xf borderId="1" fillId="4" fontId="49" numFmtId="4" xfId="0" applyAlignment="1" applyBorder="1" applyFont="1" applyNumberFormat="1">
      <alignment shrinkToFit="0" wrapText="1"/>
    </xf>
    <xf borderId="1" fillId="2" fontId="49" numFmtId="4" xfId="0" applyAlignment="1" applyBorder="1" applyFont="1" applyNumberFormat="1">
      <alignment shrinkToFit="0" wrapText="1"/>
    </xf>
    <xf borderId="1" fillId="2" fontId="49" numFmtId="0" xfId="0" applyAlignment="1" applyBorder="1" applyFont="1">
      <alignment shrinkToFit="0" wrapText="1"/>
    </xf>
    <xf borderId="1" fillId="0" fontId="49" numFmtId="165" xfId="0" applyAlignment="1" applyBorder="1" applyFont="1" applyNumberFormat="1">
      <alignment shrinkToFit="0" wrapText="1"/>
    </xf>
    <xf borderId="1" fillId="2" fontId="52" numFmtId="4" xfId="0" applyAlignment="1" applyBorder="1" applyFont="1" applyNumberFormat="1">
      <alignment horizontal="left" shrinkToFit="0" wrapText="1"/>
    </xf>
    <xf borderId="1" fillId="0" fontId="50" numFmtId="4" xfId="0" applyAlignment="1" applyBorder="1" applyFont="1" applyNumberFormat="1">
      <alignment horizontal="left" shrinkToFit="0" wrapText="1"/>
    </xf>
    <xf borderId="1" fillId="2" fontId="49" numFmtId="0" xfId="0" applyAlignment="1" applyBorder="1" applyFont="1">
      <alignment horizontal="left" shrinkToFit="0" wrapText="1"/>
    </xf>
    <xf borderId="1" fillId="11" fontId="53" numFmtId="0" xfId="0" applyAlignment="1" applyBorder="1" applyFill="1" applyFont="1">
      <alignment horizontal="left"/>
    </xf>
    <xf borderId="1" fillId="12" fontId="2" numFmtId="0" xfId="0" applyAlignment="1" applyBorder="1" applyFill="1" applyFont="1">
      <alignment horizontal="left"/>
    </xf>
    <xf borderId="1" fillId="2" fontId="18" numFmtId="0" xfId="0" applyAlignment="1" applyBorder="1" applyFont="1">
      <alignment horizontal="left"/>
    </xf>
    <xf borderId="1" fillId="4" fontId="54" numFmtId="0" xfId="0" applyAlignment="1" applyBorder="1" applyFont="1">
      <alignment horizontal="left"/>
    </xf>
    <xf borderId="1" fillId="4" fontId="16" numFmtId="4" xfId="0" applyAlignment="1" applyBorder="1" applyFont="1" applyNumberFormat="1">
      <alignment horizontal="left"/>
    </xf>
    <xf borderId="1" fillId="2" fontId="16" numFmtId="4" xfId="0" applyAlignment="1" applyBorder="1" applyFont="1" applyNumberFormat="1">
      <alignment horizontal="left"/>
    </xf>
    <xf borderId="1" fillId="0" fontId="24" numFmtId="0" xfId="0" applyAlignment="1" applyBorder="1" applyFont="1">
      <alignment horizontal="center"/>
    </xf>
    <xf borderId="1" fillId="4" fontId="31" numFmtId="4" xfId="0" applyAlignment="1" applyBorder="1" applyFont="1" applyNumberFormat="1">
      <alignment horizontal="left"/>
    </xf>
    <xf borderId="1" fillId="2" fontId="27" numFmtId="4" xfId="0" applyAlignment="1" applyBorder="1" applyFont="1" applyNumberFormat="1">
      <alignment horizontal="center"/>
    </xf>
    <xf borderId="1" fillId="2" fontId="31" numFmtId="4" xfId="0" applyAlignment="1" applyBorder="1" applyFont="1" applyNumberFormat="1">
      <alignment horizontal="left"/>
    </xf>
    <xf borderId="1" fillId="2" fontId="52" numFmtId="0" xfId="0" applyAlignment="1" applyBorder="1" applyFont="1">
      <alignment shrinkToFit="0" wrapText="1"/>
    </xf>
    <xf borderId="1" fillId="2" fontId="27" numFmtId="0" xfId="0" applyBorder="1" applyFont="1"/>
    <xf borderId="8" fillId="0" fontId="49" numFmtId="0" xfId="0" applyAlignment="1" applyBorder="1" applyFont="1">
      <alignment horizontal="left" shrinkToFit="0" wrapText="1"/>
    </xf>
    <xf borderId="8" fillId="0" fontId="49" numFmtId="4" xfId="0" applyAlignment="1" applyBorder="1" applyFont="1" applyNumberFormat="1">
      <alignment horizontal="left" shrinkToFit="0" wrapText="1"/>
    </xf>
    <xf borderId="4" fillId="2" fontId="27" numFmtId="0" xfId="0" applyBorder="1" applyFont="1"/>
    <xf borderId="1" fillId="2" fontId="55" numFmtId="0" xfId="0" applyAlignment="1" applyBorder="1" applyFont="1">
      <alignment horizontal="right"/>
    </xf>
    <xf borderId="1" fillId="2" fontId="55" numFmtId="0" xfId="0" applyBorder="1" applyFont="1"/>
    <xf borderId="1" fillId="0" fontId="15" numFmtId="0" xfId="0" applyAlignment="1" applyBorder="1" applyFont="1">
      <alignment shrinkToFit="0" wrapText="1"/>
    </xf>
    <xf borderId="1" fillId="2" fontId="56" numFmtId="4" xfId="0" applyAlignment="1" applyBorder="1" applyFont="1" applyNumberFormat="1">
      <alignment horizontal="left" shrinkToFit="0" wrapText="1"/>
    </xf>
    <xf borderId="1" fillId="2" fontId="52" numFmtId="0" xfId="0" applyAlignment="1" applyBorder="1" applyFont="1">
      <alignment horizontal="left" shrinkToFit="0" wrapText="1"/>
    </xf>
    <xf borderId="1" fillId="4" fontId="50" numFmtId="0" xfId="0" applyAlignment="1" applyBorder="1" applyFont="1">
      <alignment horizontal="left" shrinkToFit="0" wrapText="1"/>
    </xf>
    <xf borderId="1" fillId="4" fontId="50" numFmtId="4" xfId="0" applyAlignment="1" applyBorder="1" applyFont="1" applyNumberFormat="1">
      <alignment horizontal="left" shrinkToFit="0" wrapText="1"/>
    </xf>
    <xf borderId="1" fillId="2" fontId="50" numFmtId="4" xfId="0" applyAlignment="1" applyBorder="1" applyFont="1" applyNumberFormat="1">
      <alignment horizontal="left" shrinkToFit="0" wrapText="1"/>
    </xf>
    <xf borderId="1" fillId="0" fontId="50" numFmtId="0" xfId="0" applyAlignment="1" applyBorder="1" applyFont="1">
      <alignment horizontal="left" shrinkToFit="0" wrapText="1"/>
    </xf>
    <xf borderId="1" fillId="0" fontId="50" numFmtId="165" xfId="0" applyAlignment="1" applyBorder="1" applyFont="1" applyNumberFormat="1">
      <alignment horizontal="left" shrinkToFit="0" wrapText="1"/>
    </xf>
    <xf borderId="0" fillId="0" fontId="49" numFmtId="0" xfId="0" applyAlignment="1" applyFont="1">
      <alignment horizontal="left" shrinkToFit="0" wrapText="1"/>
    </xf>
    <xf borderId="1" fillId="2" fontId="31" numFmtId="0" xfId="0" applyAlignment="1" applyBorder="1" applyFont="1">
      <alignment horizontal="left"/>
    </xf>
    <xf borderId="1" fillId="4" fontId="57" numFmtId="4" xfId="0" applyAlignment="1" applyBorder="1" applyFont="1" applyNumberFormat="1">
      <alignment horizontal="left"/>
    </xf>
    <xf borderId="1" fillId="0" fontId="31" numFmtId="0" xfId="0" applyAlignment="1" applyBorder="1" applyFont="1">
      <alignment horizontal="left" shrinkToFit="0" wrapText="1"/>
    </xf>
    <xf borderId="1" fillId="2" fontId="57" numFmtId="0" xfId="0" applyBorder="1" applyFont="1"/>
    <xf borderId="2" fillId="3" fontId="12" numFmtId="0" xfId="0" applyAlignment="1" applyBorder="1" applyFont="1">
      <alignment horizontal="left"/>
    </xf>
    <xf borderId="1" fillId="2" fontId="27" numFmtId="4" xfId="0" applyAlignment="1" applyBorder="1" applyFont="1" applyNumberFormat="1">
      <alignment horizontal="left"/>
    </xf>
    <xf borderId="0" fillId="0" fontId="49" numFmtId="4" xfId="0" applyAlignment="1" applyFont="1" applyNumberFormat="1">
      <alignment horizontal="left" shrinkToFit="0" wrapText="1"/>
    </xf>
    <xf borderId="2" fillId="2" fontId="50" numFmtId="4" xfId="0" applyAlignment="1" applyBorder="1" applyFont="1" applyNumberFormat="1">
      <alignment horizontal="left"/>
    </xf>
    <xf borderId="1" fillId="2" fontId="25" numFmtId="0" xfId="0" applyBorder="1" applyFont="1"/>
    <xf borderId="1" fillId="0" fontId="12" numFmtId="0" xfId="0" applyAlignment="1" applyBorder="1" applyFont="1">
      <alignment horizontal="left"/>
    </xf>
    <xf borderId="1" fillId="0" fontId="12" numFmtId="4" xfId="0" applyAlignment="1" applyBorder="1" applyFont="1" applyNumberFormat="1">
      <alignment horizontal="right"/>
    </xf>
    <xf borderId="2" fillId="4" fontId="19" numFmtId="4" xfId="0" applyAlignment="1" applyBorder="1" applyFont="1" applyNumberFormat="1">
      <alignment horizontal="left"/>
    </xf>
    <xf borderId="2" fillId="2" fontId="9" numFmtId="0" xfId="0" applyBorder="1" applyFont="1"/>
    <xf borderId="0" fillId="0" fontId="47" numFmtId="0" xfId="0" applyAlignment="1" applyFont="1">
      <alignment horizontal="left" shrinkToFit="0" wrapText="1"/>
    </xf>
    <xf borderId="1" fillId="0" fontId="15" numFmtId="4" xfId="0" applyBorder="1" applyFont="1" applyNumberFormat="1"/>
    <xf borderId="1" fillId="0" fontId="16" numFmtId="0" xfId="0" applyAlignment="1" applyBorder="1" applyFont="1">
      <alignment horizontal="left" shrinkToFit="0" wrapText="1"/>
    </xf>
    <xf borderId="1" fillId="5" fontId="31" numFmtId="0" xfId="0" applyBorder="1" applyFont="1"/>
    <xf borderId="2" fillId="2" fontId="57" numFmtId="0" xfId="0" applyAlignment="1" applyBorder="1" applyFont="1">
      <alignment horizontal="left"/>
    </xf>
    <xf borderId="0" fillId="0" fontId="57" numFmtId="0" xfId="0" applyAlignment="1" applyFont="1">
      <alignment horizontal="left"/>
    </xf>
    <xf borderId="1" fillId="0" fontId="57" numFmtId="0" xfId="0" applyBorder="1" applyFont="1"/>
    <xf borderId="0" fillId="0" fontId="12" numFmtId="0" xfId="0" applyAlignment="1" applyFont="1">
      <alignment horizontal="left"/>
    </xf>
    <xf borderId="1" fillId="4" fontId="19" numFmtId="167" xfId="0" applyAlignment="1" applyBorder="1" applyFont="1" applyNumberFormat="1">
      <alignment horizontal="left"/>
    </xf>
    <xf borderId="1" fillId="0" fontId="44" numFmtId="0" xfId="0" applyAlignment="1" applyBorder="1" applyFont="1">
      <alignment horizontal="left"/>
    </xf>
    <xf borderId="8" fillId="0" fontId="44" numFmtId="0" xfId="0" applyBorder="1" applyFont="1"/>
    <xf borderId="8" fillId="0" fontId="49" numFmtId="4" xfId="0" applyAlignment="1" applyBorder="1" applyFont="1" applyNumberFormat="1">
      <alignment shrinkToFit="0" wrapText="1"/>
    </xf>
    <xf borderId="4" fillId="2" fontId="27" numFmtId="4" xfId="0" applyAlignment="1" applyBorder="1" applyFont="1" applyNumberFormat="1">
      <alignment horizontal="right"/>
    </xf>
    <xf borderId="8" fillId="0" fontId="49" numFmtId="0" xfId="0" applyAlignment="1" applyBorder="1" applyFont="1">
      <alignment shrinkToFit="0" wrapText="1"/>
    </xf>
    <xf borderId="4" fillId="2" fontId="3" numFmtId="0" xfId="0" applyBorder="1" applyFont="1"/>
    <xf borderId="1" fillId="5" fontId="31" numFmtId="164" xfId="0" applyAlignment="1" applyBorder="1" applyFont="1" applyNumberFormat="1">
      <alignment horizontal="left"/>
    </xf>
    <xf borderId="1" fillId="2" fontId="31" numFmtId="4" xfId="0" applyBorder="1" applyFont="1" applyNumberFormat="1"/>
    <xf borderId="1" fillId="0" fontId="57" numFmtId="0" xfId="0" applyAlignment="1" applyBorder="1" applyFont="1">
      <alignment shrinkToFit="0" wrapText="1"/>
    </xf>
    <xf borderId="1" fillId="0" fontId="31" numFmtId="164" xfId="0" applyBorder="1" applyFont="1" applyNumberFormat="1"/>
    <xf borderId="1" fillId="0" fontId="31" numFmtId="164" xfId="0" applyAlignment="1" applyBorder="1" applyFont="1" applyNumberFormat="1">
      <alignment horizontal="left"/>
    </xf>
    <xf borderId="1" fillId="5" fontId="16" numFmtId="164" xfId="0" applyBorder="1" applyFont="1" applyNumberFormat="1"/>
    <xf borderId="1" fillId="0" fontId="16" numFmtId="165" xfId="0" applyBorder="1" applyFont="1" applyNumberFormat="1"/>
    <xf borderId="1" fillId="5" fontId="31" numFmtId="164" xfId="0" applyBorder="1" applyFont="1" applyNumberFormat="1"/>
    <xf borderId="1" fillId="0" fontId="16" numFmtId="168" xfId="0" applyBorder="1" applyFont="1" applyNumberFormat="1"/>
    <xf borderId="1" fillId="5" fontId="16" numFmtId="0" xfId="0" applyBorder="1" applyFont="1"/>
    <xf borderId="2" fillId="2" fontId="31" numFmtId="0" xfId="0" applyAlignment="1" applyBorder="1" applyFont="1">
      <alignment horizontal="left"/>
    </xf>
    <xf borderId="2" fillId="4" fontId="57" numFmtId="4" xfId="0" applyAlignment="1" applyBorder="1" applyFont="1" applyNumberFormat="1">
      <alignment horizontal="left"/>
    </xf>
    <xf borderId="1" fillId="2" fontId="54" numFmtId="0" xfId="0" applyAlignment="1" applyBorder="1" applyFont="1">
      <alignment horizontal="left"/>
    </xf>
    <xf borderId="1" fillId="4" fontId="58" numFmtId="4" xfId="0" applyAlignment="1" applyBorder="1" applyFont="1" applyNumberFormat="1">
      <alignment horizontal="left"/>
    </xf>
    <xf borderId="1" fillId="2" fontId="54" numFmtId="4" xfId="0" applyAlignment="1" applyBorder="1" applyFont="1" applyNumberFormat="1">
      <alignment horizontal="left"/>
    </xf>
    <xf borderId="0" fillId="0" fontId="16" numFmtId="0" xfId="0" applyAlignment="1" applyFont="1">
      <alignment horizontal="left"/>
    </xf>
    <xf borderId="1" fillId="4" fontId="16" numFmtId="0" xfId="0" applyBorder="1" applyFont="1"/>
    <xf borderId="1" fillId="0" fontId="59" numFmtId="0" xfId="0" applyAlignment="1" applyBorder="1" applyFont="1">
      <alignment horizontal="left"/>
    </xf>
    <xf borderId="1" fillId="0" fontId="59" numFmtId="0" xfId="0" applyBorder="1" applyFont="1"/>
    <xf borderId="1" fillId="0" fontId="59" numFmtId="4" xfId="0" applyBorder="1" applyFont="1" applyNumberFormat="1"/>
    <xf borderId="0" fillId="0" fontId="59" numFmtId="0" xfId="0" applyFont="1"/>
    <xf borderId="1" fillId="2" fontId="16" numFmtId="0" xfId="0" applyBorder="1" applyFont="1"/>
    <xf borderId="1" fillId="0" fontId="31" numFmtId="0" xfId="0" applyAlignment="1" applyBorder="1" applyFont="1">
      <alignment horizontal="left"/>
    </xf>
    <xf borderId="1" fillId="0" fontId="31" numFmtId="4" xfId="0" applyBorder="1" applyFont="1" applyNumberFormat="1"/>
    <xf borderId="1" fillId="0" fontId="31" numFmtId="3" xfId="0" applyBorder="1" applyFont="1" applyNumberFormat="1"/>
    <xf borderId="1" fillId="2" fontId="59" numFmtId="0" xfId="0" applyBorder="1" applyFont="1"/>
    <xf borderId="1" fillId="0" fontId="59" numFmtId="3" xfId="0" applyBorder="1" applyFont="1" applyNumberFormat="1"/>
    <xf borderId="2" fillId="2" fontId="54" numFmtId="0" xfId="0" applyAlignment="1" applyBorder="1" applyFont="1">
      <alignment horizontal="left"/>
    </xf>
    <xf borderId="2" fillId="4" fontId="58" numFmtId="3" xfId="0" applyAlignment="1" applyBorder="1" applyFont="1" applyNumberFormat="1">
      <alignment horizontal="left"/>
    </xf>
    <xf borderId="2" fillId="2" fontId="54" numFmtId="4" xfId="0" applyAlignment="1" applyBorder="1" applyFont="1" applyNumberFormat="1">
      <alignment horizontal="left"/>
    </xf>
    <xf borderId="2" fillId="2" fontId="57" numFmtId="0" xfId="0" applyBorder="1" applyFont="1"/>
    <xf borderId="1" fillId="0" fontId="50" numFmtId="0" xfId="0" applyAlignment="1" applyBorder="1" applyFont="1">
      <alignment shrinkToFit="0" wrapText="1"/>
    </xf>
    <xf borderId="2" fillId="2" fontId="31" numFmtId="0" xfId="0" applyAlignment="1" applyBorder="1" applyFont="1">
      <alignment shrinkToFit="0" wrapText="1"/>
    </xf>
    <xf borderId="2" fillId="2" fontId="60" numFmtId="0" xfId="0" applyBorder="1" applyFont="1"/>
    <xf borderId="1" fillId="0" fontId="61" numFmtId="0" xfId="0" applyAlignment="1" applyBorder="1" applyFont="1">
      <alignment horizontal="left"/>
    </xf>
    <xf borderId="1" fillId="0" fontId="61" numFmtId="0" xfId="0" applyBorder="1" applyFont="1"/>
    <xf borderId="1" fillId="0" fontId="61" numFmtId="4" xfId="0" applyBorder="1" applyFont="1" applyNumberFormat="1"/>
    <xf borderId="0" fillId="0" fontId="61" numFmtId="0" xfId="0" applyFont="1"/>
    <xf borderId="1" fillId="5" fontId="49" numFmtId="0" xfId="0" applyAlignment="1" applyBorder="1" applyFont="1">
      <alignment horizontal="left" shrinkToFit="0" wrapText="1"/>
    </xf>
    <xf borderId="1" fillId="0" fontId="16" numFmtId="4" xfId="0" applyAlignment="1" applyBorder="1" applyFont="1" applyNumberFormat="1">
      <alignment horizontal="left"/>
    </xf>
    <xf borderId="1" fillId="2" fontId="62" numFmtId="0" xfId="0" applyBorder="1" applyFont="1"/>
    <xf borderId="1" fillId="2" fontId="3" numFmtId="0" xfId="0" applyBorder="1" applyFont="1"/>
    <xf borderId="1" fillId="4" fontId="31" numFmtId="0" xfId="0" applyAlignment="1" applyBorder="1" applyFont="1">
      <alignment horizontal="left"/>
    </xf>
    <xf borderId="1" fillId="4" fontId="57" numFmtId="0" xfId="0" applyAlignment="1" applyBorder="1" applyFont="1">
      <alignment horizontal="left"/>
    </xf>
    <xf borderId="1" fillId="0" fontId="16" numFmtId="164" xfId="0" applyAlignment="1" applyBorder="1" applyFont="1" applyNumberFormat="1">
      <alignment horizontal="left"/>
    </xf>
    <xf borderId="1" fillId="5" fontId="16" numFmtId="165" xfId="0" applyAlignment="1" applyBorder="1" applyFont="1" applyNumberFormat="1">
      <alignment horizontal="left"/>
    </xf>
    <xf borderId="1" fillId="2" fontId="50" numFmtId="0" xfId="0" applyAlignment="1" applyBorder="1" applyFont="1">
      <alignment horizontal="left"/>
    </xf>
    <xf borderId="1" fillId="4" fontId="50" numFmtId="4" xfId="0" applyAlignment="1" applyBorder="1" applyFont="1" applyNumberFormat="1">
      <alignment horizontal="left"/>
    </xf>
    <xf borderId="1" fillId="2" fontId="50" numFmtId="4" xfId="0" applyAlignment="1" applyBorder="1" applyFont="1" applyNumberFormat="1">
      <alignment horizontal="left"/>
    </xf>
    <xf borderId="1" fillId="4" fontId="50" numFmtId="0" xfId="0" applyAlignment="1" applyBorder="1" applyFont="1">
      <alignment horizontal="left"/>
    </xf>
    <xf borderId="1" fillId="0" fontId="50" numFmtId="0" xfId="0" applyBorder="1" applyFont="1"/>
    <xf borderId="1" fillId="0" fontId="50" numFmtId="164" xfId="0" applyBorder="1" applyFont="1" applyNumberFormat="1"/>
    <xf borderId="1" fillId="0" fontId="50" numFmtId="0" xfId="0" applyAlignment="1" applyBorder="1" applyFont="1">
      <alignment horizontal="left"/>
    </xf>
    <xf borderId="1" fillId="2" fontId="50" numFmtId="4" xfId="0" applyBorder="1" applyFont="1" applyNumberFormat="1"/>
    <xf borderId="1" fillId="0" fontId="50" numFmtId="164" xfId="0" applyAlignment="1" applyBorder="1" applyFont="1" applyNumberFormat="1">
      <alignment horizontal="left"/>
    </xf>
    <xf borderId="1" fillId="0" fontId="31" numFmtId="0" xfId="0" applyAlignment="1" applyBorder="1" applyFont="1">
      <alignment shrinkToFit="0" wrapText="1"/>
    </xf>
    <xf borderId="1" fillId="5" fontId="16" numFmtId="165" xfId="0" applyBorder="1" applyFont="1" applyNumberFormat="1"/>
    <xf borderId="1" fillId="0" fontId="63" numFmtId="0" xfId="0" applyAlignment="1" applyBorder="1" applyFont="1">
      <alignment horizontal="center"/>
    </xf>
    <xf borderId="1" fillId="0" fontId="64" numFmtId="168" xfId="0" applyBorder="1" applyFont="1" applyNumberFormat="1"/>
    <xf borderId="1" fillId="0" fontId="64" numFmtId="0" xfId="0" applyAlignment="1" applyBorder="1" applyFont="1">
      <alignment horizontal="left"/>
    </xf>
    <xf borderId="1" fillId="0" fontId="64" numFmtId="0" xfId="0" applyBorder="1" applyFont="1"/>
    <xf borderId="2" fillId="4" fontId="19" numFmtId="167" xfId="0" applyAlignment="1" applyBorder="1" applyFont="1" applyNumberFormat="1">
      <alignment horizontal="left"/>
    </xf>
    <xf borderId="1" fillId="0" fontId="16" numFmtId="169" xfId="0" applyAlignment="1" applyBorder="1" applyFont="1" applyNumberFormat="1">
      <alignment horizontal="left"/>
    </xf>
    <xf borderId="1" fillId="2" fontId="65" numFmtId="0" xfId="0" applyAlignment="1" applyBorder="1" applyFont="1">
      <alignment horizontal="left"/>
    </xf>
    <xf borderId="1" fillId="2" fontId="65" numFmtId="0" xfId="0" applyBorder="1" applyFont="1"/>
    <xf borderId="1" fillId="2" fontId="16" numFmtId="4" xfId="0" applyBorder="1" applyFont="1" applyNumberFormat="1"/>
    <xf borderId="1" fillId="4" fontId="57" numFmtId="4" xfId="0" applyAlignment="1" applyBorder="1" applyFont="1" applyNumberFormat="1">
      <alignment horizontal="right"/>
    </xf>
    <xf borderId="1" fillId="2" fontId="31" numFmtId="4" xfId="0" applyAlignment="1" applyBorder="1" applyFont="1" applyNumberFormat="1">
      <alignment horizontal="right"/>
    </xf>
    <xf borderId="2" fillId="2" fontId="31" numFmtId="0" xfId="0" applyBorder="1" applyFont="1"/>
    <xf borderId="1" fillId="0" fontId="31" numFmtId="4" xfId="0" applyAlignment="1" applyBorder="1" applyFont="1" applyNumberFormat="1">
      <alignment horizontal="right"/>
    </xf>
    <xf borderId="2" fillId="2" fontId="31" numFmtId="4" xfId="0" applyAlignment="1" applyBorder="1" applyFont="1" applyNumberFormat="1">
      <alignment horizontal="right"/>
    </xf>
    <xf borderId="1" fillId="0" fontId="65" numFmtId="0" xfId="0" applyAlignment="1" applyBorder="1" applyFont="1">
      <alignment horizontal="left"/>
    </xf>
    <xf borderId="1" fillId="0" fontId="65" numFmtId="0" xfId="0" applyBorder="1" applyFont="1"/>
    <xf borderId="0" fillId="0" fontId="65" numFmtId="0" xfId="0" applyFont="1"/>
    <xf borderId="2" fillId="4" fontId="57" numFmtId="4" xfId="0" applyAlignment="1" applyBorder="1" applyFont="1" applyNumberFormat="1">
      <alignment horizontal="right"/>
    </xf>
    <xf borderId="1" fillId="0" fontId="16" numFmtId="4" xfId="0" applyAlignment="1" applyBorder="1" applyFont="1" applyNumberFormat="1">
      <alignment horizontal="right"/>
    </xf>
    <xf borderId="1" fillId="0" fontId="16" numFmtId="170" xfId="0" applyBorder="1" applyFont="1" applyNumberFormat="1"/>
    <xf borderId="1" fillId="3" fontId="31" numFmtId="0" xfId="0" applyBorder="1" applyFont="1"/>
    <xf borderId="1" fillId="2" fontId="31" numFmtId="3" xfId="0" applyAlignment="1" applyBorder="1" applyFont="1" applyNumberFormat="1">
      <alignment horizontal="left"/>
    </xf>
    <xf borderId="1" fillId="5" fontId="31" numFmtId="0" xfId="0" applyAlignment="1" applyBorder="1" applyFont="1">
      <alignment horizontal="right"/>
    </xf>
    <xf borderId="0" fillId="0" fontId="12" numFmtId="0" xfId="0" applyAlignment="1" applyFont="1">
      <alignment horizontal="right"/>
    </xf>
    <xf borderId="0" fillId="0" fontId="66" numFmtId="0" xfId="0" applyAlignment="1" applyFont="1">
      <alignment horizontal="left"/>
    </xf>
    <xf borderId="1" fillId="0" fontId="66" numFmtId="0" xfId="0" applyBorder="1" applyFont="1"/>
    <xf borderId="0" fillId="0" fontId="66" numFmtId="4" xfId="0" applyAlignment="1" applyFont="1" applyNumberFormat="1">
      <alignment horizontal="right"/>
    </xf>
    <xf borderId="0" fillId="0" fontId="66" numFmtId="0" xfId="0" applyFont="1"/>
    <xf borderId="1" fillId="2" fontId="57" numFmtId="0" xfId="0" applyAlignment="1" applyBorder="1" applyFont="1">
      <alignment horizontal="left"/>
    </xf>
    <xf borderId="1" fillId="4" fontId="57" numFmtId="3" xfId="0" applyAlignment="1" applyBorder="1" applyFont="1" applyNumberFormat="1">
      <alignment horizontal="left"/>
    </xf>
    <xf borderId="1" fillId="2" fontId="57" numFmtId="4" xfId="0" applyAlignment="1" applyBorder="1" applyFont="1" applyNumberFormat="1">
      <alignment horizontal="left"/>
    </xf>
    <xf borderId="1" fillId="0" fontId="57" numFmtId="0" xfId="0" applyAlignment="1" applyBorder="1" applyFont="1">
      <alignment horizontal="left"/>
    </xf>
    <xf borderId="1" fillId="0" fontId="67" numFmtId="0" xfId="0" applyAlignment="1" applyBorder="1" applyFont="1">
      <alignment horizontal="left"/>
    </xf>
    <xf borderId="1" fillId="0" fontId="67" numFmtId="0" xfId="0" applyBorder="1" applyFont="1"/>
    <xf borderId="1" fillId="0" fontId="67" numFmtId="4" xfId="0" applyBorder="1" applyFont="1" applyNumberFormat="1"/>
    <xf borderId="0" fillId="0" fontId="67" numFmtId="0" xfId="0" applyFont="1"/>
    <xf borderId="2" fillId="5" fontId="16" numFmtId="164" xfId="0" applyBorder="1" applyFont="1" applyNumberFormat="1"/>
    <xf borderId="0" fillId="0" fontId="16" numFmtId="164" xfId="0" applyFont="1" applyNumberFormat="1"/>
    <xf borderId="0" fillId="0" fontId="16" numFmtId="164" xfId="0" applyAlignment="1" applyFont="1" applyNumberFormat="1">
      <alignment horizontal="left"/>
    </xf>
    <xf borderId="1" fillId="6" fontId="20" numFmtId="0" xfId="0" applyAlignment="1" applyBorder="1" applyFont="1">
      <alignment horizontal="left" shrinkToFit="0" wrapText="1"/>
    </xf>
    <xf borderId="1" fillId="6" fontId="21" numFmtId="4" xfId="0" applyAlignment="1" applyBorder="1" applyFont="1" applyNumberFormat="1">
      <alignment horizontal="right" shrinkToFit="0" wrapText="1"/>
    </xf>
    <xf borderId="1" fillId="6" fontId="21" numFmtId="4" xfId="0" applyAlignment="1" applyBorder="1" applyFont="1" applyNumberFormat="1">
      <alignment horizontal="left" shrinkToFit="0" wrapText="1"/>
    </xf>
    <xf borderId="1" fillId="6" fontId="68" numFmtId="4" xfId="0" applyAlignment="1" applyBorder="1" applyFont="1" applyNumberFormat="1">
      <alignment horizontal="right" shrinkToFit="0" wrapText="1"/>
    </xf>
    <xf borderId="1" fillId="6" fontId="21" numFmtId="0" xfId="0" applyAlignment="1" applyBorder="1" applyFont="1">
      <alignment horizontal="left" shrinkToFit="0" wrapText="1"/>
    </xf>
    <xf borderId="1" fillId="13" fontId="17" numFmtId="0" xfId="0" applyBorder="1" applyFill="1" applyFont="1"/>
    <xf borderId="1" fillId="0" fontId="17" numFmtId="4" xfId="0" applyBorder="1" applyFont="1" applyNumberFormat="1"/>
    <xf borderId="1" fillId="0" fontId="17" numFmtId="3" xfId="0" applyBorder="1" applyFont="1" applyNumberFormat="1"/>
    <xf borderId="1" fillId="0" fontId="69" numFmtId="0" xfId="0" applyBorder="1" applyFont="1"/>
    <xf borderId="1" fillId="0" fontId="69" numFmtId="4" xfId="0" applyAlignment="1" applyBorder="1" applyFont="1" applyNumberFormat="1">
      <alignment horizontal="right"/>
    </xf>
    <xf borderId="1" fillId="0" fontId="69" numFmtId="4" xfId="0" applyBorder="1" applyFont="1" applyNumberFormat="1"/>
    <xf borderId="1" fillId="0" fontId="59" numFmtId="4" xfId="0" applyAlignment="1" applyBorder="1" applyFont="1" applyNumberFormat="1">
      <alignment horizontal="right"/>
    </xf>
    <xf borderId="0" fillId="0" fontId="69" numFmtId="0" xfId="0" applyFont="1"/>
    <xf borderId="1" fillId="0" fontId="16" numFmtId="0" xfId="0" applyAlignment="1" applyBorder="1" applyFont="1">
      <alignment horizontal="right"/>
    </xf>
    <xf borderId="1" fillId="14" fontId="31" numFmtId="0" xfId="0" applyAlignment="1" applyBorder="1" applyFill="1" applyFont="1">
      <alignment horizontal="left"/>
    </xf>
    <xf borderId="1" fillId="14" fontId="23" numFmtId="0" xfId="0" applyBorder="1" applyFont="1"/>
    <xf borderId="1" fillId="4" fontId="31" numFmtId="4" xfId="0" applyAlignment="1" applyBorder="1" applyFont="1" applyNumberFormat="1">
      <alignment horizontal="right"/>
    </xf>
    <xf borderId="1" fillId="2" fontId="27" numFmtId="4" xfId="0" applyAlignment="1" applyBorder="1" applyFont="1" applyNumberFormat="1">
      <alignment horizontal="right"/>
    </xf>
    <xf borderId="1" fillId="2" fontId="52" numFmtId="164" xfId="0" applyAlignment="1" applyBorder="1" applyFont="1" applyNumberFormat="1">
      <alignment horizontal="left" shrinkToFit="0" wrapText="1"/>
    </xf>
    <xf borderId="1" fillId="0" fontId="17" numFmtId="164" xfId="0" applyAlignment="1" applyBorder="1" applyFont="1" applyNumberFormat="1">
      <alignment horizontal="left"/>
    </xf>
    <xf borderId="1" fillId="4" fontId="58" numFmtId="4" xfId="0" applyAlignment="1" applyBorder="1" applyFont="1" applyNumberFormat="1">
      <alignment horizontal="right"/>
    </xf>
    <xf borderId="1" fillId="0" fontId="17" numFmtId="164" xfId="0" applyBorder="1" applyFont="1" applyNumberFormat="1"/>
    <xf borderId="1" fillId="0" fontId="16" numFmtId="3" xfId="0" applyAlignment="1" applyBorder="1" applyFont="1" applyNumberFormat="1">
      <alignment horizontal="right"/>
    </xf>
    <xf borderId="1" fillId="13" fontId="17" numFmtId="165" xfId="0" applyBorder="1" applyFont="1" applyNumberFormat="1"/>
    <xf borderId="1" fillId="2" fontId="60" numFmtId="0" xfId="0" applyBorder="1" applyFont="1"/>
    <xf borderId="1" fillId="0" fontId="17" numFmtId="165" xfId="0" applyBorder="1" applyFont="1" applyNumberFormat="1"/>
    <xf borderId="1" fillId="0" fontId="17" numFmtId="3" xfId="0" applyAlignment="1" applyBorder="1" applyFont="1" applyNumberFormat="1">
      <alignment horizontal="right"/>
    </xf>
    <xf borderId="1" fillId="5" fontId="17" numFmtId="165" xfId="0" applyBorder="1" applyFont="1" applyNumberFormat="1"/>
    <xf borderId="1" fillId="5" fontId="17" numFmtId="0" xfId="0" applyBorder="1" applyFont="1"/>
    <xf borderId="1" fillId="0" fontId="15" numFmtId="0" xfId="0" applyAlignment="1" applyBorder="1" applyFont="1">
      <alignment horizontal="left"/>
    </xf>
    <xf borderId="1" fillId="5" fontId="23" numFmtId="0" xfId="0" applyBorder="1" applyFont="1"/>
    <xf borderId="2" fillId="2" fontId="31" numFmtId="0" xfId="0" applyAlignment="1" applyBorder="1" applyFont="1">
      <alignment horizontal="right"/>
    </xf>
    <xf borderId="1" fillId="0" fontId="70" numFmtId="4" xfId="0" applyAlignment="1" applyBorder="1" applyFont="1" applyNumberFormat="1">
      <alignment horizontal="right" vertical="top"/>
    </xf>
    <xf borderId="2" fillId="2" fontId="60" numFmtId="0" xfId="0" applyAlignment="1" applyBorder="1" applyFont="1">
      <alignment shrinkToFit="0" wrapText="1"/>
    </xf>
    <xf borderId="2" fillId="2" fontId="27" numFmtId="0" xfId="0" applyBorder="1" applyFont="1"/>
    <xf borderId="1" fillId="2" fontId="31" numFmtId="0" xfId="0" applyAlignment="1" applyBorder="1" applyFont="1">
      <alignment horizontal="right"/>
    </xf>
    <xf borderId="1" fillId="2" fontId="71" numFmtId="0" xfId="0" applyAlignment="1" applyBorder="1" applyFont="1">
      <alignment shrinkToFit="0" wrapText="1"/>
    </xf>
    <xf borderId="1" fillId="2" fontId="70" numFmtId="4" xfId="0" applyBorder="1" applyFont="1" applyNumberFormat="1"/>
    <xf borderId="1" fillId="2" fontId="62" numFmtId="0" xfId="0" applyAlignment="1" applyBorder="1" applyFont="1">
      <alignment shrinkToFit="0" wrapText="1"/>
    </xf>
    <xf borderId="2" fillId="2" fontId="62" numFmtId="4" xfId="0" applyBorder="1" applyFont="1" applyNumberFormat="1"/>
    <xf borderId="1" fillId="2" fontId="27" numFmtId="0" xfId="0" applyAlignment="1" applyBorder="1" applyFont="1">
      <alignment shrinkToFit="0" wrapText="1"/>
    </xf>
    <xf borderId="1" fillId="9" fontId="23" numFmtId="0" xfId="0" applyBorder="1" applyFont="1"/>
    <xf borderId="7" fillId="2" fontId="72" numFmtId="4" xfId="0" applyAlignment="1" applyBorder="1" applyFont="1" applyNumberFormat="1">
      <alignment vertical="top"/>
    </xf>
    <xf borderId="1" fillId="0" fontId="17" numFmtId="0" xfId="0" applyAlignment="1" applyBorder="1" applyFont="1">
      <alignment shrinkToFit="0" wrapText="1"/>
    </xf>
    <xf borderId="1" fillId="2" fontId="11" numFmtId="4" xfId="0" applyBorder="1" applyFont="1" applyNumberFormat="1"/>
    <xf borderId="1" fillId="2" fontId="17" numFmtId="0" xfId="0" applyBorder="1" applyFont="1"/>
    <xf borderId="1" fillId="3" fontId="17" numFmtId="0" xfId="0" applyBorder="1" applyFont="1"/>
    <xf borderId="6" fillId="0" fontId="16" numFmtId="4" xfId="0" applyAlignment="1" applyBorder="1" applyFont="1" applyNumberFormat="1">
      <alignment horizontal="right"/>
    </xf>
    <xf borderId="1" fillId="9" fontId="17" numFmtId="0" xfId="0" applyBorder="1" applyFont="1"/>
    <xf borderId="0" fillId="0" fontId="73" numFmtId="3" xfId="0" applyAlignment="1" applyFont="1" applyNumberFormat="1">
      <alignment horizontal="right"/>
    </xf>
    <xf borderId="0" fillId="0" fontId="16" numFmtId="4" xfId="0" applyAlignment="1" applyFont="1" applyNumberFormat="1">
      <alignment horizontal="right"/>
    </xf>
    <xf borderId="8" fillId="0" fontId="16" numFmtId="0" xfId="0" applyBorder="1" applyFont="1"/>
    <xf borderId="6" fillId="0" fontId="16" numFmtId="4" xfId="0" applyBorder="1" applyFont="1" applyNumberFormat="1"/>
    <xf borderId="5" fillId="0" fontId="44" numFmtId="0" xfId="0" applyBorder="1" applyFont="1"/>
    <xf borderId="6" fillId="0" fontId="44" numFmtId="0" xfId="0" applyBorder="1" applyFont="1"/>
    <xf borderId="5" fillId="0" fontId="16" numFmtId="0" xfId="0" applyBorder="1" applyFont="1"/>
    <xf borderId="2" fillId="4" fontId="57" numFmtId="0" xfId="0" applyAlignment="1" applyBorder="1" applyFont="1">
      <alignment horizontal="left"/>
    </xf>
    <xf borderId="6" fillId="0" fontId="70" numFmtId="4" xfId="0" applyAlignment="1" applyBorder="1" applyFont="1" applyNumberFormat="1">
      <alignment horizontal="right" vertical="top"/>
    </xf>
    <xf borderId="1" fillId="0" fontId="17" numFmtId="168" xfId="0" applyBorder="1" applyFont="1" applyNumberFormat="1"/>
    <xf borderId="1" fillId="4" fontId="57" numFmtId="3" xfId="0" applyAlignment="1" applyBorder="1" applyFont="1" applyNumberFormat="1">
      <alignment horizontal="right"/>
    </xf>
    <xf borderId="1" fillId="14" fontId="23" numFmtId="164" xfId="0" applyBorder="1" applyFont="1" applyNumberFormat="1"/>
    <xf borderId="2" fillId="4" fontId="57" numFmtId="0" xfId="0" applyAlignment="1" applyBorder="1" applyFont="1">
      <alignment horizontal="center"/>
    </xf>
    <xf borderId="6" fillId="0" fontId="74" numFmtId="4" xfId="0" applyAlignment="1" applyBorder="1" applyFont="1" applyNumberFormat="1">
      <alignment horizontal="right" vertical="top"/>
    </xf>
    <xf borderId="1" fillId="5" fontId="17" numFmtId="164" xfId="0" applyBorder="1" applyFont="1" applyNumberFormat="1"/>
    <xf borderId="0" fillId="0" fontId="17" numFmtId="0" xfId="0" applyAlignment="1" applyFont="1">
      <alignment horizontal="right"/>
    </xf>
    <xf borderId="0" fillId="0" fontId="16" numFmtId="0" xfId="0" applyAlignment="1" applyFont="1">
      <alignment horizontal="right"/>
    </xf>
    <xf borderId="2" fillId="6" fontId="68" numFmtId="0" xfId="0" applyAlignment="1" applyBorder="1" applyFont="1">
      <alignment horizontal="right"/>
    </xf>
    <xf borderId="2" fillId="6" fontId="68" numFmtId="0" xfId="0" applyAlignment="1" applyBorder="1" applyFont="1">
      <alignment horizontal="left"/>
    </xf>
    <xf borderId="2" fillId="6" fontId="68" numFmtId="4" xfId="0" applyAlignment="1" applyBorder="1" applyFont="1" applyNumberFormat="1">
      <alignment horizontal="right"/>
    </xf>
    <xf borderId="1" fillId="6" fontId="68" numFmtId="0" xfId="0" applyAlignment="1" applyBorder="1" applyFont="1">
      <alignment horizontal="left"/>
    </xf>
    <xf borderId="1" fillId="6" fontId="68" numFmtId="4" xfId="0" applyAlignment="1" applyBorder="1" applyFont="1" applyNumberFormat="1">
      <alignment horizontal="right"/>
    </xf>
    <xf borderId="1" fillId="9" fontId="31" numFmtId="0" xfId="0" applyAlignment="1" applyBorder="1" applyFont="1">
      <alignment horizontal="right"/>
    </xf>
    <xf borderId="1" fillId="9" fontId="31" numFmtId="0" xfId="0" applyAlignment="1" applyBorder="1" applyFont="1">
      <alignment horizontal="left"/>
    </xf>
    <xf borderId="8" fillId="0" fontId="31" numFmtId="0" xfId="0" applyBorder="1" applyFont="1"/>
    <xf borderId="8" fillId="0" fontId="31" numFmtId="0" xfId="0" applyAlignment="1" applyBorder="1" applyFont="1">
      <alignment horizontal="right"/>
    </xf>
    <xf borderId="8" fillId="0" fontId="31" numFmtId="4" xfId="0" applyAlignment="1" applyBorder="1" applyFont="1" applyNumberFormat="1">
      <alignment horizontal="right"/>
    </xf>
    <xf borderId="8" fillId="0" fontId="31" numFmtId="0" xfId="0" applyAlignment="1" applyBorder="1" applyFont="1">
      <alignment horizontal="left"/>
    </xf>
    <xf borderId="9" fillId="2" fontId="31" numFmtId="0" xfId="0" applyAlignment="1" applyBorder="1" applyFont="1">
      <alignment horizontal="left"/>
    </xf>
    <xf borderId="10" fillId="2" fontId="31" numFmtId="0" xfId="0" applyBorder="1" applyFont="1"/>
    <xf borderId="10" fillId="4" fontId="31" numFmtId="4" xfId="0" applyAlignment="1" applyBorder="1" applyFont="1" applyNumberFormat="1">
      <alignment horizontal="right"/>
    </xf>
    <xf borderId="7" fillId="2" fontId="31" numFmtId="4" xfId="0" applyAlignment="1" applyBorder="1" applyFont="1" applyNumberFormat="1">
      <alignment horizontal="right" vertical="top"/>
    </xf>
    <xf borderId="7" fillId="2" fontId="31" numFmtId="4" xfId="0" applyAlignment="1" applyBorder="1" applyFont="1" applyNumberFormat="1">
      <alignment horizontal="right"/>
    </xf>
    <xf borderId="6" fillId="0" fontId="31" numFmtId="0" xfId="0" applyBorder="1" applyFont="1"/>
    <xf borderId="6" fillId="0" fontId="31" numFmtId="0" xfId="0" applyAlignment="1" applyBorder="1" applyFont="1">
      <alignment horizontal="left"/>
    </xf>
    <xf borderId="2" fillId="5" fontId="31" numFmtId="0" xfId="0" applyAlignment="1" applyBorder="1" applyFont="1">
      <alignment horizontal="left"/>
    </xf>
    <xf borderId="2" fillId="5" fontId="31" numFmtId="4" xfId="0" applyAlignment="1" applyBorder="1" applyFont="1" applyNumberFormat="1">
      <alignment horizontal="right"/>
    </xf>
    <xf borderId="1" fillId="5" fontId="31" numFmtId="4" xfId="0" applyAlignment="1" applyBorder="1" applyFont="1" applyNumberFormat="1">
      <alignment horizontal="right" vertical="top"/>
    </xf>
    <xf borderId="2" fillId="5" fontId="31" numFmtId="0" xfId="0" applyAlignment="1" applyBorder="1" applyFont="1">
      <alignment shrinkToFit="0" wrapText="1"/>
    </xf>
    <xf borderId="2" fillId="5" fontId="31" numFmtId="0" xfId="0" applyBorder="1" applyFont="1"/>
    <xf borderId="1" fillId="0" fontId="31" numFmtId="0" xfId="0" applyAlignment="1" applyBorder="1" applyFont="1">
      <alignment horizontal="right"/>
    </xf>
    <xf borderId="6" fillId="0" fontId="31" numFmtId="4" xfId="0" applyAlignment="1" applyBorder="1" applyFont="1" applyNumberFormat="1">
      <alignment horizontal="right"/>
    </xf>
    <xf borderId="11" fillId="0" fontId="31" numFmtId="0" xfId="0" applyBorder="1" applyFont="1"/>
    <xf borderId="5" fillId="0" fontId="31" numFmtId="0" xfId="0" applyAlignment="1" applyBorder="1" applyFont="1">
      <alignment horizontal="left"/>
    </xf>
    <xf borderId="6" fillId="0" fontId="31" numFmtId="164" xfId="0" applyAlignment="1" applyBorder="1" applyFont="1" applyNumberFormat="1">
      <alignment horizontal="right"/>
    </xf>
    <xf borderId="9" fillId="5" fontId="31" numFmtId="0" xfId="0" applyAlignment="1" applyBorder="1" applyFont="1">
      <alignment horizontal="left"/>
    </xf>
    <xf borderId="6" fillId="0" fontId="31" numFmtId="0" xfId="0" applyAlignment="1" applyBorder="1" applyFont="1">
      <alignment horizontal="right"/>
    </xf>
    <xf borderId="5" fillId="0" fontId="31" numFmtId="0" xfId="0" applyAlignment="1" applyBorder="1" applyFont="1">
      <alignment horizontal="right"/>
    </xf>
    <xf borderId="9" fillId="2" fontId="31" numFmtId="0" xfId="0" applyAlignment="1" applyBorder="1" applyFont="1">
      <alignment horizontal="right"/>
    </xf>
    <xf borderId="7" fillId="2" fontId="31" numFmtId="0" xfId="0" applyBorder="1" applyFont="1"/>
    <xf borderId="7" fillId="4" fontId="31" numFmtId="4" xfId="0" applyAlignment="1" applyBorder="1" applyFont="1" applyNumberFormat="1">
      <alignment horizontal="right"/>
    </xf>
    <xf borderId="7" fillId="5" fontId="31" numFmtId="0" xfId="0" applyBorder="1" applyFont="1"/>
    <xf borderId="7" fillId="5" fontId="31" numFmtId="4" xfId="0" applyAlignment="1" applyBorder="1" applyFont="1" applyNumberFormat="1">
      <alignment horizontal="right"/>
    </xf>
    <xf borderId="7" fillId="5" fontId="31" numFmtId="0" xfId="0" applyAlignment="1" applyBorder="1" applyFont="1">
      <alignment horizontal="left"/>
    </xf>
    <xf borderId="1" fillId="5" fontId="27" numFmtId="0" xfId="0" applyBorder="1" applyFont="1"/>
    <xf borderId="10" fillId="5" fontId="31" numFmtId="0" xfId="0" applyBorder="1" applyFont="1"/>
    <xf borderId="7" fillId="2" fontId="31" numFmtId="0" xfId="0" applyAlignment="1" applyBorder="1" applyFont="1">
      <alignment horizontal="left"/>
    </xf>
    <xf borderId="6" fillId="0" fontId="31" numFmtId="4" xfId="0" applyBorder="1" applyFont="1" applyNumberFormat="1"/>
    <xf borderId="1" fillId="5" fontId="31" numFmtId="4" xfId="0" applyAlignment="1" applyBorder="1" applyFont="1" applyNumberFormat="1">
      <alignment horizontal="right"/>
    </xf>
    <xf borderId="1" fillId="5" fontId="31" numFmtId="0" xfId="0" applyAlignment="1" applyBorder="1" applyFont="1">
      <alignment shrinkToFit="0" wrapText="1"/>
    </xf>
    <xf borderId="9" fillId="9" fontId="31" numFmtId="0" xfId="0" applyAlignment="1" applyBorder="1" applyFont="1">
      <alignment horizontal="left"/>
    </xf>
    <xf borderId="6" fillId="0" fontId="31" numFmtId="164" xfId="0" applyAlignment="1" applyBorder="1" applyFont="1" applyNumberFormat="1">
      <alignment horizontal="left"/>
    </xf>
    <xf borderId="7" fillId="5" fontId="31" numFmtId="164" xfId="0" applyAlignment="1" applyBorder="1" applyFont="1" applyNumberFormat="1">
      <alignment horizontal="left"/>
    </xf>
    <xf borderId="12" fillId="0" fontId="75" numFmtId="3" xfId="0" applyAlignment="1" applyBorder="1" applyFont="1" applyNumberFormat="1">
      <alignment horizontal="right"/>
    </xf>
    <xf borderId="6" fillId="0" fontId="31" numFmtId="165" xfId="0" applyAlignment="1" applyBorder="1" applyFont="1" applyNumberFormat="1">
      <alignment horizontal="left"/>
    </xf>
    <xf borderId="1" fillId="4" fontId="31" numFmtId="0" xfId="0" applyAlignment="1" applyBorder="1" applyFont="1">
      <alignment horizontal="right"/>
    </xf>
    <xf borderId="7" fillId="4" fontId="31" numFmtId="0" xfId="0" applyAlignment="1" applyBorder="1" applyFont="1">
      <alignment horizontal="left"/>
    </xf>
    <xf borderId="6" fillId="0" fontId="31" numFmtId="4" xfId="0" applyAlignment="1" applyBorder="1" applyFont="1" applyNumberFormat="1">
      <alignment horizontal="right" vertical="top"/>
    </xf>
    <xf borderId="6" fillId="0" fontId="31" numFmtId="168" xfId="0" applyBorder="1" applyFont="1" applyNumberFormat="1"/>
    <xf borderId="7" fillId="5" fontId="31" numFmtId="3" xfId="0" applyAlignment="1" applyBorder="1" applyFont="1" applyNumberFormat="1">
      <alignment horizontal="right"/>
    </xf>
    <xf borderId="13" fillId="5" fontId="31" numFmtId="4" xfId="0" applyAlignment="1" applyBorder="1" applyFont="1" applyNumberFormat="1">
      <alignment horizontal="right"/>
    </xf>
    <xf borderId="13" fillId="5" fontId="31" numFmtId="0" xfId="0" applyAlignment="1" applyBorder="1" applyFont="1">
      <alignment horizontal="left"/>
    </xf>
    <xf borderId="1" fillId="14" fontId="31" numFmtId="164" xfId="0" applyAlignment="1" applyBorder="1" applyFont="1" applyNumberFormat="1">
      <alignment horizontal="right"/>
    </xf>
    <xf borderId="1" fillId="14" fontId="31" numFmtId="164" xfId="0" applyAlignment="1" applyBorder="1" applyFont="1" applyNumberFormat="1">
      <alignment horizontal="left"/>
    </xf>
    <xf borderId="1" fillId="0" fontId="31" numFmtId="4" xfId="0" applyAlignment="1" applyBorder="1" applyFont="1" applyNumberFormat="1">
      <alignment horizontal="right" vertical="top"/>
    </xf>
    <xf borderId="10" fillId="5" fontId="31" numFmtId="0" xfId="0" applyAlignment="1" applyBorder="1" applyFont="1">
      <alignment horizontal="left"/>
    </xf>
    <xf borderId="10" fillId="5" fontId="31" numFmtId="4" xfId="0" applyAlignment="1" applyBorder="1" applyFont="1" applyNumberFormat="1">
      <alignment horizontal="right"/>
    </xf>
    <xf borderId="7" fillId="5" fontId="31" numFmtId="4" xfId="0" applyAlignment="1" applyBorder="1" applyFont="1" applyNumberFormat="1">
      <alignment horizontal="right" vertical="top"/>
    </xf>
    <xf borderId="7" fillId="5" fontId="31" numFmtId="165" xfId="0" applyAlignment="1" applyBorder="1" applyFont="1" applyNumberFormat="1">
      <alignment horizontal="left"/>
    </xf>
    <xf borderId="7" fillId="4" fontId="31" numFmtId="0" xfId="0" applyBorder="1" applyFont="1"/>
    <xf borderId="2" fillId="4" fontId="31" numFmtId="4" xfId="0" applyAlignment="1" applyBorder="1" applyFont="1" applyNumberFormat="1">
      <alignment horizontal="right"/>
    </xf>
    <xf borderId="7" fillId="12" fontId="31" numFmtId="0" xfId="0" applyBorder="1" applyFont="1"/>
    <xf borderId="1" fillId="0" fontId="31" numFmtId="0" xfId="0" applyAlignment="1" applyBorder="1" applyFont="1">
      <alignment vertical="top"/>
    </xf>
    <xf borderId="1" fillId="0" fontId="31" numFmtId="165" xfId="0" applyAlignment="1" applyBorder="1" applyFont="1" applyNumberFormat="1">
      <alignment horizontal="left"/>
    </xf>
    <xf borderId="1" fillId="5" fontId="31" numFmtId="4" xfId="0" applyBorder="1" applyFont="1" applyNumberFormat="1"/>
    <xf borderId="2" fillId="5" fontId="18" numFmtId="4" xfId="0" applyAlignment="1" applyBorder="1" applyFont="1" applyNumberFormat="1">
      <alignment horizontal="right"/>
    </xf>
    <xf borderId="2" fillId="2" fontId="62" numFmtId="0" xfId="0" applyAlignment="1" applyBorder="1" applyFont="1">
      <alignment shrinkToFit="0" wrapText="1"/>
    </xf>
    <xf borderId="2" fillId="2" fontId="62" numFmtId="0" xfId="0" applyBorder="1" applyFont="1"/>
    <xf borderId="0" fillId="0" fontId="45" numFmtId="0" xfId="0" applyFont="1"/>
    <xf borderId="1" fillId="5" fontId="31" numFmtId="3" xfId="0" applyAlignment="1" applyBorder="1" applyFont="1" applyNumberFormat="1">
      <alignment horizontal="right"/>
    </xf>
    <xf borderId="1" fillId="4" fontId="31" numFmtId="0" xfId="0" applyBorder="1" applyFont="1"/>
    <xf borderId="1" fillId="0" fontId="31" numFmtId="3" xfId="0" applyAlignment="1" applyBorder="1" applyFont="1" applyNumberFormat="1">
      <alignment horizontal="right"/>
    </xf>
    <xf borderId="1" fillId="5" fontId="16" numFmtId="0" xfId="0" applyAlignment="1" applyBorder="1" applyFont="1">
      <alignment horizontal="right"/>
    </xf>
    <xf borderId="4" fillId="5" fontId="16" numFmtId="0" xfId="0" applyBorder="1" applyFont="1"/>
    <xf borderId="4" fillId="5" fontId="16" numFmtId="3" xfId="0" applyBorder="1" applyFont="1" applyNumberFormat="1"/>
    <xf borderId="4" fillId="5" fontId="16" numFmtId="4" xfId="0" applyBorder="1" applyFont="1" applyNumberFormat="1"/>
    <xf borderId="2" fillId="5" fontId="16" numFmtId="0" xfId="0" applyBorder="1" applyFont="1"/>
    <xf borderId="0" fillId="0" fontId="31" numFmtId="0" xfId="0" applyAlignment="1" applyFont="1">
      <alignment horizontal="left"/>
    </xf>
    <xf borderId="0" fillId="0" fontId="31" numFmtId="0" xfId="0" applyAlignment="1" applyFont="1">
      <alignment horizontal="right"/>
    </xf>
    <xf borderId="0" fillId="0" fontId="31" numFmtId="4" xfId="0" applyFont="1" applyNumberFormat="1"/>
    <xf borderId="4" fillId="4" fontId="31" numFmtId="4" xfId="0" applyBorder="1" applyFont="1" applyNumberFormat="1"/>
    <xf borderId="3" fillId="6" fontId="68" numFmtId="0" xfId="0" applyAlignment="1" applyBorder="1" applyFont="1">
      <alignment horizontal="left"/>
    </xf>
    <xf borderId="1" fillId="9" fontId="22" numFmtId="0" xfId="0" applyBorder="1" applyFont="1"/>
    <xf borderId="1" fillId="2" fontId="16" numFmtId="0" xfId="0" applyAlignment="1" applyBorder="1" applyFont="1">
      <alignment horizontal="right"/>
    </xf>
    <xf borderId="1" fillId="12" fontId="31" numFmtId="0" xfId="0" applyAlignment="1" applyBorder="1" applyFont="1">
      <alignment horizontal="left"/>
    </xf>
    <xf borderId="1" fillId="12" fontId="16" numFmtId="0" xfId="0" applyBorder="1" applyFont="1"/>
    <xf borderId="1" fillId="4" fontId="12" numFmtId="0" xfId="0" applyAlignment="1" applyBorder="1" applyFont="1">
      <alignment horizontal="right"/>
    </xf>
    <xf borderId="4" fillId="4" fontId="12" numFmtId="0" xfId="0" applyBorder="1" applyFont="1"/>
    <xf borderId="9" fillId="4" fontId="31" numFmtId="0" xfId="0" applyAlignment="1" applyBorder="1" applyFont="1">
      <alignment horizontal="right"/>
    </xf>
    <xf borderId="7" fillId="4" fontId="12" numFmtId="0" xfId="0" applyBorder="1" applyFont="1"/>
    <xf borderId="1" fillId="4" fontId="16" numFmtId="0" xfId="0" applyAlignment="1" applyBorder="1" applyFont="1">
      <alignment horizontal="right"/>
    </xf>
    <xf borderId="4" fillId="4" fontId="16" numFmtId="0" xfId="0" applyBorder="1" applyFont="1"/>
    <xf borderId="14" fillId="4" fontId="16" numFmtId="0" xfId="0" applyBorder="1" applyFont="1"/>
    <xf borderId="15" fillId="0" fontId="16" numFmtId="0" xfId="0" applyBorder="1" applyFont="1"/>
    <xf borderId="2" fillId="4" fontId="19" numFmtId="0" xfId="0" applyAlignment="1" applyBorder="1" applyFont="1">
      <alignment horizontal="left"/>
    </xf>
    <xf borderId="1" fillId="0" fontId="44" numFmtId="0" xfId="0" applyAlignment="1" applyBorder="1" applyFont="1">
      <alignment horizontal="right"/>
    </xf>
    <xf borderId="1" fillId="4" fontId="19" numFmtId="0" xfId="0" applyAlignment="1" applyBorder="1" applyFont="1">
      <alignment horizontal="left"/>
    </xf>
    <xf borderId="1" fillId="4" fontId="19" numFmtId="4" xfId="0" applyAlignment="1" applyBorder="1" applyFont="1" applyNumberFormat="1">
      <alignment horizontal="left"/>
    </xf>
    <xf borderId="1" fillId="2" fontId="62" numFmtId="4" xfId="0" applyBorder="1" applyFont="1" applyNumberFormat="1"/>
    <xf borderId="2" fillId="3" fontId="31" numFmtId="0" xfId="0" applyBorder="1" applyFont="1"/>
    <xf borderId="9" fillId="2" fontId="12" numFmtId="0" xfId="0" applyBorder="1" applyFont="1"/>
    <xf borderId="1" fillId="2" fontId="44" numFmtId="49" xfId="0" applyAlignment="1" applyBorder="1" applyFont="1" applyNumberFormat="1">
      <alignment horizontal="center"/>
    </xf>
    <xf borderId="4" fillId="2" fontId="44" numFmtId="0" xfId="0" applyBorder="1" applyFont="1"/>
    <xf borderId="8" fillId="0" fontId="44" numFmtId="4" xfId="0" applyAlignment="1" applyBorder="1" applyFont="1" applyNumberFormat="1">
      <alignment horizontal="right"/>
    </xf>
    <xf borderId="1" fillId="0" fontId="44" numFmtId="4" xfId="0" applyAlignment="1" applyBorder="1" applyFont="1" applyNumberFormat="1">
      <alignment horizontal="right"/>
    </xf>
    <xf borderId="2" fillId="2" fontId="76" numFmtId="0" xfId="0" applyBorder="1" applyFont="1"/>
    <xf borderId="1" fillId="4" fontId="16" numFmtId="171" xfId="0" applyBorder="1" applyFont="1" applyNumberFormat="1"/>
    <xf borderId="1" fillId="4" fontId="16" numFmtId="4" xfId="0" applyBorder="1" applyFont="1" applyNumberFormat="1"/>
    <xf borderId="4" fillId="2" fontId="44" numFmtId="4" xfId="0" applyBorder="1" applyFont="1" applyNumberFormat="1"/>
    <xf borderId="2" fillId="9" fontId="16" numFmtId="165" xfId="0" applyBorder="1" applyFont="1" applyNumberFormat="1"/>
    <xf borderId="1" fillId="9" fontId="16" numFmtId="165" xfId="0" applyBorder="1" applyFont="1" applyNumberFormat="1"/>
    <xf borderId="0" fillId="0" fontId="77" numFmtId="0" xfId="0" applyFont="1"/>
    <xf borderId="14" fillId="9" fontId="78" numFmtId="165" xfId="0" applyBorder="1" applyFont="1" applyNumberFormat="1"/>
    <xf borderId="14" fillId="4" fontId="78" numFmtId="0" xfId="0" applyBorder="1" applyFont="1"/>
    <xf borderId="8" fillId="0" fontId="16" numFmtId="4" xfId="0" applyAlignment="1" applyBorder="1" applyFont="1" applyNumberFormat="1">
      <alignment horizontal="right"/>
    </xf>
    <xf borderId="1" fillId="3" fontId="16" numFmtId="0" xfId="0" applyBorder="1" applyFont="1"/>
    <xf borderId="1" fillId="15" fontId="68" numFmtId="4" xfId="0" applyBorder="1" applyFill="1" applyFont="1" applyNumberFormat="1"/>
    <xf borderId="1" fillId="15" fontId="68" numFmtId="0" xfId="0" applyAlignment="1" applyBorder="1" applyFont="1">
      <alignment horizontal="left"/>
    </xf>
    <xf borderId="1" fillId="15" fontId="68" numFmtId="4" xfId="0" applyAlignment="1" applyBorder="1" applyFont="1" applyNumberFormat="1">
      <alignment horizontal="right"/>
    </xf>
    <xf borderId="1" fillId="0" fontId="16" numFmtId="164" xfId="0" applyAlignment="1" applyBorder="1" applyFont="1" applyNumberFormat="1">
      <alignment horizontal="right"/>
    </xf>
    <xf borderId="1" fillId="0" fontId="16" numFmtId="1" xfId="0" applyBorder="1" applyFont="1" applyNumberFormat="1"/>
    <xf borderId="1" fillId="2" fontId="15" numFmtId="0" xfId="0" applyAlignment="1" applyBorder="1" applyFont="1">
      <alignment horizontal="right"/>
    </xf>
    <xf borderId="1" fillId="0" fontId="16" numFmtId="165" xfId="0" applyAlignment="1" applyBorder="1" applyFont="1" applyNumberFormat="1">
      <alignment horizontal="right"/>
    </xf>
    <xf borderId="8" fillId="0" fontId="16" numFmtId="170" xfId="0" applyAlignment="1" applyBorder="1" applyFont="1" applyNumberFormat="1">
      <alignment horizontal="right"/>
    </xf>
    <xf borderId="8" fillId="0" fontId="16" numFmtId="165" xfId="0" applyAlignment="1" applyBorder="1" applyFont="1" applyNumberFormat="1">
      <alignment horizontal="right"/>
    </xf>
    <xf borderId="2" fillId="2" fontId="79" numFmtId="0" xfId="0" applyAlignment="1" applyBorder="1" applyFont="1">
      <alignment shrinkToFit="0" wrapText="1"/>
    </xf>
    <xf borderId="2" fillId="2" fontId="80" numFmtId="4" xfId="0" applyAlignment="1" applyBorder="1" applyFont="1" applyNumberFormat="1">
      <alignment horizontal="left"/>
    </xf>
    <xf borderId="8" fillId="0" fontId="16" numFmtId="3" xfId="0" applyAlignment="1" applyBorder="1" applyFont="1" applyNumberFormat="1">
      <alignment horizontal="right"/>
    </xf>
    <xf borderId="4" fillId="4" fontId="15" numFmtId="0" xfId="0" applyBorder="1" applyFont="1"/>
    <xf borderId="4" fillId="2" fontId="16" numFmtId="0" xfId="0" applyBorder="1" applyFont="1"/>
    <xf borderId="1" fillId="0" fontId="72" numFmtId="0" xfId="0" applyAlignment="1" applyBorder="1" applyFont="1">
      <alignment horizontal="right"/>
    </xf>
    <xf borderId="8" fillId="0" fontId="72" numFmtId="0" xfId="0" applyBorder="1" applyFont="1"/>
    <xf borderId="1" fillId="2" fontId="74" numFmtId="4" xfId="0" applyAlignment="1" applyBorder="1" applyFont="1" applyNumberFormat="1">
      <alignment horizontal="right"/>
    </xf>
    <xf borderId="1" fillId="16" fontId="16" numFmtId="164" xfId="0" applyBorder="1" applyFill="1" applyFont="1" applyNumberFormat="1"/>
    <xf borderId="1" fillId="0" fontId="31" numFmtId="164" xfId="0" applyAlignment="1" applyBorder="1" applyFont="1" applyNumberFormat="1">
      <alignment horizontal="right"/>
    </xf>
    <xf borderId="5" fillId="0" fontId="16" numFmtId="0" xfId="0" applyAlignment="1" applyBorder="1" applyFont="1">
      <alignment horizontal="right"/>
    </xf>
    <xf borderId="8" fillId="0" fontId="16" numFmtId="4" xfId="0" applyBorder="1" applyFont="1" applyNumberFormat="1"/>
    <xf borderId="1" fillId="0" fontId="72" numFmtId="0" xfId="0" applyBorder="1" applyFont="1"/>
    <xf borderId="4" fillId="16" fontId="16" numFmtId="164" xfId="0" applyBorder="1" applyFont="1" applyNumberFormat="1"/>
    <xf borderId="0" fillId="0" fontId="12" numFmtId="4" xfId="0" applyAlignment="1" applyFont="1" applyNumberFormat="1">
      <alignment horizontal="right"/>
    </xf>
    <xf borderId="2" fillId="4" fontId="24" numFmtId="0" xfId="0" applyAlignment="1" applyBorder="1" applyFont="1">
      <alignment horizontal="left"/>
    </xf>
    <xf borderId="4" fillId="2" fontId="16" numFmtId="0" xfId="0" applyAlignment="1" applyBorder="1" applyFont="1">
      <alignment horizontal="right"/>
    </xf>
    <xf borderId="4" fillId="3" fontId="16" numFmtId="164" xfId="0" applyBorder="1" applyFont="1" applyNumberFormat="1"/>
    <xf borderId="1" fillId="2" fontId="81" numFmtId="0" xfId="0" applyAlignment="1" applyBorder="1" applyFont="1">
      <alignment horizontal="right"/>
    </xf>
    <xf borderId="4" fillId="4" fontId="82" numFmtId="0" xfId="0" applyBorder="1" applyFont="1"/>
    <xf borderId="4" fillId="2" fontId="81" numFmtId="0" xfId="0" applyBorder="1" applyFont="1"/>
    <xf borderId="8" fillId="0" fontId="72" numFmtId="4" xfId="0" applyAlignment="1" applyBorder="1" applyFont="1" applyNumberFormat="1">
      <alignment horizontal="right"/>
    </xf>
    <xf borderId="8" fillId="0" fontId="72" numFmtId="4" xfId="0" applyBorder="1" applyFont="1" applyNumberFormat="1"/>
    <xf borderId="1" fillId="2" fontId="83" numFmtId="0" xfId="0" applyAlignment="1" applyBorder="1" applyFont="1">
      <alignment horizontal="right"/>
    </xf>
    <xf borderId="4" fillId="4" fontId="84" numFmtId="0" xfId="0" applyBorder="1" applyFont="1"/>
    <xf borderId="8" fillId="0" fontId="72" numFmtId="171" xfId="0" applyAlignment="1" applyBorder="1" applyFont="1" applyNumberFormat="1">
      <alignment horizontal="right"/>
    </xf>
    <xf borderId="8" fillId="0" fontId="72" numFmtId="164" xfId="0" applyAlignment="1" applyBorder="1" applyFont="1" applyNumberFormat="1">
      <alignment horizontal="right"/>
    </xf>
    <xf borderId="1" fillId="4" fontId="15" numFmtId="0" xfId="0" applyBorder="1" applyFont="1"/>
    <xf borderId="2" fillId="2" fontId="85" numFmtId="0" xfId="0" applyAlignment="1" applyBorder="1" applyFont="1">
      <alignment horizontal="left"/>
    </xf>
    <xf borderId="2" fillId="4" fontId="86" numFmtId="0" xfId="0" applyAlignment="1" applyBorder="1" applyFont="1">
      <alignment horizontal="left"/>
    </xf>
    <xf borderId="0" fillId="0" fontId="87" numFmtId="0" xfId="0" applyFont="1"/>
    <xf borderId="6" fillId="0" fontId="31" numFmtId="165" xfId="0" applyAlignment="1" applyBorder="1" applyFont="1" applyNumberFormat="1">
      <alignment horizontal="right"/>
    </xf>
    <xf borderId="1" fillId="3" fontId="31" numFmtId="0" xfId="0" applyAlignment="1" applyBorder="1" applyFont="1">
      <alignment horizontal="right"/>
    </xf>
    <xf borderId="1" fillId="3" fontId="31" numFmtId="3" xfId="0" applyAlignment="1" applyBorder="1" applyFont="1" applyNumberFormat="1">
      <alignment horizontal="right"/>
    </xf>
    <xf borderId="1" fillId="3" fontId="31" numFmtId="4" xfId="0" applyBorder="1" applyFont="1" applyNumberFormat="1"/>
    <xf borderId="4" fillId="2" fontId="16" numFmtId="4" xfId="0" applyBorder="1" applyFont="1" applyNumberFormat="1"/>
    <xf borderId="2" fillId="2" fontId="16" numFmtId="0" xfId="0" applyBorder="1" applyFont="1"/>
    <xf borderId="0" fillId="0" fontId="74" numFmtId="0" xfId="0" applyFont="1"/>
    <xf borderId="4" fillId="2" fontId="31" numFmtId="0" xfId="0" applyBorder="1" applyFont="1"/>
    <xf borderId="1" fillId="16" fontId="16" numFmtId="0" xfId="0" applyBorder="1" applyFont="1"/>
    <xf borderId="1" fillId="2" fontId="85" numFmtId="0" xfId="0" applyAlignment="1" applyBorder="1" applyFont="1">
      <alignment horizontal="right"/>
    </xf>
    <xf borderId="1" fillId="4" fontId="88" numFmtId="0" xfId="0" applyBorder="1" applyFont="1"/>
    <xf borderId="1" fillId="2" fontId="85" numFmtId="0" xfId="0" applyBorder="1" applyFont="1"/>
    <xf borderId="1" fillId="0" fontId="89" numFmtId="0" xfId="0" applyBorder="1" applyFont="1"/>
    <xf borderId="1" fillId="2" fontId="57" numFmtId="0" xfId="0" applyAlignment="1" applyBorder="1" applyFont="1">
      <alignment horizontal="right"/>
    </xf>
    <xf borderId="1" fillId="2" fontId="57" numFmtId="4" xfId="0" applyAlignment="1" applyBorder="1" applyFont="1" applyNumberFormat="1">
      <alignment horizontal="right"/>
    </xf>
    <xf borderId="0" fillId="0" fontId="49" numFmtId="0" xfId="0" applyFont="1"/>
    <xf borderId="4" fillId="4" fontId="31" numFmtId="0" xfId="0" applyBorder="1" applyFont="1"/>
    <xf borderId="4" fillId="4" fontId="88" numFmtId="0" xfId="0" applyBorder="1" applyFont="1"/>
    <xf borderId="4" fillId="2" fontId="85" numFmtId="0" xfId="0" applyBorder="1" applyFont="1"/>
    <xf borderId="1" fillId="2" fontId="85" numFmtId="0" xfId="0" applyAlignment="1" applyBorder="1" applyFont="1">
      <alignment horizontal="center"/>
    </xf>
    <xf borderId="1" fillId="4" fontId="88" numFmtId="0" xfId="0" applyAlignment="1" applyBorder="1" applyFont="1">
      <alignment horizontal="center"/>
    </xf>
    <xf borderId="1" fillId="16" fontId="88" numFmtId="0" xfId="0" applyAlignment="1" applyBorder="1" applyFont="1">
      <alignment horizontal="center"/>
    </xf>
    <xf borderId="1" fillId="2" fontId="31" numFmtId="0" xfId="0" applyAlignment="1" applyBorder="1" applyFont="1">
      <alignment horizontal="center"/>
    </xf>
    <xf borderId="1" fillId="4" fontId="31" numFmtId="0" xfId="0" applyAlignment="1" applyBorder="1" applyFont="1">
      <alignment horizontal="center"/>
    </xf>
    <xf borderId="1" fillId="2" fontId="16" numFmtId="0" xfId="0" applyAlignment="1" applyBorder="1" applyFont="1">
      <alignment horizontal="center"/>
    </xf>
    <xf borderId="1" fillId="4" fontId="16" numFmtId="0" xfId="0" applyAlignment="1" applyBorder="1" applyFont="1">
      <alignment horizontal="center"/>
    </xf>
    <xf borderId="1" fillId="4" fontId="16" numFmtId="0" xfId="0" applyAlignment="1" applyBorder="1" applyFont="1">
      <alignment horizontal="left"/>
    </xf>
    <xf borderId="1" fillId="15" fontId="90" numFmtId="1" xfId="0" applyAlignment="1" applyBorder="1" applyFont="1" applyNumberFormat="1">
      <alignment horizontal="left" vertical="top"/>
    </xf>
    <xf borderId="1" fillId="17" fontId="90" numFmtId="172" xfId="0" applyAlignment="1" applyBorder="1" applyFill="1" applyFont="1" applyNumberFormat="1">
      <alignment vertical="top"/>
    </xf>
    <xf borderId="1" fillId="15" fontId="90" numFmtId="172" xfId="0" applyAlignment="1" applyBorder="1" applyFont="1" applyNumberFormat="1">
      <alignment horizontal="left" vertical="top"/>
    </xf>
    <xf borderId="1" fillId="15" fontId="90" numFmtId="173" xfId="0" applyAlignment="1" applyBorder="1" applyFont="1" applyNumberFormat="1">
      <alignment horizontal="center" vertical="top"/>
    </xf>
    <xf borderId="1" fillId="15" fontId="90" numFmtId="173" xfId="0" applyAlignment="1" applyBorder="1" applyFont="1" applyNumberFormat="1">
      <alignment horizontal="right" vertical="top"/>
    </xf>
    <xf borderId="3" fillId="15" fontId="90" numFmtId="172" xfId="0" applyAlignment="1" applyBorder="1" applyFont="1" applyNumberFormat="1">
      <alignment horizontal="left" vertical="top"/>
    </xf>
    <xf borderId="1" fillId="17" fontId="68" numFmtId="0" xfId="0" applyAlignment="1" applyBorder="1" applyFont="1">
      <alignment vertical="top"/>
    </xf>
    <xf borderId="4" fillId="15" fontId="90" numFmtId="172" xfId="0" applyAlignment="1" applyBorder="1" applyFont="1" applyNumberFormat="1">
      <alignment vertical="top"/>
    </xf>
    <xf borderId="16" fillId="15" fontId="90" numFmtId="172" xfId="0" applyAlignment="1" applyBorder="1" applyFont="1" applyNumberFormat="1">
      <alignment horizontal="left" vertical="top"/>
    </xf>
    <xf borderId="1" fillId="15" fontId="90" numFmtId="0" xfId="0" applyAlignment="1" applyBorder="1" applyFont="1">
      <alignment horizontal="right" readingOrder="0" vertical="top"/>
    </xf>
    <xf borderId="1" fillId="15" fontId="90" numFmtId="174" xfId="0" applyAlignment="1" applyBorder="1" applyFont="1" applyNumberFormat="1">
      <alignment horizontal="right" vertical="top"/>
    </xf>
    <xf borderId="1" fillId="15" fontId="90" numFmtId="172" xfId="0" applyAlignment="1" applyBorder="1" applyFont="1" applyNumberFormat="1">
      <alignment horizontal="center" vertical="top"/>
    </xf>
    <xf borderId="1" fillId="18" fontId="90" numFmtId="172" xfId="0" applyAlignment="1" applyBorder="1" applyFill="1" applyFont="1" applyNumberFormat="1">
      <alignment horizontal="left" vertical="top"/>
    </xf>
    <xf borderId="1" fillId="17" fontId="90" numFmtId="172" xfId="0" applyAlignment="1" applyBorder="1" applyFont="1" applyNumberFormat="1">
      <alignment horizontal="left" vertical="top"/>
    </xf>
    <xf borderId="1" fillId="19" fontId="91" numFmtId="172" xfId="0" applyAlignment="1" applyBorder="1" applyFill="1" applyFont="1" applyNumberFormat="1">
      <alignment horizontal="left" vertical="top"/>
    </xf>
    <xf borderId="1" fillId="0" fontId="91" numFmtId="172" xfId="0" applyAlignment="1" applyBorder="1" applyFont="1" applyNumberFormat="1">
      <alignment vertical="top"/>
    </xf>
    <xf borderId="1" fillId="0" fontId="16" numFmtId="172" xfId="0" applyAlignment="1" applyBorder="1" applyFont="1" applyNumberFormat="1">
      <alignment vertical="top"/>
    </xf>
    <xf borderId="1" fillId="2" fontId="91" numFmtId="1" xfId="0" applyAlignment="1" applyBorder="1" applyFont="1" applyNumberFormat="1">
      <alignment horizontal="left"/>
    </xf>
    <xf borderId="1" fillId="4" fontId="91" numFmtId="172" xfId="0" applyBorder="1" applyFont="1" applyNumberFormat="1"/>
    <xf borderId="1" fillId="2" fontId="91" numFmtId="172" xfId="0" applyBorder="1" applyFont="1" applyNumberFormat="1"/>
    <xf borderId="1" fillId="0" fontId="91" numFmtId="173" xfId="0" applyAlignment="1" applyBorder="1" applyFont="1" applyNumberFormat="1">
      <alignment horizontal="center"/>
    </xf>
    <xf borderId="1" fillId="0" fontId="91" numFmtId="173" xfId="0" applyAlignment="1" applyBorder="1" applyFont="1" applyNumberFormat="1">
      <alignment horizontal="right"/>
    </xf>
    <xf borderId="1" fillId="0" fontId="91" numFmtId="173" xfId="0" applyBorder="1" applyFont="1" applyNumberFormat="1"/>
    <xf borderId="1" fillId="0" fontId="91" numFmtId="172" xfId="0" applyAlignment="1" applyBorder="1" applyFont="1" applyNumberFormat="1">
      <alignment readingOrder="0"/>
    </xf>
    <xf borderId="1" fillId="0" fontId="79" numFmtId="172" xfId="0" applyBorder="1" applyFont="1" applyNumberFormat="1"/>
    <xf borderId="3" fillId="5" fontId="79" numFmtId="172" xfId="0" applyAlignment="1" applyBorder="1" applyFont="1" applyNumberFormat="1">
      <alignment readingOrder="0"/>
    </xf>
    <xf borderId="1" fillId="0" fontId="31" numFmtId="0" xfId="0" applyAlignment="1" applyBorder="1" applyFont="1">
      <alignment readingOrder="0"/>
    </xf>
    <xf borderId="8" fillId="0" fontId="91" numFmtId="172" xfId="0" applyAlignment="1" applyBorder="1" applyFont="1" applyNumberFormat="1">
      <alignment vertical="top"/>
    </xf>
    <xf borderId="0" fillId="0" fontId="79" numFmtId="172" xfId="0" applyAlignment="1" applyFont="1" applyNumberFormat="1">
      <alignment horizontal="left" readingOrder="0"/>
    </xf>
    <xf borderId="1" fillId="0" fontId="91" numFmtId="172" xfId="0" applyBorder="1" applyFont="1" applyNumberFormat="1"/>
    <xf borderId="1" fillId="0" fontId="91" numFmtId="172" xfId="0" applyAlignment="1" applyBorder="1" applyFont="1" applyNumberFormat="1">
      <alignment horizontal="left" readingOrder="0"/>
    </xf>
    <xf borderId="1" fillId="0" fontId="92" numFmtId="172" xfId="0" applyAlignment="1" applyBorder="1" applyFont="1" applyNumberFormat="1">
      <alignment horizontal="left" readingOrder="0"/>
    </xf>
    <xf borderId="1" fillId="0" fontId="91" numFmtId="0" xfId="0" applyAlignment="1" applyBorder="1" applyFont="1">
      <alignment horizontal="right" readingOrder="0"/>
    </xf>
    <xf borderId="1" fillId="0" fontId="91" numFmtId="174" xfId="0" applyAlignment="1" applyBorder="1" applyFont="1" applyNumberFormat="1">
      <alignment horizontal="right" readingOrder="0"/>
    </xf>
    <xf borderId="1" fillId="0" fontId="91" numFmtId="172" xfId="0" applyAlignment="1" applyBorder="1" applyFont="1" applyNumberFormat="1">
      <alignment horizontal="center" readingOrder="0"/>
    </xf>
    <xf borderId="1" fillId="18" fontId="91" numFmtId="172" xfId="0" applyAlignment="1" applyBorder="1" applyFont="1" applyNumberFormat="1">
      <alignment readingOrder="0"/>
    </xf>
    <xf borderId="1" fillId="17" fontId="91" numFmtId="172" xfId="0" applyAlignment="1" applyBorder="1" applyFont="1" applyNumberFormat="1">
      <alignment readingOrder="0"/>
    </xf>
    <xf borderId="1" fillId="18" fontId="91" numFmtId="172" xfId="0" applyBorder="1" applyFont="1" applyNumberFormat="1"/>
    <xf borderId="1" fillId="2" fontId="93" numFmtId="175" xfId="0" applyAlignment="1" applyBorder="1" applyFont="1" applyNumberFormat="1">
      <alignment vertical="bottom"/>
    </xf>
    <xf borderId="1" fillId="0" fontId="16" numFmtId="172" xfId="0" applyBorder="1" applyFont="1" applyNumberFormat="1"/>
    <xf borderId="1" fillId="0" fontId="91" numFmtId="1" xfId="0" applyAlignment="1" applyBorder="1" applyFont="1" applyNumberFormat="1">
      <alignment horizontal="left"/>
    </xf>
    <xf borderId="1" fillId="0" fontId="91" numFmtId="164" xfId="0" applyAlignment="1" applyBorder="1" applyFont="1" applyNumberFormat="1">
      <alignment horizontal="left" readingOrder="0"/>
    </xf>
    <xf borderId="1" fillId="17" fontId="91" numFmtId="172" xfId="0" applyBorder="1" applyFont="1" applyNumberFormat="1"/>
    <xf borderId="0" fillId="0" fontId="79" numFmtId="172" xfId="0" applyAlignment="1" applyFont="1" applyNumberFormat="1">
      <alignment horizontal="left"/>
    </xf>
    <xf borderId="1" fillId="2" fontId="93" numFmtId="172" xfId="0" applyAlignment="1" applyBorder="1" applyFont="1" applyNumberFormat="1">
      <alignment vertical="bottom"/>
    </xf>
    <xf borderId="1" fillId="0" fontId="91" numFmtId="165" xfId="0" applyAlignment="1" applyBorder="1" applyFont="1" applyNumberFormat="1">
      <alignment horizontal="left" readingOrder="0"/>
    </xf>
    <xf borderId="1" fillId="0" fontId="79" numFmtId="172" xfId="0" applyAlignment="1" applyBorder="1" applyFont="1" applyNumberFormat="1">
      <alignment horizontal="left" readingOrder="0"/>
    </xf>
    <xf borderId="0" fillId="0" fontId="45" numFmtId="175" xfId="0" applyAlignment="1" applyFont="1" applyNumberFormat="1">
      <alignment readingOrder="0"/>
    </xf>
    <xf borderId="1" fillId="2" fontId="79" numFmtId="1" xfId="0" applyAlignment="1" applyBorder="1" applyFont="1" applyNumberFormat="1">
      <alignment horizontal="left"/>
    </xf>
    <xf borderId="1" fillId="4" fontId="79" numFmtId="173" xfId="0" applyAlignment="1" applyBorder="1" applyFont="1" applyNumberFormat="1">
      <alignment horizontal="center"/>
    </xf>
    <xf borderId="1" fillId="4" fontId="79" numFmtId="173" xfId="0" applyAlignment="1" applyBorder="1" applyFont="1" applyNumberFormat="1">
      <alignment horizontal="right"/>
    </xf>
    <xf borderId="1" fillId="0" fontId="79" numFmtId="172" xfId="0" applyAlignment="1" applyBorder="1" applyFont="1" applyNumberFormat="1">
      <alignment horizontal="left"/>
    </xf>
    <xf borderId="8" fillId="0" fontId="91" numFmtId="172" xfId="0" applyAlignment="1" applyBorder="1" applyFont="1" applyNumberFormat="1">
      <alignment readingOrder="0" vertical="top"/>
    </xf>
    <xf borderId="0" fillId="0" fontId="79" numFmtId="165" xfId="0" applyAlignment="1" applyFont="1" applyNumberFormat="1">
      <alignment horizontal="left" readingOrder="0"/>
    </xf>
    <xf borderId="1" fillId="0" fontId="91" numFmtId="172" xfId="0" applyAlignment="1" applyBorder="1" applyFont="1" applyNumberFormat="1">
      <alignment horizontal="left"/>
    </xf>
    <xf borderId="1" fillId="4" fontId="79" numFmtId="172" xfId="0" applyBorder="1" applyFont="1" applyNumberFormat="1"/>
    <xf borderId="1" fillId="2" fontId="79" numFmtId="172" xfId="0" applyAlignment="1" applyBorder="1" applyFont="1" applyNumberFormat="1">
      <alignment horizontal="left"/>
    </xf>
    <xf borderId="1" fillId="2" fontId="79" numFmtId="173" xfId="0" applyAlignment="1" applyBorder="1" applyFont="1" applyNumberFormat="1">
      <alignment horizontal="right"/>
    </xf>
    <xf borderId="8" fillId="0" fontId="79" numFmtId="172" xfId="0" applyAlignment="1" applyBorder="1" applyFont="1" applyNumberFormat="1">
      <alignment vertical="top"/>
    </xf>
    <xf borderId="1" fillId="0" fontId="79" numFmtId="165" xfId="0" applyAlignment="1" applyBorder="1" applyFont="1" applyNumberFormat="1">
      <alignment horizontal="left" readingOrder="0"/>
    </xf>
    <xf borderId="1" fillId="0" fontId="31" numFmtId="172" xfId="0" applyBorder="1" applyFont="1" applyNumberFormat="1"/>
    <xf borderId="1" fillId="0" fontId="79" numFmtId="173" xfId="0" applyAlignment="1" applyBorder="1" applyFont="1" applyNumberFormat="1">
      <alignment horizontal="center"/>
    </xf>
    <xf borderId="1" fillId="0" fontId="79" numFmtId="173" xfId="0" applyAlignment="1" applyBorder="1" applyFont="1" applyNumberFormat="1">
      <alignment horizontal="right"/>
    </xf>
    <xf borderId="1" fillId="2" fontId="79" numFmtId="172" xfId="0" applyBorder="1" applyFont="1" applyNumberFormat="1"/>
    <xf borderId="0" fillId="0" fontId="45" numFmtId="0" xfId="0" applyAlignment="1" applyFont="1">
      <alignment horizontal="left"/>
    </xf>
    <xf borderId="1" fillId="0" fontId="79" numFmtId="1" xfId="0" applyAlignment="1" applyBorder="1" applyFont="1" applyNumberFormat="1">
      <alignment horizontal="left"/>
    </xf>
    <xf borderId="0" fillId="0" fontId="45" numFmtId="164" xfId="0" applyAlignment="1" applyFont="1" applyNumberFormat="1">
      <alignment horizontal="left" readingOrder="0"/>
    </xf>
    <xf borderId="1" fillId="0" fontId="79" numFmtId="173" xfId="0" applyBorder="1" applyFont="1" applyNumberFormat="1"/>
    <xf borderId="0" fillId="0" fontId="79" numFmtId="164" xfId="0" applyAlignment="1" applyFont="1" applyNumberFormat="1">
      <alignment horizontal="left" readingOrder="0"/>
    </xf>
    <xf borderId="1" fillId="0" fontId="79" numFmtId="172" xfId="0" applyAlignment="1" applyBorder="1" applyFont="1" applyNumberFormat="1">
      <alignment horizontal="left" readingOrder="0"/>
    </xf>
    <xf borderId="1" fillId="2" fontId="94" numFmtId="1" xfId="0" applyAlignment="1" applyBorder="1" applyFont="1" applyNumberFormat="1">
      <alignment horizontal="left"/>
    </xf>
    <xf borderId="1" fillId="2" fontId="95" numFmtId="172" xfId="0" applyBorder="1" applyFont="1" applyNumberFormat="1"/>
    <xf borderId="1" fillId="0" fontId="91" numFmtId="173" xfId="0" applyAlignment="1" applyBorder="1" applyFont="1" applyNumberFormat="1">
      <alignment horizontal="center" readingOrder="0"/>
    </xf>
    <xf borderId="1" fillId="0" fontId="91" numFmtId="0" xfId="0" applyAlignment="1" applyBorder="1" applyFont="1">
      <alignment horizontal="left" readingOrder="0"/>
    </xf>
    <xf borderId="8" fillId="0" fontId="91" numFmtId="172" xfId="0" applyBorder="1" applyFont="1" applyNumberFormat="1"/>
    <xf borderId="0" fillId="0" fontId="91" numFmtId="172" xfId="0" applyAlignment="1" applyFont="1" applyNumberFormat="1">
      <alignment readingOrder="0"/>
    </xf>
    <xf borderId="0" fillId="0" fontId="31" numFmtId="172" xfId="0" applyFont="1" applyNumberFormat="1"/>
    <xf borderId="1" fillId="0" fontId="91" numFmtId="1" xfId="0" applyAlignment="1" applyBorder="1" applyFont="1" applyNumberFormat="1">
      <alignment horizontal="left" readingOrder="0"/>
    </xf>
    <xf borderId="8" fillId="0" fontId="91" numFmtId="172" xfId="0" applyAlignment="1" applyBorder="1" applyFont="1" applyNumberFormat="1">
      <alignment readingOrder="0"/>
    </xf>
    <xf borderId="1" fillId="0" fontId="91" numFmtId="173" xfId="0" applyAlignment="1" applyBorder="1" applyFont="1" applyNumberFormat="1">
      <alignment horizontal="right" readingOrder="0"/>
    </xf>
    <xf borderId="1" fillId="0" fontId="91" numFmtId="173" xfId="0" applyAlignment="1" applyBorder="1" applyFont="1" applyNumberFormat="1">
      <alignment readingOrder="0"/>
    </xf>
    <xf borderId="0" fillId="0" fontId="16" numFmtId="172" xfId="0" applyFont="1" applyNumberFormat="1"/>
    <xf borderId="1" fillId="0" fontId="96" numFmtId="1" xfId="0" applyAlignment="1" applyBorder="1" applyFont="1" applyNumberFormat="1">
      <alignment horizontal="left" readingOrder="0"/>
    </xf>
    <xf borderId="1" fillId="0" fontId="96" numFmtId="172" xfId="0" applyAlignment="1" applyBorder="1" applyFont="1" applyNumberFormat="1">
      <alignment horizontal="left" readingOrder="0"/>
    </xf>
    <xf borderId="1" fillId="0" fontId="91" numFmtId="172" xfId="0" applyAlignment="1" applyBorder="1" applyFont="1" applyNumberFormat="1">
      <alignment horizontal="left" readingOrder="0"/>
    </xf>
    <xf borderId="0" fillId="0" fontId="45" numFmtId="0" xfId="0" applyAlignment="1" applyFont="1">
      <alignment horizontal="left" readingOrder="0"/>
    </xf>
    <xf borderId="1" fillId="0" fontId="45" numFmtId="0" xfId="0" applyAlignment="1" applyBorder="1" applyFont="1">
      <alignment readingOrder="0"/>
    </xf>
    <xf borderId="1" fillId="0" fontId="91" numFmtId="1" xfId="0" applyAlignment="1" applyBorder="1" applyFont="1" applyNumberFormat="1">
      <alignment horizontal="right" readingOrder="0"/>
    </xf>
    <xf borderId="1" fillId="0" fontId="91" numFmtId="174" xfId="0" applyAlignment="1" applyBorder="1" applyFont="1" applyNumberFormat="1">
      <alignment horizontal="right"/>
    </xf>
    <xf borderId="1" fillId="0" fontId="97" numFmtId="172" xfId="0" applyAlignment="1" applyBorder="1" applyFont="1" applyNumberFormat="1">
      <alignment horizontal="left" readingOrder="0"/>
    </xf>
    <xf borderId="1" fillId="4" fontId="98" numFmtId="4" xfId="0" applyAlignment="1" applyBorder="1" applyFont="1" applyNumberFormat="1">
      <alignment vertical="bottom"/>
    </xf>
    <xf borderId="1" fillId="4" fontId="98" numFmtId="4" xfId="0" applyAlignment="1" applyBorder="1" applyFont="1" applyNumberFormat="1">
      <alignment vertical="top"/>
    </xf>
    <xf borderId="1" fillId="4" fontId="16" numFmtId="173" xfId="0" applyAlignment="1" applyBorder="1" applyFont="1" applyNumberFormat="1">
      <alignment horizontal="center" readingOrder="0" vertical="top"/>
    </xf>
    <xf borderId="1" fillId="4" fontId="16" numFmtId="172" xfId="0" applyAlignment="1" applyBorder="1" applyFont="1" applyNumberFormat="1">
      <alignment horizontal="center" readingOrder="0" vertical="top"/>
    </xf>
    <xf borderId="1" fillId="5" fontId="16" numFmtId="172" xfId="0" applyAlignment="1" applyBorder="1" applyFont="1" applyNumberFormat="1">
      <alignment horizontal="left" readingOrder="0" vertical="top"/>
    </xf>
    <xf borderId="1" fillId="20" fontId="16" numFmtId="0" xfId="0" applyAlignment="1" applyBorder="1" applyFill="1" applyFont="1">
      <alignment horizontal="center" readingOrder="0" vertical="top"/>
    </xf>
    <xf borderId="0" fillId="20" fontId="16" numFmtId="172" xfId="0" applyAlignment="1" applyFont="1" applyNumberFormat="1">
      <alignment horizontal="center" readingOrder="0" vertical="top"/>
    </xf>
    <xf borderId="0" fillId="20" fontId="16" numFmtId="0" xfId="0" applyAlignment="1" applyFont="1">
      <alignment horizontal="center" readingOrder="0" vertical="top"/>
    </xf>
    <xf borderId="1" fillId="20" fontId="16" numFmtId="172" xfId="0" applyAlignment="1" applyBorder="1" applyFont="1" applyNumberFormat="1">
      <alignment horizontal="center" readingOrder="0" vertical="top"/>
    </xf>
    <xf borderId="0" fillId="0" fontId="91" numFmtId="173" xfId="0" applyAlignment="1" applyFont="1" applyNumberFormat="1">
      <alignment horizontal="center"/>
    </xf>
    <xf borderId="0" fillId="0" fontId="79" numFmtId="0" xfId="0" applyAlignment="1" applyFont="1">
      <alignment horizontal="left" readingOrder="0"/>
    </xf>
    <xf borderId="1" fillId="0" fontId="0" numFmtId="172" xfId="0" applyAlignment="1" applyBorder="1" applyFont="1" applyNumberFormat="1">
      <alignment readingOrder="0"/>
    </xf>
    <xf borderId="1" fillId="0" fontId="16" numFmtId="4" xfId="0" applyAlignment="1" applyBorder="1" applyFont="1" applyNumberFormat="1">
      <alignment horizontal="center" readingOrder="0"/>
    </xf>
    <xf borderId="1" fillId="0" fontId="16" numFmtId="4" xfId="0" applyAlignment="1" applyBorder="1" applyFont="1" applyNumberFormat="1">
      <alignment readingOrder="0"/>
    </xf>
    <xf borderId="1" fillId="0" fontId="0" numFmtId="1" xfId="0" applyAlignment="1" applyBorder="1" applyFont="1" applyNumberFormat="1">
      <alignment horizontal="left" readingOrder="0"/>
    </xf>
    <xf borderId="0" fillId="2" fontId="96" numFmtId="172" xfId="0" applyAlignment="1" applyFont="1" applyNumberFormat="1">
      <alignment horizontal="left" readingOrder="0"/>
    </xf>
    <xf borderId="1" fillId="0" fontId="0" numFmtId="173" xfId="0" applyAlignment="1" applyBorder="1" applyFont="1" applyNumberFormat="1">
      <alignment horizontal="center" readingOrder="0"/>
    </xf>
    <xf borderId="1" fillId="0" fontId="0" numFmtId="173" xfId="0" applyAlignment="1" applyBorder="1" applyFont="1" applyNumberFormat="1">
      <alignment horizontal="right" readingOrder="0"/>
    </xf>
    <xf borderId="1" fillId="0" fontId="0" numFmtId="173" xfId="0" applyAlignment="1" applyBorder="1" applyFont="1" applyNumberFormat="1">
      <alignment readingOrder="0"/>
    </xf>
    <xf borderId="3" fillId="5" fontId="0" numFmtId="172" xfId="0" applyAlignment="1" applyBorder="1" applyFont="1" applyNumberFormat="1">
      <alignment readingOrder="0"/>
    </xf>
    <xf borderId="1" fillId="0" fontId="0" numFmtId="0" xfId="0" applyAlignment="1" applyBorder="1" applyFont="1">
      <alignment readingOrder="0"/>
    </xf>
    <xf borderId="8" fillId="0" fontId="0" numFmtId="172" xfId="0" applyAlignment="1" applyBorder="1" applyFont="1" applyNumberFormat="1">
      <alignment vertical="top"/>
    </xf>
    <xf borderId="0" fillId="0" fontId="0" numFmtId="164" xfId="0" applyAlignment="1" applyFont="1" applyNumberFormat="1">
      <alignment horizontal="left" readingOrder="0"/>
    </xf>
    <xf borderId="1" fillId="0" fontId="0" numFmtId="172" xfId="0" applyBorder="1" applyFont="1" applyNumberFormat="1"/>
    <xf borderId="1" fillId="0" fontId="0" numFmtId="172" xfId="0" applyAlignment="1" applyBorder="1" applyFont="1" applyNumberFormat="1">
      <alignment horizontal="left" readingOrder="0"/>
    </xf>
    <xf borderId="1" fillId="0" fontId="99" numFmtId="172" xfId="0" applyAlignment="1" applyBorder="1" applyFont="1" applyNumberFormat="1">
      <alignment horizontal="left" readingOrder="0"/>
    </xf>
    <xf borderId="1" fillId="0" fontId="0" numFmtId="174" xfId="0" applyAlignment="1" applyBorder="1" applyFont="1" applyNumberFormat="1">
      <alignment horizontal="right"/>
    </xf>
    <xf borderId="1" fillId="0" fontId="0" numFmtId="172" xfId="0" applyAlignment="1" applyBorder="1" applyFont="1" applyNumberFormat="1">
      <alignment horizontal="center" readingOrder="0"/>
    </xf>
    <xf borderId="1" fillId="18" fontId="0" numFmtId="172" xfId="0" applyAlignment="1" applyBorder="1" applyFont="1" applyNumberFormat="1">
      <alignment readingOrder="0"/>
    </xf>
    <xf borderId="1" fillId="17" fontId="0" numFmtId="172" xfId="0" applyAlignment="1" applyBorder="1" applyFont="1" applyNumberFormat="1">
      <alignment readingOrder="0"/>
    </xf>
    <xf borderId="1" fillId="0" fontId="0" numFmtId="0" xfId="0" applyBorder="1" applyFont="1"/>
    <xf borderId="0" fillId="2" fontId="100" numFmtId="172" xfId="0" applyAlignment="1" applyFont="1" applyNumberFormat="1">
      <alignment horizontal="left" readingOrder="0"/>
    </xf>
    <xf borderId="8" fillId="0" fontId="0" numFmtId="172" xfId="0" applyAlignment="1" applyBorder="1" applyFont="1" applyNumberFormat="1">
      <alignment readingOrder="0" vertical="top"/>
    </xf>
    <xf borderId="0" fillId="0" fontId="0" numFmtId="165" xfId="0" applyAlignment="1" applyFont="1" applyNumberFormat="1">
      <alignment horizontal="left" readingOrder="0"/>
    </xf>
    <xf borderId="1" fillId="0" fontId="0" numFmtId="165" xfId="0" applyAlignment="1" applyBorder="1" applyFont="1" applyNumberFormat="1">
      <alignment horizontal="left" readingOrder="0"/>
    </xf>
    <xf borderId="0" fillId="0" fontId="0" numFmtId="172" xfId="0" applyAlignment="1" applyFont="1" applyNumberFormat="1">
      <alignment horizontal="left" readingOrder="0"/>
    </xf>
    <xf borderId="1" fillId="0" fontId="0" numFmtId="164" xfId="0" applyAlignment="1" applyBorder="1" applyFont="1" applyNumberFormat="1">
      <alignment horizontal="left" readingOrder="0"/>
    </xf>
    <xf borderId="1" fillId="0" fontId="0" numFmtId="174" xfId="0" applyAlignment="1" applyBorder="1" applyFont="1" applyNumberFormat="1">
      <alignment horizontal="right" readingOrder="0"/>
    </xf>
    <xf borderId="1" fillId="0" fontId="0" numFmtId="0" xfId="0" applyAlignment="1" applyBorder="1" applyFont="1">
      <alignment horizontal="right" readingOrder="0"/>
    </xf>
    <xf borderId="1" fillId="0" fontId="79" numFmtId="172" xfId="0" applyAlignment="1" applyBorder="1" applyFont="1" applyNumberFormat="1">
      <alignment horizontal="left" readingOrder="0"/>
    </xf>
    <xf borderId="17" fillId="5" fontId="0" numFmtId="172" xfId="0" applyAlignment="1" applyBorder="1" applyFont="1" applyNumberFormat="1">
      <alignment readingOrder="0"/>
    </xf>
    <xf borderId="0" fillId="0" fontId="0" numFmtId="172" xfId="0" applyAlignment="1" applyFont="1" applyNumberFormat="1">
      <alignment horizontal="left"/>
    </xf>
    <xf borderId="1" fillId="0" fontId="94" numFmtId="1" xfId="0" applyAlignment="1" applyBorder="1" applyFont="1" applyNumberFormat="1">
      <alignment horizontal="left"/>
    </xf>
    <xf borderId="4" fillId="4" fontId="79" numFmtId="172" xfId="0" applyBorder="1" applyFont="1" applyNumberFormat="1"/>
    <xf borderId="4" fillId="2" fontId="79" numFmtId="172" xfId="0" applyBorder="1" applyFont="1" applyNumberFormat="1"/>
    <xf borderId="17" fillId="5" fontId="91" numFmtId="172" xfId="0" applyAlignment="1" applyBorder="1" applyFont="1" applyNumberFormat="1">
      <alignment readingOrder="0"/>
    </xf>
    <xf borderId="1" fillId="0" fontId="79" numFmtId="172" xfId="0" applyAlignment="1" applyBorder="1" applyFont="1" applyNumberFormat="1">
      <alignment readingOrder="0"/>
    </xf>
    <xf borderId="1" fillId="0" fontId="101" numFmtId="172" xfId="0" applyAlignment="1" applyBorder="1" applyFont="1" applyNumberFormat="1">
      <alignment horizontal="left" readingOrder="0"/>
    </xf>
    <xf borderId="1" fillId="0" fontId="91" numFmtId="0" xfId="0" applyAlignment="1" applyBorder="1" applyFont="1">
      <alignment horizontal="left"/>
    </xf>
    <xf borderId="1" fillId="0" fontId="91" numFmtId="0" xfId="0" applyBorder="1" applyFont="1"/>
    <xf borderId="1" fillId="0" fontId="91" numFmtId="4" xfId="0" applyBorder="1" applyFont="1" applyNumberFormat="1"/>
    <xf borderId="0" fillId="2" fontId="102" numFmtId="172" xfId="0" applyAlignment="1" applyFont="1" applyNumberFormat="1">
      <alignment readingOrder="0"/>
    </xf>
    <xf borderId="1" fillId="0" fontId="103" numFmtId="172" xfId="0" applyAlignment="1" applyBorder="1" applyFont="1" applyNumberFormat="1">
      <alignment horizontal="left" readingOrder="0" shrinkToFit="0" vertical="bottom" wrapText="0"/>
    </xf>
    <xf borderId="1" fillId="0" fontId="104" numFmtId="1" xfId="0" applyAlignment="1" applyBorder="1" applyFont="1" applyNumberFormat="1">
      <alignment horizontal="left" readingOrder="0" shrinkToFit="0" vertical="bottom" wrapText="0"/>
    </xf>
    <xf borderId="8" fillId="0" fontId="104" numFmtId="172" xfId="0" applyAlignment="1" applyBorder="1" applyFont="1" applyNumberFormat="1">
      <alignment horizontal="left" readingOrder="0" shrinkToFit="0" vertical="bottom" wrapText="0"/>
    </xf>
    <xf borderId="8" fillId="0" fontId="104" numFmtId="173" xfId="0" applyAlignment="1" applyBorder="1" applyFont="1" applyNumberFormat="1">
      <alignment horizontal="center" readingOrder="0" shrinkToFit="0" vertical="bottom" wrapText="0"/>
    </xf>
    <xf borderId="8" fillId="0" fontId="104" numFmtId="173" xfId="0" applyAlignment="1" applyBorder="1" applyFont="1" applyNumberFormat="1">
      <alignment horizontal="right" readingOrder="0" shrinkToFit="0" vertical="bottom" wrapText="0"/>
    </xf>
    <xf borderId="8" fillId="0" fontId="105" numFmtId="0" xfId="0" applyAlignment="1" applyBorder="1" applyFont="1">
      <alignment horizontal="left" readingOrder="0" shrinkToFit="0" vertical="bottom" wrapText="0"/>
    </xf>
    <xf borderId="8" fillId="0" fontId="104" numFmtId="172" xfId="0" applyAlignment="1" applyBorder="1" applyFont="1" applyNumberFormat="1">
      <alignment horizontal="left" readingOrder="0" shrinkToFit="0" vertical="top" wrapText="0"/>
    </xf>
    <xf borderId="8" fillId="0" fontId="105" numFmtId="172" xfId="0" applyAlignment="1" applyBorder="1" applyFont="1" applyNumberFormat="1">
      <alignment readingOrder="0" shrinkToFit="0" vertical="bottom" wrapText="0"/>
    </xf>
    <xf borderId="8" fillId="0" fontId="105" numFmtId="172" xfId="0" applyAlignment="1" applyBorder="1" applyFont="1" applyNumberFormat="1">
      <alignment shrinkToFit="0" vertical="bottom" wrapText="0"/>
    </xf>
    <xf borderId="8" fillId="0" fontId="105" numFmtId="174" xfId="0" applyAlignment="1" applyBorder="1" applyFont="1" applyNumberFormat="1">
      <alignment shrinkToFit="0" vertical="bottom" wrapText="0"/>
    </xf>
    <xf borderId="8" fillId="0" fontId="104" numFmtId="172" xfId="0" applyAlignment="1" applyBorder="1" applyFont="1" applyNumberFormat="1">
      <alignment horizontal="center" readingOrder="0" shrinkToFit="0" vertical="bottom" wrapText="0"/>
    </xf>
    <xf borderId="8" fillId="18" fontId="104" numFmtId="172" xfId="0" applyAlignment="1" applyBorder="1" applyFont="1" applyNumberFormat="1">
      <alignment horizontal="left" readingOrder="0" shrinkToFit="0" vertical="bottom" wrapText="0"/>
    </xf>
    <xf borderId="8" fillId="21" fontId="104" numFmtId="172" xfId="0" applyAlignment="1" applyBorder="1" applyFill="1" applyFont="1" applyNumberFormat="1">
      <alignment horizontal="left" readingOrder="0" shrinkToFit="0" vertical="bottom" wrapText="0"/>
    </xf>
    <xf borderId="8" fillId="0" fontId="103" numFmtId="172" xfId="0" applyAlignment="1" applyBorder="1" applyFont="1" applyNumberFormat="1">
      <alignment horizontal="left" readingOrder="0" shrinkToFit="0" vertical="bottom" wrapText="0"/>
    </xf>
    <xf borderId="1" fillId="0" fontId="103" numFmtId="1" xfId="0" applyAlignment="1" applyBorder="1" applyFont="1" applyNumberFormat="1">
      <alignment horizontal="left" readingOrder="0" shrinkToFit="0" vertical="bottom" wrapText="0"/>
    </xf>
    <xf borderId="8" fillId="0" fontId="103" numFmtId="173" xfId="0" applyAlignment="1" applyBorder="1" applyFont="1" applyNumberFormat="1">
      <alignment horizontal="center" readingOrder="0" shrinkToFit="0" vertical="bottom" wrapText="0"/>
    </xf>
    <xf borderId="1" fillId="0" fontId="103" numFmtId="173" xfId="0" applyAlignment="1" applyBorder="1" applyFont="1" applyNumberFormat="1">
      <alignment horizontal="right" readingOrder="0" shrinkToFit="0" vertical="bottom" wrapText="0"/>
    </xf>
    <xf borderId="8" fillId="0" fontId="103" numFmtId="173" xfId="0" applyAlignment="1" applyBorder="1" applyFont="1" applyNumberFormat="1">
      <alignment horizontal="right" readingOrder="0" shrinkToFit="0" vertical="bottom" wrapText="0"/>
    </xf>
    <xf borderId="18" fillId="5" fontId="103" numFmtId="172" xfId="0" applyAlignment="1" applyBorder="1" applyFont="1" applyNumberFormat="1">
      <alignment horizontal="left" readingOrder="0" shrinkToFit="0" vertical="bottom" wrapText="0"/>
    </xf>
    <xf borderId="1" fillId="0" fontId="70" numFmtId="0" xfId="0" applyAlignment="1" applyBorder="1" applyFont="1">
      <alignment horizontal="left" readingOrder="0" shrinkToFit="0" vertical="bottom" wrapText="0"/>
    </xf>
    <xf borderId="8" fillId="0" fontId="103" numFmtId="172" xfId="0" applyAlignment="1" applyBorder="1" applyFont="1" applyNumberFormat="1">
      <alignment horizontal="left" readingOrder="0" shrinkToFit="0" vertical="top" wrapText="0"/>
    </xf>
    <xf borderId="0" fillId="0" fontId="103" numFmtId="172" xfId="0" applyAlignment="1" applyFont="1" applyNumberFormat="1">
      <alignment horizontal="left" readingOrder="0" shrinkToFit="0" vertical="bottom" wrapText="0"/>
    </xf>
    <xf borderId="8" fillId="0" fontId="103" numFmtId="172" xfId="0" applyAlignment="1" applyBorder="1" applyFont="1" applyNumberFormat="1">
      <alignment shrinkToFit="0" vertical="bottom" wrapText="0"/>
    </xf>
    <xf borderId="8" fillId="0" fontId="103" numFmtId="174" xfId="0" applyAlignment="1" applyBorder="1" applyFont="1" applyNumberFormat="1">
      <alignment horizontal="right" shrinkToFit="0" vertical="bottom" wrapText="0"/>
    </xf>
    <xf borderId="8" fillId="0" fontId="103" numFmtId="174" xfId="0" applyAlignment="1" applyBorder="1" applyFont="1" applyNumberFormat="1">
      <alignment horizontal="right" readingOrder="0" shrinkToFit="0" vertical="bottom" wrapText="0"/>
    </xf>
    <xf borderId="8" fillId="0" fontId="103" numFmtId="172" xfId="0" applyAlignment="1" applyBorder="1" applyFont="1" applyNumberFormat="1">
      <alignment horizontal="center" readingOrder="0" shrinkToFit="0" vertical="bottom" wrapText="0"/>
    </xf>
    <xf borderId="8" fillId="22" fontId="103" numFmtId="172" xfId="0" applyAlignment="1" applyBorder="1" applyFill="1" applyFont="1" applyNumberFormat="1">
      <alignment horizontal="left" readingOrder="0" shrinkToFit="0" vertical="bottom" wrapText="0"/>
    </xf>
    <xf borderId="8" fillId="0" fontId="103" numFmtId="172" xfId="0" applyAlignment="1" applyBorder="1" applyFont="1" applyNumberFormat="1">
      <alignment horizontal="left" shrinkToFit="0" vertical="bottom" wrapText="0"/>
    </xf>
    <xf borderId="8" fillId="21" fontId="103" numFmtId="172" xfId="0" applyAlignment="1" applyBorder="1" applyFont="1" applyNumberFormat="1">
      <alignment readingOrder="0" shrinkToFit="0" vertical="bottom" wrapText="0"/>
    </xf>
    <xf borderId="8" fillId="0" fontId="70" numFmtId="0" xfId="0" applyAlignment="1" applyBorder="1" applyFont="1">
      <alignment shrinkToFit="0" vertical="bottom" wrapText="0"/>
    </xf>
    <xf borderId="8" fillId="0" fontId="70" numFmtId="172" xfId="0" applyAlignment="1" applyBorder="1" applyFont="1" applyNumberFormat="1">
      <alignment shrinkToFit="0" vertical="bottom" wrapText="0"/>
    </xf>
    <xf borderId="1" fillId="0" fontId="106" numFmtId="1" xfId="0" applyAlignment="1" applyBorder="1" applyFont="1" applyNumberFormat="1">
      <alignment vertical="bottom"/>
    </xf>
    <xf borderId="1" fillId="0" fontId="106" numFmtId="172" xfId="0" applyAlignment="1" applyBorder="1" applyFont="1" applyNumberFormat="1">
      <alignment vertical="bottom"/>
    </xf>
    <xf borderId="1" fillId="0" fontId="106" numFmtId="173" xfId="0" applyAlignment="1" applyBorder="1" applyFont="1" applyNumberFormat="1">
      <alignment horizontal="center" vertical="bottom"/>
    </xf>
    <xf borderId="1" fillId="0" fontId="106" numFmtId="173" xfId="0" applyAlignment="1" applyBorder="1" applyFont="1" applyNumberFormat="1">
      <alignment horizontal="right" vertical="bottom"/>
    </xf>
    <xf borderId="3" fillId="5" fontId="106" numFmtId="172" xfId="0" applyAlignment="1" applyBorder="1" applyFont="1" applyNumberFormat="1">
      <alignment vertical="bottom"/>
    </xf>
    <xf borderId="1" fillId="0" fontId="98" numFmtId="0" xfId="0" applyAlignment="1" applyBorder="1" applyFont="1">
      <alignment readingOrder="0" vertical="bottom"/>
    </xf>
    <xf borderId="8" fillId="0" fontId="106" numFmtId="172" xfId="0" applyAlignment="1" applyBorder="1" applyFont="1" applyNumberFormat="1">
      <alignment vertical="top"/>
    </xf>
    <xf borderId="0" fillId="0" fontId="106" numFmtId="172" xfId="0" applyAlignment="1" applyFont="1" applyNumberFormat="1">
      <alignment vertical="bottom"/>
    </xf>
    <xf borderId="1" fillId="0" fontId="98" numFmtId="172" xfId="0" applyAlignment="1" applyBorder="1" applyFont="1" applyNumberFormat="1">
      <alignment vertical="bottom"/>
    </xf>
    <xf borderId="1" fillId="0" fontId="107" numFmtId="172" xfId="0" applyAlignment="1" applyBorder="1" applyFont="1" applyNumberFormat="1">
      <alignment vertical="bottom"/>
    </xf>
    <xf borderId="1" fillId="0" fontId="98" numFmtId="174" xfId="0" applyAlignment="1" applyBorder="1" applyFont="1" applyNumberFormat="1">
      <alignment vertical="bottom"/>
    </xf>
    <xf borderId="1" fillId="0" fontId="106" numFmtId="174" xfId="0" applyAlignment="1" applyBorder="1" applyFont="1" applyNumberFormat="1">
      <alignment horizontal="right" readingOrder="0" vertical="bottom"/>
    </xf>
    <xf borderId="1" fillId="0" fontId="106" numFmtId="172" xfId="0" applyAlignment="1" applyBorder="1" applyFont="1" applyNumberFormat="1">
      <alignment horizontal="center" vertical="bottom"/>
    </xf>
    <xf borderId="1" fillId="18" fontId="106" numFmtId="172" xfId="0" applyAlignment="1" applyBorder="1" applyFont="1" applyNumberFormat="1">
      <alignment vertical="bottom"/>
    </xf>
    <xf borderId="1" fillId="21" fontId="106" numFmtId="172" xfId="0" applyAlignment="1" applyBorder="1" applyFont="1" applyNumberFormat="1">
      <alignment vertical="bottom"/>
    </xf>
    <xf borderId="1" fillId="0" fontId="106" numFmtId="172" xfId="0" applyAlignment="1" applyBorder="1" applyFont="1" applyNumberFormat="1">
      <alignment readingOrder="0" vertical="bottom"/>
    </xf>
    <xf borderId="1" fillId="0" fontId="98" numFmtId="0" xfId="0" applyAlignment="1" applyBorder="1" applyFont="1">
      <alignment vertical="bottom"/>
    </xf>
    <xf borderId="0" fillId="0" fontId="98" numFmtId="1" xfId="0" applyAlignment="1" applyFont="1" applyNumberFormat="1">
      <alignment vertical="bottom"/>
    </xf>
    <xf borderId="17" fillId="0" fontId="91" numFmtId="172" xfId="0" applyBorder="1" applyFont="1" applyNumberFormat="1"/>
    <xf borderId="1" fillId="0" fontId="91" numFmtId="172" xfId="0" applyAlignment="1" applyBorder="1" applyFont="1" applyNumberFormat="1">
      <alignment horizontal="center"/>
    </xf>
    <xf borderId="0" fillId="0" fontId="79" numFmtId="1" xfId="0" applyAlignment="1" applyFont="1" applyNumberFormat="1">
      <alignment horizontal="left"/>
    </xf>
    <xf borderId="0" fillId="0" fontId="79" numFmtId="172" xfId="0" applyFont="1" applyNumberFormat="1"/>
    <xf borderId="0" fillId="0" fontId="79" numFmtId="173" xfId="0" applyAlignment="1" applyFont="1" applyNumberFormat="1">
      <alignment horizontal="center"/>
    </xf>
    <xf borderId="0" fillId="0" fontId="79" numFmtId="173" xfId="0" applyFont="1" applyNumberFormat="1"/>
    <xf borderId="0" fillId="0" fontId="79" numFmtId="172" xfId="0" applyAlignment="1" applyFont="1" applyNumberFormat="1">
      <alignment vertical="top"/>
    </xf>
    <xf borderId="0" fillId="0" fontId="79" numFmtId="174" xfId="0" applyFont="1" applyNumberFormat="1"/>
    <xf borderId="0" fillId="0" fontId="79" numFmtId="172" xfId="0" applyAlignment="1" applyFont="1" applyNumberFormat="1">
      <alignment horizontal="center"/>
    </xf>
    <xf borderId="2" fillId="17" fontId="79" numFmtId="172" xfId="0" applyBorder="1" applyFont="1" applyNumberFormat="1"/>
    <xf borderId="1" fillId="15" fontId="68" numFmtId="0" xfId="0" applyAlignment="1" applyBorder="1" applyFont="1">
      <alignment horizontal="center"/>
    </xf>
    <xf borderId="1" fillId="15" fontId="68" numFmtId="4" xfId="0" applyAlignment="1" applyBorder="1" applyFont="1" applyNumberFormat="1">
      <alignment horizontal="center"/>
    </xf>
    <xf borderId="1" fillId="15" fontId="68" numFmtId="0" xfId="0" applyAlignment="1" applyBorder="1" applyFont="1">
      <alignment horizontal="right"/>
    </xf>
    <xf borderId="1" fillId="18" fontId="68" numFmtId="0" xfId="0" applyAlignment="1" applyBorder="1" applyFont="1">
      <alignment horizontal="left"/>
    </xf>
    <xf borderId="1" fillId="19" fontId="16" numFmtId="0" xfId="0" applyBorder="1" applyFont="1"/>
    <xf borderId="1" fillId="16" fontId="16" numFmtId="0" xfId="0" applyAlignment="1" applyBorder="1" applyFont="1">
      <alignment horizontal="center"/>
    </xf>
    <xf borderId="1" fillId="0" fontId="16" numFmtId="4" xfId="0" applyAlignment="1" applyBorder="1" applyFont="1" applyNumberFormat="1">
      <alignment horizontal="center"/>
    </xf>
    <xf borderId="1" fillId="18" fontId="16" numFmtId="0" xfId="0" applyBorder="1" applyFont="1"/>
    <xf borderId="1" fillId="0" fontId="74" numFmtId="0" xfId="0" applyBorder="1" applyFont="1"/>
    <xf borderId="1" fillId="5" fontId="74" numFmtId="0" xfId="0" applyBorder="1" applyFont="1"/>
    <xf borderId="1" fillId="4" fontId="57" numFmtId="4" xfId="0" applyAlignment="1" applyBorder="1" applyFont="1" applyNumberFormat="1">
      <alignment horizontal="center"/>
    </xf>
    <xf borderId="1" fillId="5" fontId="108" numFmtId="0" xfId="0" applyBorder="1" applyFont="1"/>
    <xf borderId="1" fillId="0" fontId="109" numFmtId="0" xfId="0" applyBorder="1" applyFont="1"/>
    <xf borderId="1" fillId="0" fontId="12" numFmtId="4" xfId="0" applyAlignment="1" applyBorder="1" applyFont="1" applyNumberFormat="1">
      <alignment horizontal="center"/>
    </xf>
    <xf borderId="1" fillId="2" fontId="74" numFmtId="0" xfId="0" applyBorder="1" applyFont="1"/>
    <xf borderId="1" fillId="0" fontId="31" numFmtId="0" xfId="0" applyAlignment="1" applyBorder="1" applyFont="1">
      <alignment horizontal="center"/>
    </xf>
    <xf borderId="1" fillId="18" fontId="31" numFmtId="0" xfId="0" applyBorder="1" applyFont="1"/>
    <xf borderId="1" fillId="0" fontId="44" numFmtId="4" xfId="0" applyAlignment="1" applyBorder="1" applyFont="1" applyNumberFormat="1">
      <alignment horizontal="center"/>
    </xf>
    <xf borderId="1" fillId="0" fontId="16" numFmtId="3" xfId="0" applyAlignment="1" applyBorder="1" applyFont="1" applyNumberFormat="1">
      <alignment horizontal="center"/>
    </xf>
    <xf borderId="1" fillId="2" fontId="44" numFmtId="0" xfId="0" applyAlignment="1" applyBorder="1" applyFont="1">
      <alignment horizontal="left"/>
    </xf>
    <xf borderId="1" fillId="2" fontId="44" numFmtId="0" xfId="0" applyBorder="1" applyFont="1"/>
    <xf borderId="1" fillId="0" fontId="110" numFmtId="0" xfId="0" applyBorder="1" applyFont="1"/>
    <xf borderId="0" fillId="0" fontId="16" numFmtId="4" xfId="0" applyAlignment="1" applyFont="1" applyNumberFormat="1">
      <alignment horizontal="center"/>
    </xf>
    <xf borderId="19" fillId="23" fontId="111" numFmtId="0" xfId="0" applyAlignment="1" applyBorder="1" applyFill="1" applyFont="1">
      <alignment horizontal="left" shrinkToFit="0" vertical="center" wrapText="1"/>
    </xf>
    <xf borderId="19" fillId="23" fontId="111" numFmtId="0" xfId="0" applyAlignment="1" applyBorder="1" applyFont="1">
      <alignment horizontal="center" shrinkToFit="0" vertical="center" wrapText="1"/>
    </xf>
    <xf borderId="20" fillId="23" fontId="111" numFmtId="0" xfId="0" applyAlignment="1" applyBorder="1" applyFont="1">
      <alignment horizontal="center" shrinkToFit="0" vertical="center" wrapText="1"/>
    </xf>
    <xf borderId="19" fillId="23" fontId="111" numFmtId="0" xfId="0" applyAlignment="1" applyBorder="1" applyFont="1">
      <alignment horizontal="center" vertical="center"/>
    </xf>
    <xf borderId="21" fillId="23" fontId="111" numFmtId="0" xfId="0" applyAlignment="1" applyBorder="1" applyFont="1">
      <alignment horizontal="center" shrinkToFit="0" vertical="center" wrapText="1"/>
    </xf>
    <xf borderId="0" fillId="23" fontId="15" numFmtId="0" xfId="0" applyFont="1"/>
    <xf borderId="19" fillId="23" fontId="111" numFmtId="176" xfId="0" applyAlignment="1" applyBorder="1" applyFont="1" applyNumberFormat="1">
      <alignment horizontal="center" shrinkToFit="0" vertical="center" wrapText="1"/>
    </xf>
    <xf borderId="19" fillId="23" fontId="14" numFmtId="0" xfId="0" applyAlignment="1" applyBorder="1" applyFont="1">
      <alignment horizontal="center" vertical="center"/>
    </xf>
    <xf borderId="0" fillId="0" fontId="15" numFmtId="14" xfId="0" applyFont="1" applyNumberFormat="1"/>
    <xf borderId="0" fillId="0" fontId="15" numFmtId="177" xfId="0" applyAlignment="1" applyFont="1" applyNumberFormat="1">
      <alignment readingOrder="0"/>
    </xf>
    <xf borderId="22" fillId="0" fontId="112" numFmtId="0" xfId="0" applyBorder="1" applyFont="1"/>
    <xf borderId="23" fillId="0" fontId="112" numFmtId="0" xfId="0" applyBorder="1" applyFont="1"/>
    <xf borderId="24" fillId="0" fontId="112" numFmtId="0" xfId="0" applyBorder="1" applyFont="1"/>
    <xf borderId="25" fillId="0" fontId="112" numFmtId="0" xfId="0" applyBorder="1" applyFont="1"/>
    <xf borderId="26" fillId="0" fontId="112" numFmtId="0" xfId="0" applyBorder="1" applyFont="1"/>
    <xf borderId="1" fillId="0" fontId="91" numFmtId="0" xfId="0" applyAlignment="1" applyBorder="1" applyFont="1">
      <alignment vertical="center"/>
    </xf>
    <xf borderId="1" fillId="0" fontId="91" numFmtId="0" xfId="0" applyAlignment="1" applyBorder="1" applyFont="1">
      <alignment horizontal="center" vertical="center"/>
    </xf>
    <xf borderId="27" fillId="0" fontId="91" numFmtId="0" xfId="0" applyAlignment="1" applyBorder="1" applyFont="1">
      <alignment horizontal="center" vertical="center"/>
    </xf>
    <xf borderId="0" fillId="0" fontId="15" numFmtId="172" xfId="0" applyFont="1" applyNumberFormat="1"/>
    <xf borderId="28" fillId="24" fontId="111" numFmtId="0" xfId="0" applyAlignment="1" applyBorder="1" applyFill="1" applyFont="1">
      <alignment vertical="center"/>
    </xf>
    <xf borderId="29" fillId="24" fontId="111" numFmtId="0" xfId="0" applyAlignment="1" applyBorder="1" applyFont="1">
      <alignment horizontal="center" vertical="center"/>
    </xf>
    <xf borderId="0" fillId="24" fontId="15" numFmtId="0" xfId="0" applyFont="1"/>
    <xf borderId="30" fillId="24" fontId="111" numFmtId="0" xfId="0" applyAlignment="1" applyBorder="1" applyFont="1">
      <alignment horizontal="center" vertical="center"/>
    </xf>
    <xf borderId="30" fillId="24" fontId="14" numFmtId="0" xfId="0" applyAlignment="1" applyBorder="1" applyFont="1">
      <alignment horizontal="center" vertical="center"/>
    </xf>
    <xf borderId="0" fillId="25" fontId="14" numFmtId="0" xfId="0" applyAlignment="1" applyFill="1" applyFont="1">
      <alignment horizontal="center" readingOrder="0"/>
    </xf>
    <xf borderId="0" fillId="9" fontId="15" numFmtId="0" xfId="0" applyFont="1"/>
    <xf borderId="19" fillId="23" fontId="111" numFmtId="0" xfId="0" applyAlignment="1" applyBorder="1" applyFont="1">
      <alignment shrinkToFit="0" vertical="center" wrapText="1"/>
    </xf>
    <xf borderId="31" fillId="23" fontId="111" numFmtId="0" xfId="0" applyAlignment="1" applyBorder="1" applyFont="1">
      <alignment horizontal="center" readingOrder="0" shrinkToFit="0" vertical="center" wrapText="1"/>
    </xf>
    <xf borderId="32" fillId="23" fontId="111" numFmtId="0" xfId="0" applyAlignment="1" applyBorder="1" applyFont="1">
      <alignment vertical="center"/>
    </xf>
    <xf borderId="32" fillId="23" fontId="111" numFmtId="0" xfId="0" applyAlignment="1" applyBorder="1" applyFont="1">
      <alignment horizontal="center" vertical="center"/>
    </xf>
    <xf borderId="32" fillId="23" fontId="111" numFmtId="176" xfId="0" applyAlignment="1" applyBorder="1" applyFont="1" applyNumberFormat="1">
      <alignment horizontal="right" shrinkToFit="0" vertical="top" wrapText="1"/>
    </xf>
    <xf borderId="32" fillId="23" fontId="111" numFmtId="176" xfId="0" applyAlignment="1" applyBorder="1" applyFont="1" applyNumberFormat="1">
      <alignment horizontal="center" shrinkToFit="0" vertical="center" wrapText="1"/>
    </xf>
    <xf borderId="32" fillId="23" fontId="111" numFmtId="0" xfId="0" applyAlignment="1" applyBorder="1" applyFont="1">
      <alignment horizontal="right" shrinkToFit="0" vertical="center" wrapText="1"/>
    </xf>
    <xf borderId="33" fillId="26" fontId="111" numFmtId="176" xfId="0" applyAlignment="1" applyBorder="1" applyFill="1" applyFont="1" applyNumberFormat="1">
      <alignment shrinkToFit="0" vertical="center" wrapText="1"/>
    </xf>
    <xf borderId="33" fillId="26" fontId="14" numFmtId="0" xfId="0" applyAlignment="1" applyBorder="1" applyFont="1">
      <alignment vertical="center"/>
    </xf>
    <xf borderId="34" fillId="26" fontId="14" numFmtId="0" xfId="0" applyAlignment="1" applyBorder="1" applyFont="1">
      <alignment shrinkToFit="0" vertical="center" wrapText="1"/>
    </xf>
    <xf borderId="35" fillId="0" fontId="91" numFmtId="1" xfId="0" applyAlignment="1" applyBorder="1" applyFont="1" applyNumberFormat="1">
      <alignment horizontal="center" vertical="center"/>
    </xf>
    <xf borderId="35" fillId="0" fontId="91" numFmtId="0" xfId="0" applyAlignment="1" applyBorder="1" applyFont="1">
      <alignment horizontal="center" vertical="center"/>
    </xf>
    <xf borderId="0" fillId="0" fontId="15" numFmtId="1" xfId="0" applyFont="1" applyNumberFormat="1"/>
    <xf borderId="0" fillId="0" fontId="15" numFmtId="0" xfId="0" applyAlignment="1" applyFont="1">
      <alignment readingOrder="0"/>
    </xf>
    <xf borderId="1" fillId="0" fontId="91" numFmtId="0" xfId="0" applyAlignment="1" applyBorder="1" applyFont="1">
      <alignment readingOrder="0"/>
    </xf>
    <xf borderId="24" fillId="23" fontId="113" numFmtId="0" xfId="0" applyBorder="1" applyFont="1"/>
    <xf borderId="36" fillId="19" fontId="14" numFmtId="1" xfId="0" applyAlignment="1" applyBorder="1" applyFont="1" applyNumberFormat="1">
      <alignment horizontal="center" vertical="center"/>
    </xf>
    <xf borderId="35" fillId="23" fontId="111" numFmtId="1" xfId="0" applyAlignment="1" applyBorder="1" applyFont="1" applyNumberFormat="1">
      <alignment horizontal="center" vertical="center"/>
    </xf>
    <xf borderId="36" fillId="27" fontId="14" numFmtId="176" xfId="0" applyAlignment="1" applyBorder="1" applyFill="1" applyFont="1" applyNumberFormat="1">
      <alignment horizontal="center"/>
    </xf>
    <xf borderId="30" fillId="24" fontId="14" numFmtId="176" xfId="0" applyBorder="1" applyFont="1" applyNumberFormat="1"/>
    <xf borderId="32" fillId="23" fontId="111" numFmtId="14" xfId="0" applyAlignment="1" applyBorder="1" applyFont="1" applyNumberFormat="1">
      <alignment readingOrder="0" shrinkToFit="0" vertical="center" wrapText="1"/>
    </xf>
    <xf borderId="32" fillId="26" fontId="111" numFmtId="0" xfId="0" applyAlignment="1" applyBorder="1" applyFont="1">
      <alignment shrinkToFit="0" vertical="center" wrapText="1"/>
    </xf>
    <xf borderId="31" fillId="26" fontId="111" numFmtId="0" xfId="0" applyAlignment="1" applyBorder="1" applyFont="1">
      <alignment horizontal="center" shrinkToFit="0" vertical="center" wrapText="1"/>
    </xf>
    <xf borderId="32" fillId="26" fontId="111" numFmtId="0" xfId="0" applyAlignment="1" applyBorder="1" applyFont="1">
      <alignment vertical="center"/>
    </xf>
    <xf borderId="32" fillId="26" fontId="111" numFmtId="0" xfId="0" applyAlignment="1" applyBorder="1" applyFont="1">
      <alignment horizontal="center" vertical="center"/>
    </xf>
    <xf borderId="32" fillId="26" fontId="111" numFmtId="176" xfId="0" applyAlignment="1" applyBorder="1" applyFont="1" applyNumberFormat="1">
      <alignment horizontal="center" shrinkToFit="0" vertical="top" wrapText="1"/>
    </xf>
    <xf borderId="32" fillId="26" fontId="111" numFmtId="176" xfId="0" applyAlignment="1" applyBorder="1" applyFont="1" applyNumberFormat="1">
      <alignment horizontal="center" shrinkToFit="0" vertical="center" wrapText="1"/>
    </xf>
    <xf borderId="32" fillId="26" fontId="111" numFmtId="0" xfId="0" applyAlignment="1" applyBorder="1" applyFont="1">
      <alignment horizontal="right" shrinkToFit="0" vertical="center" wrapText="1"/>
    </xf>
    <xf borderId="0" fillId="26" fontId="15" numFmtId="0" xfId="0" applyFont="1"/>
    <xf borderId="32" fillId="0" fontId="91" numFmtId="1" xfId="0" applyAlignment="1" applyBorder="1" applyFont="1" applyNumberFormat="1">
      <alignment horizontal="center" vertical="center"/>
    </xf>
    <xf borderId="1" fillId="26" fontId="113" numFmtId="0" xfId="0" applyBorder="1" applyFont="1"/>
    <xf borderId="37" fillId="26" fontId="14" numFmtId="1" xfId="0" applyAlignment="1" applyBorder="1" applyFont="1" applyNumberFormat="1">
      <alignment horizontal="center" vertical="center"/>
    </xf>
    <xf borderId="34" fillId="23" fontId="111" numFmtId="0" xfId="0" applyAlignment="1" applyBorder="1" applyFont="1">
      <alignment shrinkToFit="0" vertical="center" wrapText="1"/>
    </xf>
    <xf borderId="32" fillId="23" fontId="111" numFmtId="0" xfId="0" applyAlignment="1" applyBorder="1" applyFont="1">
      <alignment shrinkToFit="0" vertical="center" wrapText="1"/>
    </xf>
    <xf borderId="32" fillId="23" fontId="111" numFmtId="0" xfId="0" applyAlignment="1" applyBorder="1" applyFont="1">
      <alignment horizontal="center" shrinkToFit="0" vertical="center" wrapText="1"/>
    </xf>
    <xf borderId="34" fillId="23" fontId="111" numFmtId="0" xfId="0" applyAlignment="1" applyBorder="1" applyFont="1">
      <alignment horizontal="center" shrinkToFit="0" vertical="center" wrapText="1"/>
    </xf>
    <xf borderId="34" fillId="23" fontId="111" numFmtId="0" xfId="0" applyAlignment="1" applyBorder="1" applyFont="1">
      <alignment horizontal="center" vertical="center"/>
    </xf>
    <xf borderId="38" fillId="23" fontId="111" numFmtId="176" xfId="0" applyAlignment="1" applyBorder="1" applyFont="1" applyNumberFormat="1">
      <alignment horizontal="center" shrinkToFit="0" vertical="center" wrapText="1"/>
    </xf>
    <xf borderId="39" fillId="23" fontId="111" numFmtId="0" xfId="0" applyAlignment="1" applyBorder="1" applyFont="1">
      <alignment horizontal="center" shrinkToFit="0" vertical="center" wrapText="1"/>
    </xf>
    <xf borderId="34" fillId="23" fontId="15" numFmtId="0" xfId="0" applyBorder="1" applyFont="1"/>
    <xf borderId="34" fillId="23" fontId="111" numFmtId="176" xfId="0" applyAlignment="1" applyBorder="1" applyFont="1" applyNumberFormat="1">
      <alignment horizontal="center" shrinkToFit="0" wrapText="1"/>
    </xf>
    <xf borderId="33" fillId="23" fontId="14" numFmtId="0" xfId="0" applyAlignment="1" applyBorder="1" applyFont="1">
      <alignment horizontal="center"/>
    </xf>
    <xf borderId="33" fillId="23" fontId="14" numFmtId="0" xfId="0" applyAlignment="1" applyBorder="1" applyFont="1">
      <alignment horizontal="center" shrinkToFit="0" wrapText="1"/>
    </xf>
    <xf borderId="33" fillId="0" fontId="111" numFmtId="0" xfId="0" applyAlignment="1" applyBorder="1" applyFont="1">
      <alignment horizontal="left"/>
    </xf>
    <xf borderId="33" fillId="0" fontId="91" numFmtId="0" xfId="0" applyAlignment="1" applyBorder="1" applyFont="1">
      <alignment horizontal="center"/>
    </xf>
    <xf borderId="33" fillId="0" fontId="91" numFmtId="0" xfId="0" applyAlignment="1" applyBorder="1" applyFont="1">
      <alignment horizontal="center" vertical="center"/>
    </xf>
    <xf borderId="17" fillId="0" fontId="111" numFmtId="0" xfId="0" applyAlignment="1" applyBorder="1" applyFont="1">
      <alignment horizontal="center"/>
    </xf>
    <xf borderId="40" fillId="28" fontId="15" numFmtId="0" xfId="0" applyBorder="1" applyFill="1" applyFont="1"/>
    <xf borderId="27" fillId="0" fontId="111" numFmtId="0" xfId="0" applyAlignment="1" applyBorder="1" applyFont="1">
      <alignment horizontal="left"/>
    </xf>
    <xf borderId="1" fillId="2" fontId="93" numFmtId="172" xfId="0" applyAlignment="1" applyBorder="1" applyFont="1" applyNumberFormat="1">
      <alignment readingOrder="0" vertical="bottom"/>
    </xf>
    <xf borderId="36" fillId="24" fontId="111" numFmtId="0" xfId="0" applyAlignment="1" applyBorder="1" applyFont="1">
      <alignment horizontal="center"/>
    </xf>
    <xf borderId="36" fillId="24" fontId="111" numFmtId="0" xfId="0" applyAlignment="1" applyBorder="1" applyFont="1">
      <alignment horizontal="left"/>
    </xf>
    <xf borderId="41" fillId="24" fontId="111" numFmtId="0" xfId="0" applyAlignment="1" applyBorder="1" applyFont="1">
      <alignment horizontal="left"/>
    </xf>
    <xf borderId="41" fillId="24" fontId="111" numFmtId="0" xfId="0" applyAlignment="1" applyBorder="1" applyFont="1">
      <alignment horizontal="center"/>
    </xf>
    <xf borderId="32" fillId="24" fontId="111" numFmtId="0" xfId="0" applyAlignment="1" applyBorder="1" applyFont="1">
      <alignment horizontal="center"/>
    </xf>
    <xf borderId="30" fillId="24" fontId="111" numFmtId="0" xfId="0" applyAlignment="1" applyBorder="1" applyFont="1">
      <alignment horizontal="center"/>
    </xf>
    <xf borderId="33" fillId="0" fontId="91" numFmtId="0" xfId="0" applyAlignment="1" applyBorder="1" applyFont="1">
      <alignment horizontal="left"/>
    </xf>
    <xf borderId="40" fillId="23" fontId="15" numFmtId="0" xfId="0" applyBorder="1" applyFont="1"/>
    <xf borderId="33" fillId="0" fontId="111" numFmtId="0" xfId="0" applyAlignment="1" applyBorder="1" applyFont="1">
      <alignment horizontal="left" readingOrder="0"/>
    </xf>
    <xf borderId="42" fillId="23" fontId="15" numFmtId="0" xfId="0" applyBorder="1" applyFont="1"/>
    <xf borderId="43" fillId="0" fontId="91" numFmtId="0" xfId="0" applyAlignment="1" applyBorder="1" applyFont="1">
      <alignment horizontal="center" vertical="center"/>
    </xf>
    <xf borderId="36" fillId="23" fontId="111" numFmtId="0" xfId="0" applyAlignment="1" applyBorder="1" applyFont="1">
      <alignment horizontal="left"/>
    </xf>
    <xf borderId="34" fillId="23" fontId="111" numFmtId="0" xfId="0" applyAlignment="1" applyBorder="1" applyFont="1">
      <alignment horizontal="center" readingOrder="0" vertical="center"/>
    </xf>
    <xf borderId="2" fillId="23" fontId="15" numFmtId="0" xfId="0" applyBorder="1" applyFont="1"/>
    <xf borderId="33" fillId="23" fontId="14" numFmtId="0" xfId="0" applyAlignment="1" applyBorder="1" applyFont="1">
      <alignment horizontal="center" shrinkToFit="0" vertical="center" wrapText="1"/>
    </xf>
    <xf borderId="44" fillId="0" fontId="111" numFmtId="0" xfId="0" applyAlignment="1" applyBorder="1" applyFont="1">
      <alignment horizontal="left"/>
    </xf>
    <xf borderId="27" fillId="0" fontId="91" numFmtId="0" xfId="0" applyAlignment="1" applyBorder="1" applyFont="1">
      <alignment horizontal="center"/>
    </xf>
    <xf borderId="1" fillId="0" fontId="111" numFmtId="0" xfId="0" applyAlignment="1" applyBorder="1" applyFont="1">
      <alignment horizontal="center"/>
    </xf>
    <xf borderId="2" fillId="28" fontId="15" numFmtId="0" xfId="0" applyBorder="1" applyFont="1"/>
    <xf borderId="45" fillId="0" fontId="79" numFmtId="0" xfId="0" applyBorder="1" applyFont="1"/>
    <xf borderId="17" fillId="0" fontId="111" numFmtId="0" xfId="0" applyAlignment="1" applyBorder="1" applyFont="1">
      <alignment horizontal="left"/>
    </xf>
    <xf borderId="46" fillId="0" fontId="79" numFmtId="0" xfId="0" applyBorder="1" applyFont="1"/>
    <xf borderId="47" fillId="0" fontId="79" numFmtId="0" xfId="0" applyBorder="1" applyFont="1"/>
    <xf borderId="48" fillId="24" fontId="111" numFmtId="0" xfId="0" applyAlignment="1" applyBorder="1" applyFont="1">
      <alignment horizontal="center"/>
    </xf>
    <xf borderId="30" fillId="24" fontId="111" numFmtId="0" xfId="0" applyAlignment="1" applyBorder="1" applyFont="1">
      <alignment horizontal="left"/>
    </xf>
    <xf borderId="0" fillId="0" fontId="15" numFmtId="0" xfId="0" applyAlignment="1" applyFont="1">
      <alignment horizontal="center"/>
    </xf>
    <xf borderId="0" fillId="0" fontId="15" numFmtId="176" xfId="0" applyFont="1" applyNumberFormat="1"/>
    <xf borderId="8" fillId="0" fontId="44" numFmtId="4" xfId="0" applyAlignment="1" applyBorder="1" applyFont="1" applyNumberFormat="1">
      <alignment horizontal="center"/>
    </xf>
    <xf borderId="8" fillId="0" fontId="16" numFmtId="4" xfId="0" applyAlignment="1" applyBorder="1" applyFont="1" applyNumberFormat="1">
      <alignment horizontal="center"/>
    </xf>
    <xf borderId="0" fillId="0" fontId="31" numFmtId="4" xfId="0" applyAlignment="1" applyFont="1" applyNumberFormat="1">
      <alignment horizontal="center"/>
    </xf>
    <xf borderId="0" fillId="0" fontId="16" numFmtId="0" xfId="0" applyAlignment="1" applyFont="1">
      <alignment horizontal="center"/>
    </xf>
    <xf borderId="2" fillId="4" fontId="57" numFmtId="4" xfId="0" applyAlignment="1" applyBorder="1" applyFont="1" applyNumberFormat="1">
      <alignment horizontal="center"/>
    </xf>
    <xf borderId="8" fillId="0" fontId="72" numFmtId="4" xfId="0" applyAlignment="1" applyBorder="1" applyFont="1" applyNumberFormat="1">
      <alignment horizontal="center"/>
    </xf>
    <xf borderId="2" fillId="4" fontId="19" numFmtId="4" xfId="0" applyAlignment="1" applyBorder="1" applyFont="1" applyNumberFormat="1">
      <alignment horizontal="center"/>
    </xf>
    <xf borderId="2" fillId="2" fontId="31" numFmtId="4" xfId="0" applyAlignment="1" applyBorder="1" applyFont="1" applyNumberFormat="1">
      <alignment horizontal="center"/>
    </xf>
    <xf borderId="1" fillId="3" fontId="31" numFmtId="3" xfId="0" applyAlignment="1" applyBorder="1" applyFont="1" applyNumberFormat="1">
      <alignment horizontal="center"/>
    </xf>
    <xf borderId="8" fillId="0" fontId="16" numFmtId="3" xfId="0" applyAlignment="1" applyBorder="1" applyFont="1" applyNumberFormat="1">
      <alignment horizontal="center"/>
    </xf>
    <xf borderId="4" fillId="2" fontId="16" numFmtId="4" xfId="0" applyAlignment="1" applyBorder="1" applyFont="1" applyNumberFormat="1">
      <alignment horizontal="center"/>
    </xf>
    <xf borderId="8" fillId="0" fontId="16" numFmtId="0" xfId="0" applyAlignment="1" applyBorder="1" applyFont="1">
      <alignment horizontal="center"/>
    </xf>
    <xf borderId="7" fillId="4" fontId="31" numFmtId="4" xfId="0" applyAlignment="1" applyBorder="1" applyFont="1" applyNumberFormat="1">
      <alignment horizontal="center"/>
    </xf>
    <xf borderId="1" fillId="2" fontId="31" numFmtId="4" xfId="0" applyAlignment="1" applyBorder="1" applyFont="1" applyNumberFormat="1">
      <alignment horizontal="center"/>
    </xf>
    <xf borderId="1" fillId="16" fontId="31" numFmtId="0" xfId="0" applyBorder="1" applyFont="1"/>
    <xf borderId="0" fillId="0" fontId="16" numFmtId="0" xfId="0" applyAlignment="1" applyFont="1">
      <alignment readingOrder="0"/>
    </xf>
    <xf borderId="1" fillId="26" fontId="22" numFmtId="0" xfId="0" applyAlignment="1" applyBorder="1" applyFont="1">
      <alignment readingOrder="0"/>
    </xf>
    <xf borderId="1" fillId="26" fontId="22" numFmtId="4" xfId="0" applyAlignment="1" applyBorder="1" applyFont="1" applyNumberFormat="1">
      <alignment readingOrder="0"/>
    </xf>
    <xf borderId="1" fillId="0" fontId="16" numFmtId="174" xfId="0" applyAlignment="1" applyBorder="1" applyFont="1" applyNumberFormat="1">
      <alignment readingOrder="0"/>
    </xf>
    <xf borderId="1" fillId="0" fontId="16" numFmtId="164" xfId="0" applyAlignment="1" applyBorder="1" applyFont="1" applyNumberFormat="1">
      <alignment readingOrder="0"/>
    </xf>
    <xf borderId="1" fillId="0" fontId="16" numFmtId="174" xfId="0" applyBorder="1" applyFont="1" applyNumberFormat="1"/>
    <xf borderId="1" fillId="0" fontId="45" numFmtId="0" xfId="0" applyBorder="1" applyFont="1"/>
    <xf borderId="1" fillId="2" fontId="93" numFmtId="175" xfId="0" applyAlignment="1" applyBorder="1" applyFont="1" applyNumberFormat="1">
      <alignment readingOrder="0" vertical="bottom"/>
    </xf>
    <xf borderId="0" fillId="0" fontId="114" numFmtId="0" xfId="0" applyAlignment="1" applyFont="1">
      <alignment readingOrder="0"/>
    </xf>
    <xf borderId="1" fillId="0" fontId="114" numFmtId="0" xfId="0" applyAlignment="1" applyBorder="1" applyFont="1">
      <alignment readingOrder="0"/>
    </xf>
    <xf borderId="1" fillId="0" fontId="114" numFmtId="4" xfId="0" applyAlignment="1" applyBorder="1" applyFont="1" applyNumberFormat="1">
      <alignment readingOrder="0"/>
    </xf>
    <xf borderId="1" fillId="0" fontId="114" numFmtId="164" xfId="0" applyAlignment="1" applyBorder="1" applyFont="1" applyNumberFormat="1">
      <alignment readingOrder="0"/>
    </xf>
    <xf borderId="1" fillId="0" fontId="114" numFmtId="164" xfId="0" applyBorder="1" applyFont="1" applyNumberFormat="1"/>
    <xf borderId="0" fillId="0" fontId="115" numFmtId="0" xfId="0" applyFont="1"/>
    <xf borderId="1" fillId="0" fontId="114" numFmtId="0" xfId="0" applyBorder="1" applyFont="1"/>
    <xf borderId="1" fillId="2" fontId="116" numFmtId="175" xfId="0" applyAlignment="1" applyBorder="1" applyFont="1" applyNumberFormat="1">
      <alignment vertical="bottom"/>
    </xf>
    <xf borderId="1" fillId="2" fontId="93" numFmtId="0" xfId="0" applyAlignment="1" applyBorder="1" applyFont="1">
      <alignment vertical="bottom"/>
    </xf>
    <xf borderId="1" fillId="2" fontId="93" numFmtId="0" xfId="0" applyAlignment="1" applyBorder="1" applyFont="1">
      <alignment readingOrder="0" vertical="bottom"/>
    </xf>
    <xf borderId="1" fillId="0" fontId="115" numFmtId="0" xfId="0" applyAlignment="1" applyBorder="1" applyFont="1">
      <alignment readingOrder="0"/>
    </xf>
    <xf borderId="1" fillId="0" fontId="115" numFmtId="0" xfId="0" applyBorder="1" applyFont="1"/>
    <xf borderId="1" fillId="0" fontId="114" numFmtId="165" xfId="0" applyAlignment="1" applyBorder="1" applyFont="1" applyNumberFormat="1">
      <alignment readingOrder="0"/>
    </xf>
    <xf borderId="1" fillId="0" fontId="114" numFmtId="0" xfId="0" applyAlignment="1" applyBorder="1" applyFont="1">
      <alignment horizontal="right" readingOrder="0"/>
    </xf>
    <xf borderId="1" fillId="0" fontId="16" numFmtId="165" xfId="0" applyAlignment="1" applyBorder="1" applyFont="1" applyNumberFormat="1">
      <alignment readingOrder="0"/>
    </xf>
    <xf borderId="1" fillId="0" fontId="16" numFmtId="0" xfId="0" applyAlignment="1" applyBorder="1" applyFont="1">
      <alignment horizontal="right" readingOrder="0"/>
    </xf>
    <xf borderId="1" fillId="0" fontId="117" numFmtId="172" xfId="0" applyBorder="1" applyFont="1" applyNumberFormat="1"/>
    <xf borderId="1" fillId="0" fontId="16" numFmtId="165" xfId="0" applyAlignment="1" applyBorder="1" applyFont="1" applyNumberFormat="1">
      <alignment horizontal="right" readingOrder="0"/>
    </xf>
    <xf borderId="0" fillId="0" fontId="118" numFmtId="0" xfId="0" applyAlignment="1" applyFont="1">
      <alignment readingOrder="0"/>
    </xf>
    <xf borderId="1" fillId="0" fontId="119" numFmtId="164" xfId="0" applyAlignment="1" applyBorder="1" applyFont="1" applyNumberFormat="1">
      <alignment vertical="bottom"/>
    </xf>
    <xf borderId="1" fillId="0" fontId="118" numFmtId="0" xfId="0" applyAlignment="1" applyBorder="1" applyFont="1">
      <alignment readingOrder="0"/>
    </xf>
    <xf borderId="1" fillId="0" fontId="118" numFmtId="0" xfId="0" applyBorder="1" applyFont="1"/>
    <xf borderId="6" fillId="0" fontId="119" numFmtId="4" xfId="0" applyAlignment="1" applyBorder="1" applyFont="1" applyNumberFormat="1">
      <alignment horizontal="right" vertical="bottom"/>
    </xf>
    <xf borderId="1" fillId="0" fontId="118" numFmtId="165" xfId="0" applyAlignment="1" applyBorder="1" applyFont="1" applyNumberFormat="1">
      <alignment horizontal="right" readingOrder="0"/>
    </xf>
    <xf borderId="0" fillId="0" fontId="120" numFmtId="0" xfId="0" applyFont="1"/>
    <xf borderId="1" fillId="0" fontId="119" numFmtId="0" xfId="0" applyAlignment="1" applyBorder="1" applyFont="1">
      <alignment vertical="bottom"/>
    </xf>
    <xf borderId="1" fillId="0" fontId="119" numFmtId="4" xfId="0" applyAlignment="1" applyBorder="1" applyFont="1" applyNumberFormat="1">
      <alignment horizontal="right" vertical="bottom"/>
    </xf>
    <xf borderId="1" fillId="0" fontId="44" numFmtId="0" xfId="0" applyAlignment="1" applyBorder="1" applyFont="1">
      <alignment vertical="bottom"/>
    </xf>
    <xf borderId="1" fillId="0" fontId="121" numFmtId="172" xfId="0" applyAlignment="1" applyBorder="1" applyFont="1" applyNumberFormat="1">
      <alignment readingOrder="0"/>
    </xf>
    <xf borderId="1" fillId="0" fontId="44" numFmtId="4" xfId="0" applyAlignment="1" applyBorder="1" applyFont="1" applyNumberFormat="1">
      <alignment horizontal="right" vertical="bottom"/>
    </xf>
    <xf borderId="5" fillId="0" fontId="108" numFmtId="0" xfId="0" applyAlignment="1" applyBorder="1" applyFont="1">
      <alignment vertical="top"/>
    </xf>
    <xf borderId="5" fillId="0" fontId="108" numFmtId="0" xfId="0" applyAlignment="1" applyBorder="1" applyFont="1">
      <alignment horizontal="left" vertical="bottom"/>
    </xf>
    <xf borderId="1" fillId="0" fontId="108" numFmtId="4" xfId="0" applyAlignment="1" applyBorder="1" applyFont="1" applyNumberFormat="1">
      <alignment horizontal="center" vertical="bottom"/>
    </xf>
    <xf borderId="1" fillId="0" fontId="108" numFmtId="165" xfId="0" applyAlignment="1" applyBorder="1" applyFont="1" applyNumberFormat="1">
      <alignment horizontal="center" vertical="bottom"/>
    </xf>
    <xf borderId="1" fillId="0" fontId="108" numFmtId="0" xfId="0" applyAlignment="1" applyBorder="1" applyFont="1">
      <alignment horizontal="center" vertical="bottom"/>
    </xf>
    <xf borderId="0" fillId="0" fontId="118" numFmtId="0" xfId="0" applyFont="1"/>
    <xf borderId="5" fillId="0" fontId="122" numFmtId="0" xfId="0" applyAlignment="1" applyBorder="1" applyFont="1">
      <alignment vertical="top"/>
    </xf>
    <xf borderId="5" fillId="0" fontId="122" numFmtId="0" xfId="0" applyAlignment="1" applyBorder="1" applyFont="1">
      <alignment horizontal="left" vertical="bottom"/>
    </xf>
    <xf borderId="1" fillId="0" fontId="122" numFmtId="4" xfId="0" applyAlignment="1" applyBorder="1" applyFont="1" applyNumberFormat="1">
      <alignment horizontal="center" vertical="bottom"/>
    </xf>
    <xf borderId="1" fillId="0" fontId="122" numFmtId="165" xfId="0" applyAlignment="1" applyBorder="1" applyFont="1" applyNumberFormat="1">
      <alignment horizontal="center" vertical="bottom"/>
    </xf>
    <xf borderId="1" fillId="0" fontId="118" numFmtId="165" xfId="0" applyAlignment="1" applyBorder="1" applyFont="1" applyNumberFormat="1">
      <alignment readingOrder="0"/>
    </xf>
    <xf borderId="1" fillId="0" fontId="122" numFmtId="0" xfId="0" applyAlignment="1" applyBorder="1" applyFont="1">
      <alignment horizontal="center" vertical="bottom"/>
    </xf>
    <xf borderId="0" fillId="0" fontId="120" numFmtId="0" xfId="0" applyAlignment="1" applyFont="1">
      <alignment readingOrder="0"/>
    </xf>
    <xf borderId="1" fillId="0" fontId="108" numFmtId="0" xfId="0" applyAlignment="1" applyBorder="1" applyFont="1">
      <alignment vertical="bottom"/>
    </xf>
    <xf borderId="1" fillId="0" fontId="108" numFmtId="0" xfId="0" applyAlignment="1" applyBorder="1" applyFont="1">
      <alignment horizontal="left" vertical="bottom"/>
    </xf>
    <xf borderId="1" fillId="0" fontId="108" numFmtId="0" xfId="0" applyAlignment="1" applyBorder="1" applyFont="1">
      <alignment vertical="top"/>
    </xf>
    <xf borderId="0" fillId="0" fontId="123" numFmtId="0" xfId="0" applyFont="1"/>
    <xf borderId="1" fillId="0" fontId="124" numFmtId="0" xfId="0" applyAlignment="1" applyBorder="1" applyFont="1">
      <alignment vertical="bottom"/>
    </xf>
    <xf borderId="1" fillId="0" fontId="124" numFmtId="0" xfId="0" applyAlignment="1" applyBorder="1" applyFont="1">
      <alignment horizontal="left" vertical="bottom"/>
    </xf>
    <xf borderId="1" fillId="0" fontId="123" numFmtId="0" xfId="0" applyAlignment="1" applyBorder="1" applyFont="1">
      <alignment readingOrder="0"/>
    </xf>
    <xf borderId="1" fillId="0" fontId="124" numFmtId="4" xfId="0" applyAlignment="1" applyBorder="1" applyFont="1" applyNumberFormat="1">
      <alignment horizontal="center" vertical="bottom"/>
    </xf>
    <xf borderId="1" fillId="0" fontId="124" numFmtId="0" xfId="0" applyAlignment="1" applyBorder="1" applyFont="1">
      <alignment horizontal="center" vertical="bottom"/>
    </xf>
    <xf borderId="1" fillId="0" fontId="123" numFmtId="0" xfId="0" applyAlignment="1" applyBorder="1" applyFont="1">
      <alignment horizontal="right" readingOrder="0"/>
    </xf>
    <xf borderId="0" fillId="0" fontId="125" numFmtId="0" xfId="0" applyFont="1"/>
    <xf borderId="0" fillId="0" fontId="98" numFmtId="0" xfId="0" applyAlignment="1" applyFont="1">
      <alignment vertical="bottom"/>
    </xf>
    <xf borderId="0" fillId="0" fontId="45" numFmtId="4" xfId="0" applyAlignment="1" applyFont="1" applyNumberFormat="1">
      <alignment readingOrder="0"/>
    </xf>
    <xf borderId="0" fillId="0" fontId="98" numFmtId="3" xfId="0" applyAlignment="1" applyFont="1" applyNumberFormat="1">
      <alignment vertical="bottom"/>
    </xf>
    <xf borderId="0" fillId="0" fontId="45" numFmtId="4" xfId="0" applyFont="1" applyNumberFormat="1"/>
    <xf borderId="1" fillId="0" fontId="22" numFmtId="0" xfId="0" applyAlignment="1" applyBorder="1" applyFont="1">
      <alignment horizontal="center"/>
    </xf>
    <xf borderId="8" fillId="0" fontId="22" numFmtId="0" xfId="0" applyAlignment="1" applyBorder="1" applyFont="1">
      <alignment horizontal="center"/>
    </xf>
    <xf borderId="8" fillId="0" fontId="22" numFmtId="4" xfId="0" applyAlignment="1" applyBorder="1" applyFont="1" applyNumberFormat="1">
      <alignment horizontal="center"/>
    </xf>
    <xf borderId="1" fillId="0" fontId="105" numFmtId="0" xfId="0" applyAlignment="1" applyBorder="1" applyFont="1">
      <alignment horizontal="left" readingOrder="0"/>
    </xf>
    <xf borderId="1" fillId="4" fontId="57" numFmtId="0" xfId="0" applyAlignment="1" applyBorder="1" applyFont="1">
      <alignment horizontal="left" readingOrder="0"/>
    </xf>
    <xf borderId="1" fillId="0" fontId="105" numFmtId="4" xfId="0" applyAlignment="1" applyBorder="1" applyFont="1" applyNumberFormat="1">
      <alignment horizontal="right" readingOrder="0"/>
    </xf>
    <xf borderId="0" fillId="0" fontId="98" numFmtId="0" xfId="0" applyFont="1"/>
    <xf borderId="1" fillId="29" fontId="68" numFmtId="0" xfId="0" applyAlignment="1" applyBorder="1" applyFill="1" applyFont="1">
      <alignment horizontal="right"/>
    </xf>
    <xf borderId="1" fillId="29" fontId="68" numFmtId="0" xfId="0" applyBorder="1" applyFont="1"/>
    <xf borderId="1" fillId="30" fontId="16" numFmtId="0" xfId="0" applyBorder="1" applyFill="1" applyFont="1"/>
    <xf borderId="1" fillId="4" fontId="31" numFmtId="164" xfId="0" applyAlignment="1" applyBorder="1" applyFont="1" applyNumberFormat="1">
      <alignment horizontal="right"/>
    </xf>
    <xf borderId="1" fillId="0" fontId="16" numFmtId="171" xfId="0" applyBorder="1" applyFont="1" applyNumberFormat="1"/>
    <xf borderId="1" fillId="4" fontId="31" numFmtId="171" xfId="0" applyAlignment="1" applyBorder="1" applyFont="1" applyNumberFormat="1">
      <alignment horizontal="right"/>
    </xf>
    <xf borderId="1" fillId="0" fontId="31" numFmtId="171" xfId="0" applyAlignment="1" applyBorder="1" applyFont="1" applyNumberFormat="1">
      <alignment horizontal="right"/>
    </xf>
    <xf borderId="1" fillId="0" fontId="31" numFmtId="171" xfId="0" applyBorder="1" applyFont="1" applyNumberFormat="1"/>
  </cellXfs>
  <cellStyles count="1">
    <cellStyle xfId="0" name="Normal" builtinId="0"/>
  </cellStyles>
  <dxfs count="3">
    <dxf>
      <font/>
      <fill>
        <patternFill patternType="none"/>
      </fill>
      <border/>
    </dxf>
    <dxf>
      <font/>
      <fill>
        <patternFill patternType="solid">
          <fgColor rgb="FFE0F7FA"/>
          <bgColor rgb="FFE0F7FA"/>
        </patternFill>
      </fill>
      <border/>
    </dxf>
    <dxf>
      <font/>
      <fill>
        <patternFill patternType="solid">
          <fgColor rgb="FFFFFFFF"/>
          <bgColor rgb="FFFFFFFF"/>
        </patternFill>
      </fill>
      <border/>
    </dxf>
  </dxfs>
  <tableStyles count="1">
    <tableStyle count="2" pivot="0" name="Sep new-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67:N67"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Sep new-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mailto:foryearsauctioneers@gmail.com" TargetMode="External"/><Relationship Id="rId2" Type="http://schemas.openxmlformats.org/officeDocument/2006/relationships/hyperlink" Target="mailto:Info@gdya.co.ke" TargetMode="External"/><Relationship Id="rId3" Type="http://schemas.openxmlformats.org/officeDocument/2006/relationships/hyperlink" Target="mailto:jaymesalichez@live.com" TargetMode="External"/><Relationship Id="rId4" Type="http://schemas.openxmlformats.org/officeDocument/2006/relationships/hyperlink" Target="mailto:info.alhilam@gmail.com" TargetMode="External"/><Relationship Id="rId10" Type="http://schemas.openxmlformats.org/officeDocument/2006/relationships/drawing" Target="../drawings/drawing4.xml"/><Relationship Id="rId9" Type="http://schemas.openxmlformats.org/officeDocument/2006/relationships/hyperlink" Target="mailto:Simonmuema66@yahoo.com" TargetMode="External"/><Relationship Id="rId5" Type="http://schemas.openxmlformats.org/officeDocument/2006/relationships/hyperlink" Target="mailto:meapsltd@gmail.com" TargetMode="External"/><Relationship Id="rId6" Type="http://schemas.openxmlformats.org/officeDocument/2006/relationships/hyperlink" Target="mailto:jeslinkauctioneers@gmail.com" TargetMode="External"/><Relationship Id="rId7" Type="http://schemas.openxmlformats.org/officeDocument/2006/relationships/hyperlink" Target="mailto:info@cleverlineauctioneers.co.ke" TargetMode="External"/><Relationship Id="rId8" Type="http://schemas.openxmlformats.org/officeDocument/2006/relationships/hyperlink" Target="mailto:westboundauctioneers@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192.168.1.11/case/970c2ffc-6b72-4984-9a21-293b8435fb2b"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auctioneers.to/" TargetMode="External"/><Relationship Id="rId2" Type="http://schemas.openxmlformats.org/officeDocument/2006/relationships/hyperlink" Target="http://proclamation.to/" TargetMode="External"/><Relationship Id="rId3" Type="http://schemas.openxmlformats.org/officeDocument/2006/relationships/hyperlink" Target="http://unit.to/" TargetMode="External"/><Relationship Id="rId4" Type="http://schemas.openxmlformats.org/officeDocument/2006/relationships/hyperlink" Target="http://rainfal.to/" TargetMode="External"/><Relationship Id="rId5" Type="http://schemas.openxmlformats.org/officeDocument/2006/relationships/drawing" Target="../drawings/drawing14.xml"/><Relationship Id="rId7" Type="http://schemas.openxmlformats.org/officeDocument/2006/relationships/table" Target="../tables/table1.xml"/></Relationships>
</file>

<file path=xl/worksheets/_rels/sheet15.xml.rels><?xml version="1.0" encoding="UTF-8" standalone="yes"?><Relationships xmlns="http://schemas.openxmlformats.org/package/2006/relationships"><Relationship Id="rId1" Type="http://schemas.openxmlformats.org/officeDocument/2006/relationships/hyperlink" Target="http://auctioneers.to/" TargetMode="External"/><Relationship Id="rId2" Type="http://schemas.openxmlformats.org/officeDocument/2006/relationships/hyperlink" Target="http://auctioneers.to/" TargetMode="External"/><Relationship Id="rId3" Type="http://schemas.openxmlformats.org/officeDocument/2006/relationships/hyperlink" Target="http://investigation.to/" TargetMode="External"/><Relationship Id="rId4" Type="http://schemas.openxmlformats.org/officeDocument/2006/relationships/hyperlink" Target="http://investigation.to/" TargetMode="External"/><Relationship Id="rId11" Type="http://schemas.openxmlformats.org/officeDocument/2006/relationships/hyperlink" Target="http://unit.to/" TargetMode="External"/><Relationship Id="rId10" Type="http://schemas.openxmlformats.org/officeDocument/2006/relationships/hyperlink" Target="http://ongoing.to/" TargetMode="External"/><Relationship Id="rId12" Type="http://schemas.openxmlformats.org/officeDocument/2006/relationships/drawing" Target="../drawings/drawing15.xml"/><Relationship Id="rId9" Type="http://schemas.openxmlformats.org/officeDocument/2006/relationships/hyperlink" Target="http://proclamation.to/" TargetMode="External"/><Relationship Id="rId5" Type="http://schemas.openxmlformats.org/officeDocument/2006/relationships/hyperlink" Target="http://investigation.to/" TargetMode="External"/><Relationship Id="rId6" Type="http://schemas.openxmlformats.org/officeDocument/2006/relationships/hyperlink" Target="http://investigation.to/" TargetMode="External"/><Relationship Id="rId7" Type="http://schemas.openxmlformats.org/officeDocument/2006/relationships/hyperlink" Target="http://ongoing.to/" TargetMode="External"/><Relationship Id="rId8" Type="http://schemas.openxmlformats.org/officeDocument/2006/relationships/hyperlink" Target="http://investigation.to/"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unit.to/" TargetMode="External"/><Relationship Id="rId2" Type="http://schemas.openxmlformats.org/officeDocument/2006/relationships/hyperlink" Target="http://order.to/" TargetMode="External"/><Relationship Id="rId3" Type="http://schemas.openxmlformats.org/officeDocument/2006/relationships/hyperlink" Target="http://unit.to/" TargetMode="External"/><Relationship Id="rId4"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3"/>
    <col customWidth="1" min="2" max="2" width="25.75"/>
    <col customWidth="1" min="3" max="3" width="12.63"/>
    <col customWidth="1" min="4" max="4" width="14.25"/>
    <col customWidth="1" min="5" max="5" width="11.88"/>
    <col customWidth="1" min="6" max="6" width="14.63"/>
    <col customWidth="1" min="7" max="7" width="9.38"/>
    <col customWidth="1" min="8" max="8" width="30.75"/>
    <col customWidth="1" min="9" max="9" width="23.0"/>
    <col customWidth="1" min="10" max="10" width="24.75"/>
    <col customWidth="1" min="11" max="11" width="14.38"/>
    <col customWidth="1" min="12" max="12" width="41.75"/>
    <col customWidth="1" min="13" max="13" width="18.25"/>
    <col customWidth="1" min="14" max="16" width="10.38"/>
    <col customWidth="1" min="17" max="32" width="15.63"/>
  </cols>
  <sheetData>
    <row r="1" ht="15.75" customHeight="1">
      <c r="A1" s="1" t="s">
        <v>0</v>
      </c>
      <c r="B1" s="2" t="s">
        <v>1</v>
      </c>
      <c r="C1" s="3" t="s">
        <v>2</v>
      </c>
      <c r="D1" s="3" t="s">
        <v>3</v>
      </c>
      <c r="E1" s="2" t="s">
        <v>4</v>
      </c>
      <c r="F1" s="2" t="s">
        <v>5</v>
      </c>
      <c r="G1" s="2" t="s">
        <v>6</v>
      </c>
      <c r="H1" s="2" t="s">
        <v>7</v>
      </c>
      <c r="I1" s="3" t="s">
        <v>8</v>
      </c>
      <c r="J1" s="3" t="s">
        <v>9</v>
      </c>
      <c r="K1" s="2" t="s">
        <v>10</v>
      </c>
      <c r="L1" s="2" t="s">
        <v>11</v>
      </c>
      <c r="M1" s="2" t="s">
        <v>12</v>
      </c>
      <c r="N1" s="2"/>
      <c r="O1" s="2"/>
      <c r="P1" s="2"/>
      <c r="Q1" s="2"/>
      <c r="R1" s="2"/>
      <c r="S1" s="2"/>
      <c r="T1" s="2"/>
      <c r="U1" s="2"/>
      <c r="V1" s="2"/>
      <c r="W1" s="2"/>
      <c r="X1" s="2"/>
      <c r="Y1" s="2"/>
      <c r="Z1" s="2"/>
      <c r="AA1" s="2"/>
      <c r="AB1" s="2"/>
      <c r="AC1" s="2"/>
      <c r="AD1" s="2"/>
      <c r="AE1" s="2"/>
      <c r="AF1" s="2"/>
    </row>
    <row r="2" ht="15.75" customHeight="1">
      <c r="A2" s="4">
        <v>18487.0</v>
      </c>
      <c r="B2" s="5" t="s">
        <v>13</v>
      </c>
      <c r="C2" s="6">
        <v>305000.0</v>
      </c>
      <c r="D2" s="6">
        <v>124620.0</v>
      </c>
      <c r="E2" s="7">
        <v>334938.5</v>
      </c>
      <c r="F2" s="5" t="s">
        <v>14</v>
      </c>
      <c r="G2" s="5" t="s">
        <v>15</v>
      </c>
      <c r="H2" s="5" t="s">
        <v>16</v>
      </c>
      <c r="I2" s="7" t="s">
        <v>17</v>
      </c>
      <c r="J2" s="8">
        <v>44967.0</v>
      </c>
      <c r="K2" s="9"/>
      <c r="L2" s="9" t="s">
        <v>18</v>
      </c>
      <c r="M2" s="5" t="s">
        <v>19</v>
      </c>
      <c r="N2" s="5"/>
      <c r="O2" s="5"/>
      <c r="P2" s="5"/>
      <c r="Q2" s="5"/>
      <c r="R2" s="5"/>
      <c r="S2" s="5"/>
      <c r="T2" s="5"/>
      <c r="U2" s="5"/>
      <c r="V2" s="5"/>
      <c r="W2" s="5"/>
      <c r="X2" s="5"/>
      <c r="Y2" s="5"/>
      <c r="Z2" s="5"/>
      <c r="AA2" s="5"/>
      <c r="AB2" s="5"/>
      <c r="AC2" s="5"/>
      <c r="AD2" s="5"/>
      <c r="AE2" s="5"/>
      <c r="AF2" s="5"/>
    </row>
    <row r="3" ht="15.75" customHeight="1">
      <c r="A3" s="10">
        <v>17987.0</v>
      </c>
      <c r="B3" s="5" t="s">
        <v>20</v>
      </c>
      <c r="C3" s="11">
        <v>0.0</v>
      </c>
      <c r="D3" s="12">
        <v>69420.53</v>
      </c>
      <c r="E3" s="13">
        <v>0.0</v>
      </c>
      <c r="F3" s="5" t="s">
        <v>21</v>
      </c>
      <c r="G3" s="5" t="s">
        <v>22</v>
      </c>
      <c r="H3" s="5" t="s">
        <v>23</v>
      </c>
      <c r="I3" s="8">
        <v>44967.0</v>
      </c>
      <c r="J3" s="8">
        <v>45179.0</v>
      </c>
      <c r="K3" s="9"/>
      <c r="L3" s="9" t="s">
        <v>24</v>
      </c>
      <c r="M3" s="5" t="s">
        <v>25</v>
      </c>
      <c r="N3" s="5"/>
      <c r="O3" s="5"/>
      <c r="P3" s="5"/>
      <c r="Q3" s="5"/>
      <c r="R3" s="5"/>
      <c r="S3" s="5"/>
      <c r="T3" s="5"/>
      <c r="U3" s="5"/>
      <c r="V3" s="5"/>
      <c r="W3" s="5"/>
      <c r="X3" s="5"/>
      <c r="Y3" s="5"/>
      <c r="Z3" s="5"/>
      <c r="AA3" s="5"/>
      <c r="AB3" s="5"/>
      <c r="AC3" s="5"/>
      <c r="AD3" s="5"/>
      <c r="AE3" s="5"/>
      <c r="AF3" s="5"/>
    </row>
    <row r="4" ht="15.75" customHeight="1">
      <c r="A4" s="4">
        <v>18735.0</v>
      </c>
      <c r="B4" s="5" t="s">
        <v>26</v>
      </c>
      <c r="C4" s="11">
        <v>0.0</v>
      </c>
      <c r="D4" s="12">
        <v>119809.21</v>
      </c>
      <c r="E4" s="13">
        <v>0.0</v>
      </c>
      <c r="F4" s="5" t="s">
        <v>27</v>
      </c>
      <c r="G4" s="5" t="s">
        <v>28</v>
      </c>
      <c r="H4" s="5" t="s">
        <v>29</v>
      </c>
      <c r="I4" s="7" t="s">
        <v>30</v>
      </c>
      <c r="J4" s="14">
        <v>44995.0</v>
      </c>
      <c r="K4" s="9"/>
      <c r="L4" s="9" t="s">
        <v>31</v>
      </c>
      <c r="M4" s="5" t="s">
        <v>32</v>
      </c>
      <c r="N4" s="5"/>
      <c r="O4" s="5"/>
      <c r="P4" s="5"/>
      <c r="Q4" s="5"/>
      <c r="R4" s="5"/>
      <c r="S4" s="5"/>
      <c r="T4" s="5"/>
      <c r="U4" s="5"/>
      <c r="V4" s="5"/>
      <c r="W4" s="5"/>
      <c r="X4" s="5"/>
      <c r="Y4" s="5"/>
      <c r="Z4" s="5"/>
      <c r="AA4" s="5"/>
      <c r="AB4" s="5"/>
      <c r="AC4" s="5"/>
      <c r="AD4" s="5"/>
      <c r="AE4" s="5"/>
      <c r="AF4" s="5"/>
    </row>
    <row r="5" ht="15.75" customHeight="1">
      <c r="A5" s="10">
        <v>23322.0</v>
      </c>
      <c r="B5" s="5" t="s">
        <v>33</v>
      </c>
      <c r="C5" s="12">
        <v>1080000.0</v>
      </c>
      <c r="D5" s="12">
        <v>319160.0</v>
      </c>
      <c r="E5" s="7">
        <v>1497855.69</v>
      </c>
      <c r="F5" s="5" t="s">
        <v>14</v>
      </c>
      <c r="G5" s="5" t="s">
        <v>34</v>
      </c>
      <c r="H5" s="5" t="s">
        <v>35</v>
      </c>
      <c r="I5" s="7" t="s">
        <v>36</v>
      </c>
      <c r="J5" s="8">
        <v>45026.0</v>
      </c>
      <c r="K5" s="9"/>
      <c r="L5" s="9" t="s">
        <v>37</v>
      </c>
      <c r="M5" s="5" t="s">
        <v>38</v>
      </c>
      <c r="N5" s="5"/>
      <c r="O5" s="5"/>
      <c r="P5" s="5"/>
      <c r="Q5" s="5"/>
      <c r="R5" s="5"/>
      <c r="S5" s="5"/>
      <c r="T5" s="5"/>
      <c r="U5" s="5"/>
      <c r="V5" s="5"/>
      <c r="W5" s="5"/>
      <c r="X5" s="5"/>
      <c r="Y5" s="5"/>
      <c r="Z5" s="5"/>
      <c r="AA5" s="5"/>
      <c r="AB5" s="5"/>
      <c r="AC5" s="5"/>
      <c r="AD5" s="5"/>
      <c r="AE5" s="5"/>
      <c r="AF5" s="5"/>
    </row>
    <row r="6" ht="15.75" customHeight="1">
      <c r="A6" s="15">
        <v>23339.0</v>
      </c>
      <c r="B6" s="16" t="s">
        <v>39</v>
      </c>
      <c r="C6" s="6">
        <v>1536000.0</v>
      </c>
      <c r="D6" s="17">
        <v>2351685.05</v>
      </c>
      <c r="E6" s="18">
        <v>2508391.52</v>
      </c>
      <c r="F6" s="16" t="s">
        <v>40</v>
      </c>
      <c r="G6" s="16" t="s">
        <v>41</v>
      </c>
      <c r="H6" s="16" t="s">
        <v>42</v>
      </c>
      <c r="I6" s="19">
        <v>45026.0</v>
      </c>
      <c r="J6" s="19">
        <v>45026.0</v>
      </c>
      <c r="K6" s="20"/>
      <c r="L6" s="20" t="s">
        <v>43</v>
      </c>
      <c r="M6" s="16" t="s">
        <v>32</v>
      </c>
      <c r="N6" s="5"/>
      <c r="O6" s="5"/>
      <c r="P6" s="5"/>
      <c r="Q6" s="5"/>
      <c r="R6" s="5"/>
      <c r="S6" s="5"/>
      <c r="T6" s="5"/>
      <c r="U6" s="5"/>
      <c r="V6" s="5"/>
      <c r="W6" s="5"/>
      <c r="X6" s="5"/>
      <c r="Y6" s="5"/>
      <c r="Z6" s="5"/>
      <c r="AA6" s="5"/>
      <c r="AB6" s="5"/>
      <c r="AC6" s="5"/>
      <c r="AD6" s="5"/>
      <c r="AE6" s="5"/>
      <c r="AF6" s="5"/>
    </row>
    <row r="7" ht="15.75" customHeight="1">
      <c r="A7" s="15">
        <v>23387.0</v>
      </c>
      <c r="B7" s="16" t="s">
        <v>44</v>
      </c>
      <c r="C7" s="12">
        <v>3667981.0</v>
      </c>
      <c r="D7" s="21">
        <v>1949622.73</v>
      </c>
      <c r="E7" s="18">
        <v>5230825.31</v>
      </c>
      <c r="F7" s="16" t="s">
        <v>45</v>
      </c>
      <c r="G7" s="16" t="s">
        <v>46</v>
      </c>
      <c r="H7" s="16" t="s">
        <v>47</v>
      </c>
      <c r="I7" s="19">
        <v>45026.0</v>
      </c>
      <c r="J7" s="19">
        <v>45026.0</v>
      </c>
      <c r="K7" s="20"/>
      <c r="L7" s="20" t="s">
        <v>48</v>
      </c>
      <c r="M7" s="16" t="s">
        <v>32</v>
      </c>
      <c r="N7" s="5"/>
      <c r="O7" s="5"/>
      <c r="P7" s="5"/>
      <c r="Q7" s="5"/>
      <c r="R7" s="5"/>
      <c r="S7" s="5"/>
      <c r="T7" s="5"/>
      <c r="U7" s="5"/>
      <c r="V7" s="5"/>
      <c r="W7" s="5"/>
      <c r="X7" s="5"/>
      <c r="Y7" s="5"/>
      <c r="Z7" s="5"/>
      <c r="AA7" s="5"/>
      <c r="AB7" s="5"/>
      <c r="AC7" s="5"/>
      <c r="AD7" s="5"/>
      <c r="AE7" s="5"/>
      <c r="AF7" s="5"/>
    </row>
    <row r="8" ht="15.75" customHeight="1">
      <c r="A8" s="15">
        <v>23387.0</v>
      </c>
      <c r="B8" s="16" t="s">
        <v>44</v>
      </c>
      <c r="C8" s="12">
        <v>3667981.0</v>
      </c>
      <c r="D8" s="21">
        <v>1949622.73</v>
      </c>
      <c r="E8" s="18">
        <v>5230825.31</v>
      </c>
      <c r="F8" s="16" t="s">
        <v>45</v>
      </c>
      <c r="G8" s="16" t="s">
        <v>49</v>
      </c>
      <c r="H8" s="16" t="s">
        <v>50</v>
      </c>
      <c r="I8" s="19">
        <v>45026.0</v>
      </c>
      <c r="J8" s="19">
        <v>45026.0</v>
      </c>
      <c r="K8" s="20"/>
      <c r="L8" s="20" t="s">
        <v>48</v>
      </c>
      <c r="M8" s="16" t="s">
        <v>32</v>
      </c>
      <c r="N8" s="5"/>
      <c r="O8" s="5"/>
      <c r="P8" s="5"/>
      <c r="Q8" s="5"/>
      <c r="R8" s="5"/>
      <c r="S8" s="5"/>
      <c r="T8" s="5"/>
      <c r="U8" s="5"/>
      <c r="V8" s="5"/>
      <c r="W8" s="5"/>
      <c r="X8" s="5"/>
      <c r="Y8" s="5"/>
      <c r="Z8" s="5"/>
      <c r="AA8" s="5"/>
      <c r="AB8" s="5"/>
      <c r="AC8" s="5"/>
      <c r="AD8" s="5"/>
      <c r="AE8" s="5"/>
      <c r="AF8" s="5"/>
    </row>
    <row r="9" ht="19.5" customHeight="1">
      <c r="A9" s="10">
        <v>23562.0</v>
      </c>
      <c r="B9" s="5" t="s">
        <v>51</v>
      </c>
      <c r="C9" s="12">
        <v>100000.0</v>
      </c>
      <c r="D9" s="12">
        <v>84879.08</v>
      </c>
      <c r="E9" s="7">
        <v>89128.03</v>
      </c>
      <c r="F9" s="5" t="s">
        <v>52</v>
      </c>
      <c r="G9" s="5" t="s">
        <v>53</v>
      </c>
      <c r="H9" s="5" t="s">
        <v>54</v>
      </c>
      <c r="I9" s="7" t="s">
        <v>55</v>
      </c>
      <c r="J9" s="8">
        <v>45270.0</v>
      </c>
      <c r="K9" s="20"/>
      <c r="L9" s="20" t="s">
        <v>56</v>
      </c>
      <c r="M9" s="5" t="s">
        <v>25</v>
      </c>
      <c r="N9" s="5"/>
      <c r="O9" s="5"/>
      <c r="P9" s="5"/>
      <c r="Q9" s="5"/>
      <c r="R9" s="5"/>
      <c r="S9" s="5"/>
      <c r="T9" s="5"/>
      <c r="U9" s="5"/>
      <c r="V9" s="5"/>
      <c r="W9" s="5"/>
      <c r="X9" s="5"/>
      <c r="Y9" s="5"/>
      <c r="Z9" s="5"/>
      <c r="AA9" s="5"/>
      <c r="AB9" s="5"/>
      <c r="AC9" s="5"/>
      <c r="AD9" s="5"/>
      <c r="AE9" s="5"/>
      <c r="AF9" s="5"/>
    </row>
    <row r="10" ht="15.75" customHeight="1">
      <c r="A10" s="10">
        <v>10728.0</v>
      </c>
      <c r="B10" s="5" t="s">
        <v>57</v>
      </c>
      <c r="C10" s="12">
        <v>1.059481364E7</v>
      </c>
      <c r="D10" s="12">
        <v>1.3741362E7</v>
      </c>
      <c r="E10" s="7">
        <v>1.3817862E7</v>
      </c>
      <c r="F10" s="5" t="s">
        <v>58</v>
      </c>
      <c r="G10" s="5" t="s">
        <v>59</v>
      </c>
      <c r="H10" s="5" t="s">
        <v>60</v>
      </c>
      <c r="I10" s="7"/>
      <c r="J10" s="7" t="s">
        <v>55</v>
      </c>
      <c r="K10" s="9"/>
      <c r="L10" s="9" t="s">
        <v>31</v>
      </c>
      <c r="M10" s="5" t="s">
        <v>25</v>
      </c>
      <c r="N10" s="5"/>
      <c r="O10" s="5"/>
      <c r="P10" s="5"/>
      <c r="Q10" s="5"/>
      <c r="R10" s="5"/>
      <c r="S10" s="5"/>
      <c r="T10" s="5"/>
      <c r="U10" s="5"/>
      <c r="V10" s="5"/>
      <c r="W10" s="5"/>
      <c r="X10" s="5"/>
      <c r="Y10" s="5"/>
      <c r="Z10" s="5"/>
      <c r="AA10" s="5"/>
      <c r="AB10" s="5"/>
      <c r="AC10" s="5"/>
      <c r="AD10" s="5"/>
      <c r="AE10" s="5"/>
      <c r="AF10" s="5"/>
    </row>
    <row r="11" ht="15.75" customHeight="1">
      <c r="A11" s="10">
        <v>10728.0</v>
      </c>
      <c r="B11" s="5" t="s">
        <v>57</v>
      </c>
      <c r="C11" s="12">
        <v>1.059481364E7</v>
      </c>
      <c r="D11" s="12">
        <v>1.3741362E7</v>
      </c>
      <c r="E11" s="7">
        <v>1.3817862E7</v>
      </c>
      <c r="F11" s="5" t="s">
        <v>58</v>
      </c>
      <c r="G11" s="5" t="s">
        <v>61</v>
      </c>
      <c r="H11" s="5" t="s">
        <v>60</v>
      </c>
      <c r="I11" s="7"/>
      <c r="J11" s="7" t="s">
        <v>55</v>
      </c>
      <c r="K11" s="5"/>
      <c r="L11" s="5" t="s">
        <v>31</v>
      </c>
      <c r="M11" s="5" t="s">
        <v>25</v>
      </c>
      <c r="N11" s="5"/>
      <c r="O11" s="5"/>
      <c r="P11" s="5"/>
      <c r="Q11" s="5"/>
      <c r="R11" s="5"/>
      <c r="S11" s="5"/>
      <c r="T11" s="5"/>
      <c r="U11" s="5"/>
      <c r="V11" s="5"/>
      <c r="W11" s="5"/>
      <c r="X11" s="5"/>
      <c r="Y11" s="5"/>
      <c r="Z11" s="5"/>
      <c r="AA11" s="5"/>
      <c r="AB11" s="5"/>
      <c r="AC11" s="5"/>
      <c r="AD11" s="5"/>
      <c r="AE11" s="5"/>
      <c r="AF11" s="5"/>
    </row>
    <row r="12" ht="18.75" customHeight="1">
      <c r="A12" s="10">
        <v>23610.0</v>
      </c>
      <c r="B12" s="5" t="s">
        <v>62</v>
      </c>
      <c r="C12" s="12">
        <v>700000.0</v>
      </c>
      <c r="D12" s="12">
        <v>101612.44</v>
      </c>
      <c r="E12" s="7">
        <v>805519.44</v>
      </c>
      <c r="F12" s="5" t="s">
        <v>63</v>
      </c>
      <c r="G12" s="5" t="s">
        <v>64</v>
      </c>
      <c r="H12" s="5" t="s">
        <v>23</v>
      </c>
      <c r="I12" s="7" t="s">
        <v>65</v>
      </c>
      <c r="J12" s="7"/>
      <c r="K12" s="16"/>
      <c r="L12" s="20" t="s">
        <v>56</v>
      </c>
      <c r="M12" s="16" t="s">
        <v>32</v>
      </c>
      <c r="N12" s="5"/>
      <c r="O12" s="5"/>
      <c r="P12" s="5"/>
      <c r="Q12" s="5"/>
      <c r="R12" s="5"/>
      <c r="S12" s="5"/>
      <c r="T12" s="5"/>
      <c r="U12" s="5"/>
      <c r="V12" s="5"/>
      <c r="W12" s="5"/>
      <c r="X12" s="5"/>
      <c r="Y12" s="5"/>
      <c r="Z12" s="5"/>
      <c r="AA12" s="5"/>
      <c r="AB12" s="5"/>
      <c r="AC12" s="5"/>
      <c r="AD12" s="5"/>
      <c r="AE12" s="5"/>
      <c r="AF12" s="5"/>
    </row>
    <row r="13" ht="15.75" customHeight="1">
      <c r="A13" s="4">
        <v>21722.0</v>
      </c>
      <c r="B13" s="22" t="s">
        <v>66</v>
      </c>
      <c r="C13" s="12">
        <v>304000.0</v>
      </c>
      <c r="D13" s="23">
        <v>32152.0</v>
      </c>
      <c r="E13" s="7">
        <v>322890.44</v>
      </c>
      <c r="F13" s="5" t="s">
        <v>63</v>
      </c>
      <c r="G13" s="5" t="s">
        <v>67</v>
      </c>
      <c r="H13" s="5" t="s">
        <v>68</v>
      </c>
      <c r="I13" s="7" t="s">
        <v>69</v>
      </c>
      <c r="J13" s="8"/>
      <c r="K13" s="5"/>
      <c r="L13" s="5" t="s">
        <v>31</v>
      </c>
      <c r="M13" s="5" t="s">
        <v>70</v>
      </c>
      <c r="N13" s="5"/>
      <c r="O13" s="5"/>
      <c r="P13" s="5"/>
      <c r="Q13" s="5"/>
      <c r="R13" s="5"/>
      <c r="S13" s="5"/>
      <c r="T13" s="5"/>
      <c r="U13" s="5"/>
      <c r="V13" s="5"/>
      <c r="W13" s="5"/>
      <c r="X13" s="5"/>
      <c r="Y13" s="5"/>
      <c r="Z13" s="5"/>
      <c r="AA13" s="5"/>
      <c r="AB13" s="5"/>
      <c r="AC13" s="5"/>
      <c r="AD13" s="5"/>
      <c r="AE13" s="5"/>
      <c r="AF13" s="5"/>
    </row>
    <row r="14" ht="15.75" customHeight="1">
      <c r="A14" s="4">
        <v>20230.0</v>
      </c>
      <c r="B14" s="5" t="s">
        <v>71</v>
      </c>
      <c r="C14" s="24">
        <v>575000.0</v>
      </c>
      <c r="D14" s="25">
        <v>76260.0</v>
      </c>
      <c r="E14" s="23">
        <v>516751.07</v>
      </c>
      <c r="F14" s="5" t="s">
        <v>72</v>
      </c>
      <c r="G14" s="5" t="s">
        <v>73</v>
      </c>
      <c r="H14" s="5" t="s">
        <v>74</v>
      </c>
      <c r="I14" s="8">
        <v>45269.0</v>
      </c>
      <c r="J14" s="8">
        <v>45055.0</v>
      </c>
      <c r="K14" s="16"/>
      <c r="L14" s="16" t="s">
        <v>75</v>
      </c>
      <c r="M14" s="5" t="s">
        <v>32</v>
      </c>
      <c r="N14" s="5"/>
      <c r="O14" s="5"/>
      <c r="P14" s="5"/>
      <c r="Q14" s="5"/>
      <c r="R14" s="5"/>
      <c r="S14" s="5"/>
      <c r="T14" s="5"/>
      <c r="U14" s="5"/>
      <c r="V14" s="5"/>
      <c r="W14" s="5"/>
      <c r="X14" s="5"/>
      <c r="Y14" s="5"/>
      <c r="Z14" s="5"/>
      <c r="AA14" s="5"/>
      <c r="AB14" s="5"/>
      <c r="AC14" s="5"/>
      <c r="AD14" s="5"/>
      <c r="AE14" s="5"/>
      <c r="AF14" s="5"/>
    </row>
    <row r="15" ht="15.75" customHeight="1">
      <c r="A15" s="4">
        <v>22282.0</v>
      </c>
      <c r="B15" s="5" t="s">
        <v>76</v>
      </c>
      <c r="C15" s="24">
        <v>250000.0</v>
      </c>
      <c r="D15" s="23">
        <v>43194.48</v>
      </c>
      <c r="E15" s="23">
        <v>384252.98</v>
      </c>
      <c r="F15" s="5" t="s">
        <v>40</v>
      </c>
      <c r="G15" s="22" t="s">
        <v>77</v>
      </c>
      <c r="H15" s="5" t="s">
        <v>78</v>
      </c>
      <c r="I15" s="7" t="s">
        <v>17</v>
      </c>
      <c r="J15" s="7" t="s">
        <v>79</v>
      </c>
      <c r="K15" s="16"/>
      <c r="L15" s="16" t="s">
        <v>43</v>
      </c>
      <c r="M15" s="5" t="s">
        <v>32</v>
      </c>
      <c r="N15" s="5"/>
      <c r="O15" s="5"/>
      <c r="P15" s="5"/>
      <c r="Q15" s="5"/>
      <c r="R15" s="5"/>
      <c r="S15" s="5"/>
      <c r="T15" s="5"/>
      <c r="U15" s="5"/>
      <c r="V15" s="5"/>
      <c r="W15" s="5"/>
      <c r="X15" s="5"/>
      <c r="Y15" s="5"/>
      <c r="Z15" s="5"/>
      <c r="AA15" s="5"/>
      <c r="AB15" s="5"/>
      <c r="AC15" s="5"/>
      <c r="AD15" s="5"/>
      <c r="AE15" s="5"/>
      <c r="AF15" s="5"/>
    </row>
    <row r="16" ht="15.75" customHeight="1">
      <c r="A16" s="10">
        <v>21646.0</v>
      </c>
      <c r="B16" s="5" t="s">
        <v>80</v>
      </c>
      <c r="C16" s="24">
        <v>551000.0</v>
      </c>
      <c r="D16" s="23">
        <v>47521.46</v>
      </c>
      <c r="E16" s="23">
        <v>758311.66</v>
      </c>
      <c r="F16" s="26" t="s">
        <v>81</v>
      </c>
      <c r="G16" s="22" t="s">
        <v>82</v>
      </c>
      <c r="H16" s="5" t="s">
        <v>83</v>
      </c>
      <c r="I16" s="7"/>
      <c r="J16" s="7"/>
      <c r="K16" s="5"/>
      <c r="L16" s="16" t="s">
        <v>43</v>
      </c>
      <c r="M16" s="5" t="s">
        <v>84</v>
      </c>
      <c r="N16" s="5"/>
      <c r="O16" s="5"/>
      <c r="P16" s="5"/>
      <c r="Q16" s="5"/>
      <c r="R16" s="5"/>
      <c r="S16" s="5"/>
      <c r="T16" s="5"/>
      <c r="U16" s="5"/>
      <c r="V16" s="5"/>
      <c r="W16" s="5"/>
      <c r="X16" s="5"/>
      <c r="Y16" s="5"/>
      <c r="Z16" s="5"/>
      <c r="AA16" s="5"/>
      <c r="AB16" s="5"/>
      <c r="AC16" s="5"/>
      <c r="AD16" s="5"/>
      <c r="AE16" s="5"/>
      <c r="AF16" s="5"/>
    </row>
    <row r="17" ht="15.75" customHeight="1">
      <c r="A17" s="10">
        <v>19508.0</v>
      </c>
      <c r="B17" s="4" t="s">
        <v>85</v>
      </c>
      <c r="C17" s="12">
        <v>619320.43</v>
      </c>
      <c r="D17" s="12">
        <v>69049.31</v>
      </c>
      <c r="E17" s="27">
        <v>597963.91</v>
      </c>
      <c r="F17" s="5" t="s">
        <v>63</v>
      </c>
      <c r="G17" s="5" t="s">
        <v>86</v>
      </c>
      <c r="H17" s="5" t="s">
        <v>87</v>
      </c>
      <c r="I17" s="5"/>
      <c r="J17" s="7" t="s">
        <v>88</v>
      </c>
      <c r="K17" s="5"/>
      <c r="L17" s="5" t="s">
        <v>89</v>
      </c>
      <c r="M17" s="5" t="s">
        <v>25</v>
      </c>
      <c r="N17" s="5"/>
      <c r="O17" s="5"/>
      <c r="P17" s="5"/>
      <c r="Q17" s="5"/>
      <c r="R17" s="5"/>
      <c r="S17" s="5"/>
      <c r="T17" s="5"/>
      <c r="U17" s="5"/>
      <c r="V17" s="5"/>
      <c r="W17" s="5"/>
      <c r="X17" s="5"/>
      <c r="Y17" s="5"/>
      <c r="Z17" s="5"/>
      <c r="AA17" s="5"/>
      <c r="AB17" s="5"/>
      <c r="AC17" s="5"/>
      <c r="AD17" s="5"/>
      <c r="AE17" s="5"/>
      <c r="AF17" s="5"/>
    </row>
    <row r="18" ht="15.75" customHeight="1">
      <c r="A18" s="4">
        <v>23677.0</v>
      </c>
      <c r="B18" s="4" t="s">
        <v>85</v>
      </c>
      <c r="C18" s="12">
        <v>597963.91</v>
      </c>
      <c r="D18" s="12">
        <v>59203.69</v>
      </c>
      <c r="E18" s="27">
        <v>619320.43</v>
      </c>
      <c r="F18" s="5" t="s">
        <v>63</v>
      </c>
      <c r="G18" s="5" t="s">
        <v>90</v>
      </c>
      <c r="H18" s="5" t="s">
        <v>87</v>
      </c>
      <c r="I18" s="5"/>
      <c r="J18" s="7" t="s">
        <v>88</v>
      </c>
      <c r="K18" s="5"/>
      <c r="L18" s="5" t="s">
        <v>91</v>
      </c>
      <c r="M18" s="5" t="s">
        <v>25</v>
      </c>
      <c r="N18" s="5"/>
      <c r="O18" s="5"/>
      <c r="P18" s="5"/>
      <c r="Q18" s="5"/>
      <c r="R18" s="5"/>
      <c r="S18" s="5"/>
      <c r="T18" s="5"/>
      <c r="U18" s="5"/>
      <c r="V18" s="5"/>
      <c r="W18" s="5"/>
      <c r="X18" s="5"/>
      <c r="Y18" s="5"/>
      <c r="Z18" s="5"/>
      <c r="AA18" s="5"/>
      <c r="AB18" s="5"/>
      <c r="AC18" s="5"/>
      <c r="AD18" s="5"/>
      <c r="AE18" s="5"/>
      <c r="AF18" s="5"/>
    </row>
    <row r="19" ht="16.5" customHeight="1">
      <c r="A19" s="10">
        <v>23769.0</v>
      </c>
      <c r="B19" s="5" t="s">
        <v>92</v>
      </c>
      <c r="C19" s="12">
        <v>624455.92</v>
      </c>
      <c r="D19" s="12">
        <v>42117.3</v>
      </c>
      <c r="E19" s="5">
        <v>624455.92</v>
      </c>
      <c r="F19" s="5" t="s">
        <v>45</v>
      </c>
      <c r="G19" s="5" t="s">
        <v>93</v>
      </c>
      <c r="H19" s="5" t="s">
        <v>94</v>
      </c>
      <c r="I19" s="7"/>
      <c r="J19" s="7"/>
      <c r="K19" s="5"/>
      <c r="L19" s="5" t="s">
        <v>43</v>
      </c>
      <c r="M19" s="5" t="s">
        <v>25</v>
      </c>
      <c r="N19" s="5"/>
      <c r="O19" s="5"/>
      <c r="P19" s="5"/>
      <c r="Q19" s="5"/>
      <c r="R19" s="5"/>
      <c r="S19" s="5"/>
      <c r="T19" s="5"/>
      <c r="U19" s="5"/>
      <c r="V19" s="5"/>
      <c r="W19" s="5"/>
      <c r="X19" s="5"/>
      <c r="Y19" s="5"/>
      <c r="Z19" s="5"/>
      <c r="AA19" s="5"/>
      <c r="AB19" s="5"/>
      <c r="AC19" s="5"/>
      <c r="AD19" s="5"/>
      <c r="AE19" s="5"/>
      <c r="AF19" s="5"/>
    </row>
    <row r="20" ht="15.75" customHeight="1">
      <c r="A20" s="10">
        <v>14166.0</v>
      </c>
      <c r="B20" s="5" t="s">
        <v>95</v>
      </c>
      <c r="C20" s="12">
        <v>544320.08</v>
      </c>
      <c r="D20" s="12">
        <v>544320.08</v>
      </c>
      <c r="E20" s="27">
        <v>544320.08</v>
      </c>
      <c r="F20" s="5" t="s">
        <v>21</v>
      </c>
      <c r="G20" s="5" t="s">
        <v>96</v>
      </c>
      <c r="H20" s="5" t="s">
        <v>29</v>
      </c>
      <c r="I20" s="7"/>
      <c r="J20" s="7" t="s">
        <v>97</v>
      </c>
      <c r="K20" s="5"/>
      <c r="L20" s="5" t="s">
        <v>43</v>
      </c>
      <c r="M20" s="5"/>
      <c r="N20" s="5"/>
      <c r="O20" s="5"/>
      <c r="P20" s="5"/>
      <c r="Q20" s="5"/>
      <c r="R20" s="5"/>
      <c r="S20" s="5"/>
      <c r="T20" s="5"/>
      <c r="U20" s="5"/>
      <c r="V20" s="5"/>
      <c r="W20" s="5"/>
      <c r="X20" s="5"/>
      <c r="Y20" s="5"/>
      <c r="Z20" s="5"/>
      <c r="AA20" s="5"/>
      <c r="AB20" s="5"/>
      <c r="AC20" s="5"/>
      <c r="AD20" s="5"/>
      <c r="AE20" s="5"/>
      <c r="AF20" s="5"/>
    </row>
    <row r="21" ht="15.75" customHeight="1">
      <c r="A21" s="10"/>
      <c r="B21" s="5" t="s">
        <v>98</v>
      </c>
      <c r="C21" s="7"/>
      <c r="D21" s="6">
        <v>256700.0</v>
      </c>
      <c r="E21" s="28">
        <v>256700.0</v>
      </c>
      <c r="F21" s="5" t="s">
        <v>99</v>
      </c>
      <c r="G21" s="5" t="s">
        <v>100</v>
      </c>
      <c r="H21" s="5" t="s">
        <v>87</v>
      </c>
      <c r="I21" s="29">
        <v>45351.0</v>
      </c>
      <c r="J21" s="29">
        <v>45351.0</v>
      </c>
      <c r="K21" s="5"/>
      <c r="L21" s="5" t="s">
        <v>101</v>
      </c>
      <c r="M21" s="5"/>
      <c r="N21" s="5"/>
      <c r="O21" s="5"/>
      <c r="P21" s="5"/>
      <c r="Q21" s="5"/>
      <c r="R21" s="5"/>
      <c r="S21" s="5"/>
      <c r="T21" s="5"/>
      <c r="U21" s="5"/>
      <c r="V21" s="5"/>
      <c r="W21" s="5"/>
      <c r="X21" s="5"/>
      <c r="Y21" s="5"/>
      <c r="Z21" s="5"/>
      <c r="AA21" s="5"/>
      <c r="AB21" s="5"/>
      <c r="AC21" s="5"/>
      <c r="AD21" s="5"/>
      <c r="AE21" s="5"/>
      <c r="AF21" s="5"/>
    </row>
    <row r="22" ht="15.75" customHeight="1">
      <c r="A22" s="10"/>
      <c r="B22" s="30"/>
      <c r="C22" s="12"/>
      <c r="D22" s="6"/>
      <c r="E22" s="27"/>
      <c r="F22" s="5"/>
      <c r="G22" s="30"/>
      <c r="H22" s="5"/>
      <c r="I22" s="7"/>
      <c r="J22" s="7"/>
      <c r="K22" s="5"/>
      <c r="L22" s="5"/>
      <c r="M22" s="5"/>
      <c r="N22" s="5"/>
      <c r="O22" s="5"/>
      <c r="P22" s="5"/>
      <c r="Q22" s="5"/>
      <c r="R22" s="5"/>
      <c r="S22" s="5"/>
      <c r="T22" s="5"/>
      <c r="U22" s="5"/>
      <c r="V22" s="5"/>
      <c r="W22" s="5"/>
      <c r="X22" s="5"/>
      <c r="Y22" s="5"/>
      <c r="Z22" s="5"/>
      <c r="AA22" s="5"/>
      <c r="AB22" s="5"/>
      <c r="AC22" s="5"/>
      <c r="AD22" s="5"/>
      <c r="AE22" s="5"/>
      <c r="AF22" s="5"/>
    </row>
    <row r="23" ht="15.75" customHeight="1">
      <c r="A23" s="10"/>
      <c r="B23" s="5"/>
      <c r="C23" s="7"/>
      <c r="D23" s="7"/>
      <c r="E23" s="5"/>
      <c r="F23" s="5"/>
      <c r="G23" s="5"/>
      <c r="H23" s="5"/>
      <c r="I23" s="7"/>
      <c r="J23" s="7"/>
      <c r="K23" s="5"/>
      <c r="L23" s="5"/>
      <c r="M23" s="5"/>
      <c r="N23" s="5"/>
      <c r="O23" s="5"/>
      <c r="P23" s="5"/>
      <c r="Q23" s="5"/>
      <c r="R23" s="5"/>
      <c r="S23" s="5"/>
      <c r="T23" s="5"/>
      <c r="U23" s="5"/>
      <c r="V23" s="5"/>
      <c r="W23" s="5"/>
      <c r="X23" s="5"/>
      <c r="Y23" s="5"/>
      <c r="Z23" s="5"/>
      <c r="AA23" s="5"/>
      <c r="AB23" s="5"/>
      <c r="AC23" s="5"/>
      <c r="AD23" s="5"/>
      <c r="AE23" s="5"/>
      <c r="AF23" s="5"/>
    </row>
    <row r="24" ht="15.75" customHeight="1">
      <c r="A24" s="10"/>
      <c r="B24" s="5"/>
      <c r="C24" s="7"/>
      <c r="D24" s="7"/>
      <c r="E24" s="5"/>
      <c r="F24" s="5"/>
      <c r="G24" s="5"/>
      <c r="H24" s="5"/>
      <c r="I24" s="7"/>
      <c r="J24" s="7"/>
      <c r="K24" s="5"/>
      <c r="L24" s="5"/>
      <c r="M24" s="5"/>
      <c r="N24" s="5"/>
      <c r="O24" s="5"/>
      <c r="P24" s="5"/>
      <c r="Q24" s="5"/>
      <c r="R24" s="5"/>
      <c r="S24" s="5"/>
      <c r="T24" s="5"/>
      <c r="U24" s="5"/>
      <c r="V24" s="5"/>
      <c r="W24" s="5"/>
      <c r="X24" s="5"/>
      <c r="Y24" s="5"/>
      <c r="Z24" s="5"/>
      <c r="AA24" s="5"/>
      <c r="AB24" s="5"/>
      <c r="AC24" s="5"/>
      <c r="AD24" s="5"/>
      <c r="AE24" s="5"/>
      <c r="AF24" s="5"/>
    </row>
    <row r="25" ht="15.75" customHeight="1">
      <c r="A25" s="10"/>
      <c r="B25" s="5"/>
      <c r="C25" s="7"/>
      <c r="D25" s="7"/>
      <c r="E25" s="5"/>
      <c r="F25" s="5"/>
      <c r="G25" s="5"/>
      <c r="H25" s="5"/>
      <c r="I25" s="7"/>
      <c r="J25" s="7"/>
      <c r="K25" s="5"/>
      <c r="L25" s="5"/>
      <c r="M25" s="5"/>
      <c r="N25" s="5"/>
      <c r="O25" s="5"/>
      <c r="P25" s="5"/>
      <c r="Q25" s="5"/>
      <c r="R25" s="5"/>
      <c r="S25" s="5"/>
      <c r="T25" s="5"/>
      <c r="U25" s="5"/>
      <c r="V25" s="5"/>
      <c r="W25" s="5"/>
      <c r="X25" s="5"/>
      <c r="Y25" s="5"/>
      <c r="Z25" s="5"/>
      <c r="AA25" s="5"/>
      <c r="AB25" s="5"/>
      <c r="AC25" s="5"/>
      <c r="AD25" s="5"/>
      <c r="AE25" s="5"/>
      <c r="AF25" s="5"/>
    </row>
    <row r="26" ht="15.75" customHeight="1">
      <c r="A26" s="10"/>
      <c r="B26" s="5"/>
      <c r="C26" s="7"/>
      <c r="D26" s="7"/>
      <c r="E26" s="5"/>
      <c r="F26" s="5"/>
      <c r="G26" s="5"/>
      <c r="H26" s="5"/>
      <c r="I26" s="7"/>
      <c r="J26" s="7"/>
      <c r="K26" s="5"/>
      <c r="L26" s="5"/>
      <c r="M26" s="5"/>
      <c r="N26" s="5"/>
      <c r="O26" s="5"/>
      <c r="P26" s="5"/>
      <c r="Q26" s="5"/>
      <c r="R26" s="5"/>
      <c r="S26" s="5"/>
      <c r="T26" s="5"/>
      <c r="U26" s="5"/>
      <c r="V26" s="5"/>
      <c r="W26" s="5"/>
      <c r="X26" s="5"/>
      <c r="Y26" s="5"/>
      <c r="Z26" s="5"/>
      <c r="AA26" s="5"/>
      <c r="AB26" s="5"/>
      <c r="AC26" s="5"/>
      <c r="AD26" s="5"/>
      <c r="AE26" s="5"/>
      <c r="AF26" s="5"/>
    </row>
    <row r="27" ht="15.75" customHeight="1">
      <c r="A27" s="10"/>
      <c r="B27" s="5"/>
      <c r="C27" s="7"/>
      <c r="D27" s="7"/>
      <c r="E27" s="5"/>
      <c r="F27" s="5"/>
      <c r="G27" s="5"/>
      <c r="H27" s="5"/>
      <c r="I27" s="7"/>
      <c r="J27" s="7"/>
      <c r="K27" s="5"/>
      <c r="L27" s="5"/>
      <c r="M27" s="5"/>
      <c r="N27" s="5"/>
      <c r="O27" s="5"/>
      <c r="P27" s="5"/>
      <c r="Q27" s="5"/>
      <c r="R27" s="5"/>
      <c r="S27" s="5"/>
      <c r="T27" s="5"/>
      <c r="U27" s="5"/>
      <c r="V27" s="5"/>
      <c r="W27" s="5"/>
      <c r="X27" s="5"/>
      <c r="Y27" s="5"/>
      <c r="Z27" s="5"/>
      <c r="AA27" s="5"/>
      <c r="AB27" s="5"/>
      <c r="AC27" s="5"/>
      <c r="AD27" s="5"/>
      <c r="AE27" s="5"/>
      <c r="AF27" s="5"/>
    </row>
    <row r="28" ht="15.75" customHeight="1">
      <c r="A28" s="10"/>
      <c r="B28" s="5"/>
      <c r="C28" s="7"/>
      <c r="D28" s="7"/>
      <c r="E28" s="5"/>
      <c r="F28" s="5"/>
      <c r="G28" s="5"/>
      <c r="H28" s="5"/>
      <c r="I28" s="7"/>
      <c r="J28" s="7"/>
      <c r="K28" s="5"/>
      <c r="L28" s="5"/>
      <c r="M28" s="5"/>
      <c r="N28" s="5"/>
      <c r="O28" s="5"/>
      <c r="P28" s="5"/>
      <c r="Q28" s="5"/>
      <c r="R28" s="5"/>
      <c r="S28" s="5"/>
      <c r="T28" s="5"/>
      <c r="U28" s="5"/>
      <c r="V28" s="5"/>
      <c r="W28" s="5"/>
      <c r="X28" s="5"/>
      <c r="Y28" s="5"/>
      <c r="Z28" s="5"/>
      <c r="AA28" s="5"/>
      <c r="AB28" s="5"/>
      <c r="AC28" s="5"/>
      <c r="AD28" s="5"/>
      <c r="AE28" s="5"/>
      <c r="AF28" s="5"/>
    </row>
    <row r="29" ht="15.75" customHeight="1">
      <c r="A29" s="10"/>
      <c r="B29" s="5"/>
      <c r="C29" s="7"/>
      <c r="D29" s="7"/>
      <c r="E29" s="5"/>
      <c r="F29" s="5"/>
      <c r="G29" s="5"/>
      <c r="H29" s="5"/>
      <c r="I29" s="7"/>
      <c r="J29" s="7"/>
      <c r="K29" s="5"/>
      <c r="L29" s="5"/>
      <c r="M29" s="5"/>
      <c r="N29" s="5"/>
      <c r="O29" s="5"/>
      <c r="P29" s="5"/>
      <c r="Q29" s="5"/>
      <c r="R29" s="5"/>
      <c r="S29" s="5"/>
      <c r="T29" s="5"/>
      <c r="U29" s="5"/>
      <c r="V29" s="5"/>
      <c r="W29" s="5"/>
      <c r="X29" s="5"/>
      <c r="Y29" s="5"/>
      <c r="Z29" s="5"/>
      <c r="AA29" s="5"/>
      <c r="AB29" s="5"/>
      <c r="AC29" s="5"/>
      <c r="AD29" s="5"/>
      <c r="AE29" s="5"/>
      <c r="AF29" s="5"/>
    </row>
    <row r="30" ht="15.75" customHeight="1">
      <c r="A30" s="10"/>
      <c r="B30" s="5"/>
      <c r="C30" s="7"/>
      <c r="D30" s="7"/>
      <c r="E30" s="5"/>
      <c r="F30" s="5"/>
      <c r="G30" s="5"/>
      <c r="H30" s="5"/>
      <c r="I30" s="7"/>
      <c r="J30" s="7"/>
      <c r="K30" s="5"/>
      <c r="L30" s="5"/>
      <c r="M30" s="5"/>
      <c r="N30" s="5"/>
      <c r="O30" s="5"/>
      <c r="P30" s="5"/>
      <c r="Q30" s="5"/>
      <c r="R30" s="5"/>
      <c r="S30" s="5"/>
      <c r="T30" s="5"/>
      <c r="U30" s="5"/>
      <c r="V30" s="5"/>
      <c r="W30" s="5"/>
      <c r="X30" s="5"/>
      <c r="Y30" s="5"/>
      <c r="Z30" s="5"/>
      <c r="AA30" s="5"/>
      <c r="AB30" s="5"/>
      <c r="AC30" s="5"/>
      <c r="AD30" s="5"/>
      <c r="AE30" s="5"/>
      <c r="AF30" s="5"/>
    </row>
    <row r="31" ht="15.75" customHeight="1">
      <c r="A31" s="10"/>
      <c r="B31" s="5"/>
      <c r="C31" s="7"/>
      <c r="D31" s="7"/>
      <c r="E31" s="5"/>
      <c r="F31" s="5"/>
      <c r="G31" s="5"/>
      <c r="H31" s="5"/>
      <c r="I31" s="7"/>
      <c r="J31" s="7"/>
      <c r="K31" s="5"/>
      <c r="L31" s="5"/>
      <c r="M31" s="5"/>
      <c r="N31" s="5"/>
      <c r="O31" s="5"/>
      <c r="P31" s="5"/>
      <c r="Q31" s="5"/>
      <c r="R31" s="5"/>
      <c r="S31" s="5"/>
      <c r="T31" s="5"/>
      <c r="U31" s="5"/>
      <c r="V31" s="5"/>
      <c r="W31" s="5"/>
      <c r="X31" s="5"/>
      <c r="Y31" s="5"/>
      <c r="Z31" s="5"/>
      <c r="AA31" s="5"/>
      <c r="AB31" s="5"/>
      <c r="AC31" s="5"/>
      <c r="AD31" s="5"/>
      <c r="AE31" s="5"/>
      <c r="AF31" s="5"/>
    </row>
    <row r="32" ht="15.75" customHeight="1">
      <c r="A32" s="10"/>
      <c r="B32" s="5"/>
      <c r="C32" s="7"/>
      <c r="D32" s="7"/>
      <c r="E32" s="5"/>
      <c r="F32" s="5"/>
      <c r="G32" s="5"/>
      <c r="H32" s="5"/>
      <c r="I32" s="7"/>
      <c r="J32" s="7"/>
      <c r="K32" s="5"/>
      <c r="L32" s="5"/>
      <c r="M32" s="5"/>
      <c r="N32" s="5"/>
      <c r="O32" s="5"/>
      <c r="P32" s="5"/>
      <c r="Q32" s="5"/>
      <c r="R32" s="5"/>
      <c r="S32" s="5"/>
      <c r="T32" s="5"/>
      <c r="U32" s="5"/>
      <c r="V32" s="5"/>
      <c r="W32" s="5"/>
      <c r="X32" s="5"/>
      <c r="Y32" s="5"/>
      <c r="Z32" s="5"/>
      <c r="AA32" s="5"/>
      <c r="AB32" s="5"/>
      <c r="AC32" s="5"/>
      <c r="AD32" s="5"/>
      <c r="AE32" s="5"/>
      <c r="AF32" s="5"/>
    </row>
    <row r="33" ht="15.75" customHeight="1">
      <c r="A33" s="10"/>
      <c r="B33" s="5"/>
      <c r="C33" s="7"/>
      <c r="D33" s="7"/>
      <c r="E33" s="5"/>
      <c r="F33" s="5"/>
      <c r="G33" s="5"/>
      <c r="H33" s="5"/>
      <c r="I33" s="7"/>
      <c r="J33" s="7"/>
      <c r="K33" s="5"/>
      <c r="L33" s="5"/>
      <c r="M33" s="5"/>
      <c r="N33" s="5"/>
      <c r="O33" s="5"/>
      <c r="P33" s="5"/>
      <c r="Q33" s="5"/>
      <c r="R33" s="5"/>
      <c r="S33" s="5"/>
      <c r="T33" s="5"/>
      <c r="U33" s="5"/>
      <c r="V33" s="5"/>
      <c r="W33" s="5"/>
      <c r="X33" s="5"/>
      <c r="Y33" s="5"/>
      <c r="Z33" s="5"/>
      <c r="AA33" s="5"/>
      <c r="AB33" s="5"/>
      <c r="AC33" s="5"/>
      <c r="AD33" s="5"/>
      <c r="AE33" s="5"/>
      <c r="AF33" s="5"/>
    </row>
    <row r="34" ht="15.75" customHeight="1">
      <c r="A34" s="10"/>
      <c r="B34" s="5"/>
      <c r="C34" s="7"/>
      <c r="D34" s="7"/>
      <c r="E34" s="5"/>
      <c r="F34" s="5"/>
      <c r="G34" s="5"/>
      <c r="H34" s="5"/>
      <c r="I34" s="7"/>
      <c r="J34" s="7"/>
      <c r="K34" s="5"/>
      <c r="L34" s="5"/>
      <c r="M34" s="5"/>
      <c r="N34" s="5"/>
      <c r="O34" s="5"/>
      <c r="P34" s="5"/>
      <c r="Q34" s="5"/>
      <c r="R34" s="5"/>
      <c r="S34" s="5"/>
      <c r="T34" s="5"/>
      <c r="U34" s="5"/>
      <c r="V34" s="5"/>
      <c r="W34" s="5"/>
      <c r="X34" s="5"/>
      <c r="Y34" s="5"/>
      <c r="Z34" s="5"/>
      <c r="AA34" s="5"/>
      <c r="AB34" s="5"/>
      <c r="AC34" s="5"/>
      <c r="AD34" s="5"/>
      <c r="AE34" s="5"/>
      <c r="AF34" s="5"/>
    </row>
    <row r="35" ht="15.75" customHeight="1">
      <c r="A35" s="10"/>
      <c r="B35" s="5"/>
      <c r="C35" s="7"/>
      <c r="D35" s="7"/>
      <c r="E35" s="5"/>
      <c r="F35" s="5"/>
      <c r="G35" s="5"/>
      <c r="H35" s="5"/>
      <c r="I35" s="7"/>
      <c r="J35" s="7"/>
      <c r="K35" s="5"/>
      <c r="L35" s="5"/>
      <c r="M35" s="5"/>
      <c r="N35" s="5"/>
      <c r="O35" s="5"/>
      <c r="P35" s="5"/>
      <c r="Q35" s="5"/>
      <c r="R35" s="5"/>
      <c r="S35" s="5"/>
      <c r="T35" s="5"/>
      <c r="U35" s="5"/>
      <c r="V35" s="5"/>
      <c r="W35" s="5"/>
      <c r="X35" s="5"/>
      <c r="Y35" s="5"/>
      <c r="Z35" s="5"/>
      <c r="AA35" s="5"/>
      <c r="AB35" s="5"/>
      <c r="AC35" s="5"/>
      <c r="AD35" s="5"/>
      <c r="AE35" s="5"/>
      <c r="AF35" s="5"/>
    </row>
    <row r="36" ht="15.75" customHeight="1">
      <c r="A36" s="10"/>
      <c r="B36" s="5"/>
      <c r="C36" s="7"/>
      <c r="D36" s="7"/>
      <c r="E36" s="5"/>
      <c r="F36" s="5"/>
      <c r="G36" s="5"/>
      <c r="H36" s="5"/>
      <c r="I36" s="7"/>
      <c r="J36" s="7"/>
      <c r="K36" s="5"/>
      <c r="L36" s="5"/>
      <c r="M36" s="5"/>
      <c r="N36" s="5"/>
      <c r="O36" s="5"/>
      <c r="P36" s="5"/>
      <c r="Q36" s="5"/>
      <c r="R36" s="5"/>
      <c r="S36" s="5"/>
      <c r="T36" s="5"/>
      <c r="U36" s="5"/>
      <c r="V36" s="5"/>
      <c r="W36" s="5"/>
      <c r="X36" s="5"/>
      <c r="Y36" s="5"/>
      <c r="Z36" s="5"/>
      <c r="AA36" s="5"/>
      <c r="AB36" s="5"/>
      <c r="AC36" s="5"/>
      <c r="AD36" s="5"/>
      <c r="AE36" s="5"/>
      <c r="AF36" s="5"/>
    </row>
    <row r="37" ht="15.75" customHeight="1">
      <c r="A37" s="10"/>
      <c r="B37" s="5"/>
      <c r="C37" s="7"/>
      <c r="D37" s="7"/>
      <c r="E37" s="5"/>
      <c r="F37" s="5"/>
      <c r="G37" s="5"/>
      <c r="H37" s="5"/>
      <c r="I37" s="7"/>
      <c r="J37" s="7"/>
      <c r="K37" s="5"/>
      <c r="L37" s="5"/>
      <c r="M37" s="5"/>
      <c r="N37" s="5"/>
      <c r="O37" s="5"/>
      <c r="P37" s="5"/>
      <c r="Q37" s="5"/>
      <c r="R37" s="5"/>
      <c r="S37" s="5"/>
      <c r="T37" s="5"/>
      <c r="U37" s="5"/>
      <c r="V37" s="5"/>
      <c r="W37" s="5"/>
      <c r="X37" s="5"/>
      <c r="Y37" s="5"/>
      <c r="Z37" s="5"/>
      <c r="AA37" s="5"/>
      <c r="AB37" s="5"/>
      <c r="AC37" s="5"/>
      <c r="AD37" s="5"/>
      <c r="AE37" s="5"/>
      <c r="AF37" s="5"/>
    </row>
    <row r="38" ht="15.75" customHeight="1">
      <c r="A38" s="10"/>
      <c r="B38" s="5"/>
      <c r="C38" s="7"/>
      <c r="D38" s="7"/>
      <c r="E38" s="5"/>
      <c r="F38" s="5"/>
      <c r="G38" s="5"/>
      <c r="H38" s="5"/>
      <c r="I38" s="7"/>
      <c r="J38" s="7"/>
      <c r="K38" s="5"/>
      <c r="L38" s="5"/>
      <c r="M38" s="5"/>
      <c r="N38" s="5"/>
      <c r="O38" s="5"/>
      <c r="P38" s="5"/>
      <c r="Q38" s="5"/>
      <c r="R38" s="5"/>
      <c r="S38" s="5"/>
      <c r="T38" s="5"/>
      <c r="U38" s="5"/>
      <c r="V38" s="5"/>
      <c r="W38" s="5"/>
      <c r="X38" s="5"/>
      <c r="Y38" s="5"/>
      <c r="Z38" s="5"/>
      <c r="AA38" s="5"/>
      <c r="AB38" s="5"/>
      <c r="AC38" s="5"/>
      <c r="AD38" s="5"/>
      <c r="AE38" s="5"/>
      <c r="AF38" s="5"/>
    </row>
    <row r="39" ht="15.75" customHeight="1">
      <c r="A39" s="10"/>
      <c r="B39" s="5"/>
      <c r="C39" s="7"/>
      <c r="D39" s="7"/>
      <c r="E39" s="5"/>
      <c r="F39" s="5"/>
      <c r="G39" s="5"/>
      <c r="H39" s="5"/>
      <c r="I39" s="7"/>
      <c r="J39" s="7"/>
      <c r="K39" s="5"/>
      <c r="L39" s="5"/>
      <c r="M39" s="5"/>
      <c r="N39" s="5"/>
      <c r="O39" s="5"/>
      <c r="P39" s="5"/>
      <c r="Q39" s="5"/>
      <c r="R39" s="5"/>
      <c r="S39" s="5"/>
      <c r="T39" s="5"/>
      <c r="U39" s="5"/>
      <c r="V39" s="5"/>
      <c r="W39" s="5"/>
      <c r="X39" s="5"/>
      <c r="Y39" s="5"/>
      <c r="Z39" s="5"/>
      <c r="AA39" s="5"/>
      <c r="AB39" s="5"/>
      <c r="AC39" s="5"/>
      <c r="AD39" s="5"/>
      <c r="AE39" s="5"/>
      <c r="AF39" s="5"/>
    </row>
    <row r="40" ht="15.75" customHeight="1">
      <c r="A40" s="10"/>
      <c r="B40" s="5"/>
      <c r="C40" s="7"/>
      <c r="D40" s="7"/>
      <c r="E40" s="5"/>
      <c r="F40" s="5"/>
      <c r="G40" s="5"/>
      <c r="H40" s="5"/>
      <c r="I40" s="7"/>
      <c r="J40" s="7"/>
      <c r="K40" s="5"/>
      <c r="L40" s="5"/>
      <c r="M40" s="5"/>
      <c r="N40" s="5"/>
      <c r="O40" s="5"/>
      <c r="P40" s="5"/>
      <c r="Q40" s="5"/>
      <c r="R40" s="5"/>
      <c r="S40" s="5"/>
      <c r="T40" s="5"/>
      <c r="U40" s="5"/>
      <c r="V40" s="5"/>
      <c r="W40" s="5"/>
      <c r="X40" s="5"/>
      <c r="Y40" s="5"/>
      <c r="Z40" s="5"/>
      <c r="AA40" s="5"/>
      <c r="AB40" s="5"/>
      <c r="AC40" s="5"/>
      <c r="AD40" s="5"/>
      <c r="AE40" s="5"/>
      <c r="AF40" s="5"/>
    </row>
    <row r="41" ht="15.75" customHeight="1">
      <c r="A41" s="10"/>
      <c r="B41" s="5"/>
      <c r="C41" s="7"/>
      <c r="D41" s="7"/>
      <c r="E41" s="5"/>
      <c r="F41" s="5"/>
      <c r="G41" s="5"/>
      <c r="H41" s="5"/>
      <c r="I41" s="7"/>
      <c r="J41" s="7"/>
      <c r="K41" s="5"/>
      <c r="L41" s="5"/>
      <c r="M41" s="5"/>
      <c r="N41" s="5"/>
      <c r="O41" s="5"/>
      <c r="P41" s="5"/>
      <c r="Q41" s="5"/>
      <c r="R41" s="5"/>
      <c r="S41" s="5"/>
      <c r="T41" s="5"/>
      <c r="U41" s="5"/>
      <c r="V41" s="5"/>
      <c r="W41" s="5"/>
      <c r="X41" s="5"/>
      <c r="Y41" s="5"/>
      <c r="Z41" s="5"/>
      <c r="AA41" s="5"/>
      <c r="AB41" s="5"/>
      <c r="AC41" s="5"/>
      <c r="AD41" s="5"/>
      <c r="AE41" s="5"/>
      <c r="AF41" s="5"/>
    </row>
    <row r="42" ht="15.75" customHeight="1">
      <c r="A42" s="10"/>
      <c r="B42" s="5"/>
      <c r="C42" s="7"/>
      <c r="D42" s="7"/>
      <c r="E42" s="5"/>
      <c r="F42" s="5"/>
      <c r="G42" s="5"/>
      <c r="H42" s="5"/>
      <c r="I42" s="7"/>
      <c r="J42" s="7"/>
      <c r="K42" s="5"/>
      <c r="L42" s="5"/>
      <c r="M42" s="5"/>
      <c r="N42" s="5"/>
      <c r="O42" s="5"/>
      <c r="P42" s="5"/>
      <c r="Q42" s="5"/>
      <c r="R42" s="5"/>
      <c r="S42" s="5"/>
      <c r="T42" s="5"/>
      <c r="U42" s="5"/>
      <c r="V42" s="5"/>
      <c r="W42" s="5"/>
      <c r="X42" s="5"/>
      <c r="Y42" s="5"/>
      <c r="Z42" s="5"/>
      <c r="AA42" s="5"/>
      <c r="AB42" s="5"/>
      <c r="AC42" s="5"/>
      <c r="AD42" s="5"/>
      <c r="AE42" s="5"/>
      <c r="AF42" s="5"/>
    </row>
    <row r="43" ht="15.75" customHeight="1">
      <c r="A43" s="10"/>
      <c r="B43" s="5"/>
      <c r="C43" s="7"/>
      <c r="D43" s="7"/>
      <c r="E43" s="5"/>
      <c r="F43" s="5"/>
      <c r="G43" s="5"/>
      <c r="H43" s="5"/>
      <c r="I43" s="7"/>
      <c r="J43" s="7"/>
      <c r="K43" s="5"/>
      <c r="L43" s="5"/>
      <c r="M43" s="5"/>
      <c r="N43" s="5"/>
      <c r="O43" s="5"/>
      <c r="P43" s="5"/>
      <c r="Q43" s="5"/>
      <c r="R43" s="5"/>
      <c r="S43" s="5"/>
      <c r="T43" s="5"/>
      <c r="U43" s="5"/>
      <c r="V43" s="5"/>
      <c r="W43" s="5"/>
      <c r="X43" s="5"/>
      <c r="Y43" s="5"/>
      <c r="Z43" s="5"/>
      <c r="AA43" s="5"/>
      <c r="AB43" s="5"/>
      <c r="AC43" s="5"/>
      <c r="AD43" s="5"/>
      <c r="AE43" s="5"/>
      <c r="AF43" s="5"/>
    </row>
    <row r="44" ht="15.75" customHeight="1">
      <c r="A44" s="10"/>
      <c r="B44" s="5"/>
      <c r="C44" s="7"/>
      <c r="D44" s="7"/>
      <c r="E44" s="5"/>
      <c r="F44" s="5"/>
      <c r="G44" s="5"/>
      <c r="H44" s="5"/>
      <c r="I44" s="7"/>
      <c r="J44" s="7"/>
      <c r="K44" s="5"/>
      <c r="L44" s="5"/>
      <c r="M44" s="5"/>
      <c r="N44" s="5"/>
      <c r="O44" s="5"/>
      <c r="P44" s="5"/>
      <c r="Q44" s="5"/>
      <c r="R44" s="5"/>
      <c r="S44" s="5"/>
      <c r="T44" s="5"/>
      <c r="U44" s="5"/>
      <c r="V44" s="5"/>
      <c r="W44" s="5"/>
      <c r="X44" s="5"/>
      <c r="Y44" s="5"/>
      <c r="Z44" s="5"/>
      <c r="AA44" s="5"/>
      <c r="AB44" s="5"/>
      <c r="AC44" s="5"/>
      <c r="AD44" s="5"/>
      <c r="AE44" s="5"/>
      <c r="AF44" s="5"/>
    </row>
    <row r="45" ht="15.75" customHeight="1">
      <c r="A45" s="10"/>
      <c r="B45" s="5"/>
      <c r="C45" s="7"/>
      <c r="D45" s="7"/>
      <c r="E45" s="5"/>
      <c r="F45" s="5"/>
      <c r="G45" s="5"/>
      <c r="H45" s="5"/>
      <c r="I45" s="7"/>
      <c r="J45" s="7"/>
      <c r="K45" s="5"/>
      <c r="L45" s="5"/>
      <c r="M45" s="5"/>
      <c r="N45" s="5"/>
      <c r="O45" s="5"/>
      <c r="P45" s="5"/>
      <c r="Q45" s="5"/>
      <c r="R45" s="5"/>
      <c r="S45" s="5"/>
      <c r="T45" s="5"/>
      <c r="U45" s="5"/>
      <c r="V45" s="5"/>
      <c r="W45" s="5"/>
      <c r="X45" s="5"/>
      <c r="Y45" s="5"/>
      <c r="Z45" s="5"/>
      <c r="AA45" s="5"/>
      <c r="AB45" s="5"/>
      <c r="AC45" s="5"/>
      <c r="AD45" s="5"/>
      <c r="AE45" s="5"/>
      <c r="AF45" s="5"/>
    </row>
    <row r="46" ht="15.75" customHeight="1">
      <c r="A46" s="10"/>
      <c r="B46" s="5"/>
      <c r="C46" s="7"/>
      <c r="D46" s="7"/>
      <c r="E46" s="5"/>
      <c r="F46" s="5"/>
      <c r="G46" s="5"/>
      <c r="H46" s="5"/>
      <c r="I46" s="7"/>
      <c r="J46" s="7"/>
      <c r="K46" s="5"/>
      <c r="L46" s="5"/>
      <c r="M46" s="5"/>
      <c r="N46" s="5"/>
      <c r="O46" s="5"/>
      <c r="P46" s="5"/>
      <c r="Q46" s="5"/>
      <c r="R46" s="5"/>
      <c r="S46" s="5"/>
      <c r="T46" s="5"/>
      <c r="U46" s="5"/>
      <c r="V46" s="5"/>
      <c r="W46" s="5"/>
      <c r="X46" s="5"/>
      <c r="Y46" s="5"/>
      <c r="Z46" s="5"/>
      <c r="AA46" s="5"/>
      <c r="AB46" s="5"/>
      <c r="AC46" s="5"/>
      <c r="AD46" s="5"/>
      <c r="AE46" s="5"/>
      <c r="AF46" s="5"/>
    </row>
    <row r="47" ht="15.75" customHeight="1">
      <c r="A47" s="10"/>
      <c r="B47" s="5"/>
      <c r="C47" s="7"/>
      <c r="D47" s="7"/>
      <c r="E47" s="5"/>
      <c r="F47" s="5"/>
      <c r="G47" s="5"/>
      <c r="H47" s="5"/>
      <c r="I47" s="7"/>
      <c r="J47" s="7"/>
      <c r="K47" s="5"/>
      <c r="L47" s="5"/>
      <c r="M47" s="5"/>
      <c r="N47" s="5"/>
      <c r="O47" s="5"/>
      <c r="P47" s="5"/>
      <c r="Q47" s="5"/>
      <c r="R47" s="5"/>
      <c r="S47" s="5"/>
      <c r="T47" s="5"/>
      <c r="U47" s="5"/>
      <c r="V47" s="5"/>
      <c r="W47" s="5"/>
      <c r="X47" s="5"/>
      <c r="Y47" s="5"/>
      <c r="Z47" s="5"/>
      <c r="AA47" s="5"/>
      <c r="AB47" s="5"/>
      <c r="AC47" s="5"/>
      <c r="AD47" s="5"/>
      <c r="AE47" s="5"/>
      <c r="AF47" s="5"/>
    </row>
    <row r="48" ht="15.75" customHeight="1">
      <c r="A48" s="10"/>
      <c r="B48" s="5"/>
      <c r="C48" s="7"/>
      <c r="D48" s="7"/>
      <c r="E48" s="5"/>
      <c r="F48" s="5"/>
      <c r="G48" s="5"/>
      <c r="H48" s="5"/>
      <c r="I48" s="7"/>
      <c r="J48" s="7"/>
      <c r="K48" s="5"/>
      <c r="L48" s="5"/>
      <c r="M48" s="5"/>
      <c r="N48" s="5"/>
      <c r="O48" s="5"/>
      <c r="P48" s="5"/>
      <c r="Q48" s="5"/>
      <c r="R48" s="5"/>
      <c r="S48" s="5"/>
      <c r="T48" s="5"/>
      <c r="U48" s="5"/>
      <c r="V48" s="5"/>
      <c r="W48" s="5"/>
      <c r="X48" s="5"/>
      <c r="Y48" s="5"/>
      <c r="Z48" s="5"/>
      <c r="AA48" s="5"/>
      <c r="AB48" s="5"/>
      <c r="AC48" s="5"/>
      <c r="AD48" s="5"/>
      <c r="AE48" s="5"/>
      <c r="AF48" s="5"/>
    </row>
    <row r="49" ht="15.75" customHeight="1">
      <c r="A49" s="10"/>
      <c r="B49" s="5"/>
      <c r="C49" s="7"/>
      <c r="D49" s="7"/>
      <c r="E49" s="5"/>
      <c r="F49" s="5"/>
      <c r="G49" s="5"/>
      <c r="H49" s="5"/>
      <c r="I49" s="7"/>
      <c r="J49" s="7"/>
      <c r="K49" s="5"/>
      <c r="L49" s="5"/>
      <c r="M49" s="5"/>
      <c r="N49" s="5"/>
      <c r="O49" s="5"/>
      <c r="P49" s="5"/>
      <c r="Q49" s="5"/>
      <c r="R49" s="5"/>
      <c r="S49" s="5"/>
      <c r="T49" s="5"/>
      <c r="U49" s="5"/>
      <c r="V49" s="5"/>
      <c r="W49" s="5"/>
      <c r="X49" s="5"/>
      <c r="Y49" s="5"/>
      <c r="Z49" s="5"/>
      <c r="AA49" s="5"/>
      <c r="AB49" s="5"/>
      <c r="AC49" s="5"/>
      <c r="AD49" s="5"/>
      <c r="AE49" s="5"/>
      <c r="AF49" s="5"/>
    </row>
    <row r="50" ht="15.75" customHeight="1">
      <c r="A50" s="10"/>
      <c r="B50" s="5"/>
      <c r="C50" s="7"/>
      <c r="D50" s="7"/>
      <c r="E50" s="5"/>
      <c r="F50" s="5"/>
      <c r="G50" s="5"/>
      <c r="H50" s="5"/>
      <c r="I50" s="7"/>
      <c r="J50" s="7"/>
      <c r="K50" s="5"/>
      <c r="L50" s="5"/>
      <c r="M50" s="5"/>
      <c r="N50" s="5"/>
      <c r="O50" s="5"/>
      <c r="P50" s="5"/>
      <c r="Q50" s="5"/>
      <c r="R50" s="5"/>
      <c r="S50" s="5"/>
      <c r="T50" s="5"/>
      <c r="U50" s="5"/>
      <c r="V50" s="5"/>
      <c r="W50" s="5"/>
      <c r="X50" s="5"/>
      <c r="Y50" s="5"/>
      <c r="Z50" s="5"/>
      <c r="AA50" s="5"/>
      <c r="AB50" s="5"/>
      <c r="AC50" s="5"/>
      <c r="AD50" s="5"/>
      <c r="AE50" s="5"/>
      <c r="AF50" s="5"/>
    </row>
    <row r="51" ht="15.75" customHeight="1">
      <c r="A51" s="10"/>
      <c r="B51" s="5"/>
      <c r="C51" s="7"/>
      <c r="D51" s="7"/>
      <c r="E51" s="5"/>
      <c r="F51" s="5"/>
      <c r="G51" s="5"/>
      <c r="H51" s="5"/>
      <c r="I51" s="7"/>
      <c r="J51" s="7"/>
      <c r="K51" s="5"/>
      <c r="L51" s="5"/>
      <c r="M51" s="5"/>
      <c r="N51" s="5"/>
      <c r="O51" s="5"/>
      <c r="P51" s="5"/>
      <c r="Q51" s="5"/>
      <c r="R51" s="5"/>
      <c r="S51" s="5"/>
      <c r="T51" s="5"/>
      <c r="U51" s="5"/>
      <c r="V51" s="5"/>
      <c r="W51" s="5"/>
      <c r="X51" s="5"/>
      <c r="Y51" s="5"/>
      <c r="Z51" s="5"/>
      <c r="AA51" s="5"/>
      <c r="AB51" s="5"/>
      <c r="AC51" s="5"/>
      <c r="AD51" s="5"/>
      <c r="AE51" s="5"/>
      <c r="AF51" s="5"/>
    </row>
    <row r="52" ht="15.75" customHeight="1">
      <c r="A52" s="10"/>
      <c r="B52" s="5"/>
      <c r="C52" s="7"/>
      <c r="D52" s="7"/>
      <c r="E52" s="5"/>
      <c r="F52" s="5"/>
      <c r="G52" s="5"/>
      <c r="H52" s="5"/>
      <c r="I52" s="7"/>
      <c r="J52" s="7"/>
      <c r="K52" s="5"/>
      <c r="L52" s="5"/>
      <c r="M52" s="5"/>
      <c r="N52" s="5"/>
      <c r="O52" s="5"/>
      <c r="P52" s="5"/>
      <c r="Q52" s="5"/>
      <c r="R52" s="5"/>
      <c r="S52" s="5"/>
      <c r="T52" s="5"/>
      <c r="U52" s="5"/>
      <c r="V52" s="5"/>
      <c r="W52" s="5"/>
      <c r="X52" s="5"/>
      <c r="Y52" s="5"/>
      <c r="Z52" s="5"/>
      <c r="AA52" s="5"/>
      <c r="AB52" s="5"/>
      <c r="AC52" s="5"/>
      <c r="AD52" s="5"/>
      <c r="AE52" s="5"/>
      <c r="AF52" s="5"/>
    </row>
    <row r="53" ht="15.75" customHeight="1">
      <c r="A53" s="10"/>
      <c r="B53" s="5"/>
      <c r="C53" s="7"/>
      <c r="D53" s="7"/>
      <c r="E53" s="5"/>
      <c r="F53" s="5"/>
      <c r="G53" s="5"/>
      <c r="H53" s="5"/>
      <c r="I53" s="7"/>
      <c r="J53" s="7"/>
      <c r="K53" s="5"/>
      <c r="L53" s="5"/>
      <c r="M53" s="5"/>
      <c r="N53" s="5"/>
      <c r="O53" s="5"/>
      <c r="P53" s="5"/>
      <c r="Q53" s="5"/>
      <c r="R53" s="5"/>
      <c r="S53" s="5"/>
      <c r="T53" s="5"/>
      <c r="U53" s="5"/>
      <c r="V53" s="5"/>
      <c r="W53" s="5"/>
      <c r="X53" s="5"/>
      <c r="Y53" s="5"/>
      <c r="Z53" s="5"/>
      <c r="AA53" s="5"/>
      <c r="AB53" s="5"/>
      <c r="AC53" s="5"/>
      <c r="AD53" s="5"/>
      <c r="AE53" s="5"/>
      <c r="AF53" s="5"/>
    </row>
    <row r="54" ht="15.75" customHeight="1">
      <c r="A54" s="10"/>
      <c r="B54" s="5"/>
      <c r="C54" s="7"/>
      <c r="D54" s="7"/>
      <c r="E54" s="5"/>
      <c r="F54" s="5"/>
      <c r="G54" s="5"/>
      <c r="H54" s="5"/>
      <c r="I54" s="7"/>
      <c r="J54" s="7"/>
      <c r="K54" s="5"/>
      <c r="L54" s="5"/>
      <c r="M54" s="5"/>
      <c r="N54" s="5"/>
      <c r="O54" s="5"/>
      <c r="P54" s="5"/>
      <c r="Q54" s="5"/>
      <c r="R54" s="5"/>
      <c r="S54" s="5"/>
      <c r="T54" s="5"/>
      <c r="U54" s="5"/>
      <c r="V54" s="5"/>
      <c r="W54" s="5"/>
      <c r="X54" s="5"/>
      <c r="Y54" s="5"/>
      <c r="Z54" s="5"/>
      <c r="AA54" s="5"/>
      <c r="AB54" s="5"/>
      <c r="AC54" s="5"/>
      <c r="AD54" s="5"/>
      <c r="AE54" s="5"/>
      <c r="AF54" s="5"/>
    </row>
    <row r="55" ht="15.75" customHeight="1">
      <c r="A55" s="10"/>
      <c r="B55" s="5"/>
      <c r="C55" s="7"/>
      <c r="D55" s="7"/>
      <c r="E55" s="5"/>
      <c r="F55" s="5"/>
      <c r="G55" s="5"/>
      <c r="H55" s="5"/>
      <c r="I55" s="7"/>
      <c r="J55" s="7"/>
      <c r="K55" s="5"/>
      <c r="L55" s="5"/>
      <c r="M55" s="5"/>
      <c r="N55" s="5"/>
      <c r="O55" s="5"/>
      <c r="P55" s="5"/>
      <c r="Q55" s="5"/>
      <c r="R55" s="5"/>
      <c r="S55" s="5"/>
      <c r="T55" s="5"/>
      <c r="U55" s="5"/>
      <c r="V55" s="5"/>
      <c r="W55" s="5"/>
      <c r="X55" s="5"/>
      <c r="Y55" s="5"/>
      <c r="Z55" s="5"/>
      <c r="AA55" s="5"/>
      <c r="AB55" s="5"/>
      <c r="AC55" s="5"/>
      <c r="AD55" s="5"/>
      <c r="AE55" s="5"/>
      <c r="AF55" s="5"/>
    </row>
    <row r="56" ht="15.75" customHeight="1">
      <c r="A56" s="10"/>
      <c r="B56" s="5"/>
      <c r="C56" s="7"/>
      <c r="D56" s="7"/>
      <c r="E56" s="5"/>
      <c r="F56" s="5"/>
      <c r="G56" s="5"/>
      <c r="H56" s="5"/>
      <c r="I56" s="7"/>
      <c r="J56" s="7"/>
      <c r="K56" s="5"/>
      <c r="L56" s="5"/>
      <c r="M56" s="5"/>
      <c r="N56" s="5"/>
      <c r="O56" s="5"/>
      <c r="P56" s="5"/>
      <c r="Q56" s="5"/>
      <c r="R56" s="5"/>
      <c r="S56" s="5"/>
      <c r="T56" s="5"/>
      <c r="U56" s="5"/>
      <c r="V56" s="5"/>
      <c r="W56" s="5"/>
      <c r="X56" s="5"/>
      <c r="Y56" s="5"/>
      <c r="Z56" s="5"/>
      <c r="AA56" s="5"/>
      <c r="AB56" s="5"/>
      <c r="AC56" s="5"/>
      <c r="AD56" s="5"/>
      <c r="AE56" s="5"/>
      <c r="AF56" s="5"/>
    </row>
    <row r="57" ht="15.75" customHeight="1">
      <c r="A57" s="10"/>
      <c r="B57" s="5"/>
      <c r="C57" s="7"/>
      <c r="D57" s="7"/>
      <c r="E57" s="5"/>
      <c r="F57" s="5"/>
      <c r="G57" s="5"/>
      <c r="H57" s="5"/>
      <c r="I57" s="7"/>
      <c r="J57" s="7"/>
      <c r="K57" s="5"/>
      <c r="L57" s="5"/>
      <c r="M57" s="5"/>
      <c r="N57" s="5"/>
      <c r="O57" s="5"/>
      <c r="P57" s="5"/>
      <c r="Q57" s="5"/>
      <c r="R57" s="5"/>
      <c r="S57" s="5"/>
      <c r="T57" s="5"/>
      <c r="U57" s="5"/>
      <c r="V57" s="5"/>
      <c r="W57" s="5"/>
      <c r="X57" s="5"/>
      <c r="Y57" s="5"/>
      <c r="Z57" s="5"/>
      <c r="AA57" s="5"/>
      <c r="AB57" s="5"/>
      <c r="AC57" s="5"/>
      <c r="AD57" s="5"/>
      <c r="AE57" s="5"/>
      <c r="AF57" s="5"/>
    </row>
    <row r="58" ht="15.75" customHeight="1">
      <c r="A58" s="10"/>
      <c r="B58" s="5"/>
      <c r="C58" s="7"/>
      <c r="D58" s="7"/>
      <c r="E58" s="5"/>
      <c r="F58" s="5"/>
      <c r="G58" s="5"/>
      <c r="H58" s="5"/>
      <c r="I58" s="7"/>
      <c r="J58" s="7"/>
      <c r="K58" s="5"/>
      <c r="L58" s="5"/>
      <c r="M58" s="5"/>
      <c r="N58" s="5"/>
      <c r="O58" s="5"/>
      <c r="P58" s="5"/>
      <c r="Q58" s="5"/>
      <c r="R58" s="5"/>
      <c r="S58" s="5"/>
      <c r="T58" s="5"/>
      <c r="U58" s="5"/>
      <c r="V58" s="5"/>
      <c r="W58" s="5"/>
      <c r="X58" s="5"/>
      <c r="Y58" s="5"/>
      <c r="Z58" s="5"/>
      <c r="AA58" s="5"/>
      <c r="AB58" s="5"/>
      <c r="AC58" s="5"/>
      <c r="AD58" s="5"/>
      <c r="AE58" s="5"/>
      <c r="AF58" s="5"/>
    </row>
    <row r="59" ht="15.75" customHeight="1">
      <c r="A59" s="10"/>
      <c r="B59" s="5"/>
      <c r="C59" s="7"/>
      <c r="D59" s="7"/>
      <c r="E59" s="5"/>
      <c r="F59" s="5"/>
      <c r="G59" s="5"/>
      <c r="H59" s="5"/>
      <c r="I59" s="7"/>
      <c r="J59" s="7"/>
      <c r="K59" s="5"/>
      <c r="L59" s="5"/>
      <c r="M59" s="5"/>
      <c r="N59" s="5"/>
      <c r="O59" s="5"/>
      <c r="P59" s="5"/>
      <c r="Q59" s="5"/>
      <c r="R59" s="5"/>
      <c r="S59" s="5"/>
      <c r="T59" s="5"/>
      <c r="U59" s="5"/>
      <c r="V59" s="5"/>
      <c r="W59" s="5"/>
      <c r="X59" s="5"/>
      <c r="Y59" s="5"/>
      <c r="Z59" s="5"/>
      <c r="AA59" s="5"/>
      <c r="AB59" s="5"/>
      <c r="AC59" s="5"/>
      <c r="AD59" s="5"/>
      <c r="AE59" s="5"/>
      <c r="AF59" s="5"/>
    </row>
    <row r="60" ht="15.75" customHeight="1">
      <c r="A60" s="10"/>
      <c r="B60" s="5"/>
      <c r="C60" s="7"/>
      <c r="D60" s="7"/>
      <c r="E60" s="5"/>
      <c r="F60" s="5"/>
      <c r="G60" s="5"/>
      <c r="H60" s="5"/>
      <c r="I60" s="7"/>
      <c r="J60" s="7"/>
      <c r="K60" s="5"/>
      <c r="L60" s="5"/>
      <c r="M60" s="5"/>
      <c r="N60" s="5"/>
      <c r="O60" s="5"/>
      <c r="P60" s="5"/>
      <c r="Q60" s="5"/>
      <c r="R60" s="5"/>
      <c r="S60" s="5"/>
      <c r="T60" s="5"/>
      <c r="U60" s="5"/>
      <c r="V60" s="5"/>
      <c r="W60" s="5"/>
      <c r="X60" s="5"/>
      <c r="Y60" s="5"/>
      <c r="Z60" s="5"/>
      <c r="AA60" s="5"/>
      <c r="AB60" s="5"/>
      <c r="AC60" s="5"/>
      <c r="AD60" s="5"/>
      <c r="AE60" s="5"/>
      <c r="AF60" s="5"/>
    </row>
    <row r="61" ht="15.75" customHeight="1">
      <c r="A61" s="10"/>
      <c r="B61" s="5"/>
      <c r="C61" s="7"/>
      <c r="D61" s="7"/>
      <c r="E61" s="5"/>
      <c r="F61" s="5"/>
      <c r="G61" s="5"/>
      <c r="H61" s="5"/>
      <c r="I61" s="7"/>
      <c r="J61" s="7"/>
      <c r="K61" s="5"/>
      <c r="L61" s="5"/>
      <c r="M61" s="5"/>
      <c r="N61" s="5"/>
      <c r="O61" s="5"/>
      <c r="P61" s="5"/>
      <c r="Q61" s="5"/>
      <c r="R61" s="5"/>
      <c r="S61" s="5"/>
      <c r="T61" s="5"/>
      <c r="U61" s="5"/>
      <c r="V61" s="5"/>
      <c r="W61" s="5"/>
      <c r="X61" s="5"/>
      <c r="Y61" s="5"/>
      <c r="Z61" s="5"/>
      <c r="AA61" s="5"/>
      <c r="AB61" s="5"/>
      <c r="AC61" s="5"/>
      <c r="AD61" s="5"/>
      <c r="AE61" s="5"/>
      <c r="AF61" s="5"/>
    </row>
    <row r="62" ht="15.75" customHeight="1">
      <c r="A62" s="10"/>
      <c r="B62" s="5"/>
      <c r="C62" s="7"/>
      <c r="D62" s="7"/>
      <c r="E62" s="5"/>
      <c r="F62" s="5"/>
      <c r="G62" s="5"/>
      <c r="H62" s="5"/>
      <c r="I62" s="7"/>
      <c r="J62" s="7"/>
      <c r="K62" s="5"/>
      <c r="L62" s="5"/>
      <c r="M62" s="5"/>
      <c r="N62" s="5"/>
      <c r="O62" s="5"/>
      <c r="P62" s="5"/>
      <c r="Q62" s="5"/>
      <c r="R62" s="5"/>
      <c r="S62" s="5"/>
      <c r="T62" s="5"/>
      <c r="U62" s="5"/>
      <c r="V62" s="5"/>
      <c r="W62" s="5"/>
      <c r="X62" s="5"/>
      <c r="Y62" s="5"/>
      <c r="Z62" s="5"/>
      <c r="AA62" s="5"/>
      <c r="AB62" s="5"/>
      <c r="AC62" s="5"/>
      <c r="AD62" s="5"/>
      <c r="AE62" s="5"/>
      <c r="AF62" s="5"/>
    </row>
    <row r="63" ht="15.75" customHeight="1">
      <c r="A63" s="10"/>
      <c r="B63" s="5"/>
      <c r="C63" s="7"/>
      <c r="D63" s="7"/>
      <c r="E63" s="5"/>
      <c r="F63" s="5"/>
      <c r="G63" s="5"/>
      <c r="H63" s="5"/>
      <c r="I63" s="7"/>
      <c r="J63" s="7"/>
      <c r="K63" s="5"/>
      <c r="L63" s="5"/>
      <c r="M63" s="5"/>
      <c r="N63" s="5"/>
      <c r="O63" s="5"/>
      <c r="P63" s="5"/>
      <c r="Q63" s="5"/>
      <c r="R63" s="5"/>
      <c r="S63" s="5"/>
      <c r="T63" s="5"/>
      <c r="U63" s="5"/>
      <c r="V63" s="5"/>
      <c r="W63" s="5"/>
      <c r="X63" s="5"/>
      <c r="Y63" s="5"/>
      <c r="Z63" s="5"/>
      <c r="AA63" s="5"/>
      <c r="AB63" s="5"/>
      <c r="AC63" s="5"/>
      <c r="AD63" s="5"/>
      <c r="AE63" s="5"/>
      <c r="AF63" s="5"/>
    </row>
    <row r="64" ht="15.75" customHeight="1">
      <c r="A64" s="10"/>
      <c r="B64" s="5"/>
      <c r="C64" s="7"/>
      <c r="D64" s="7"/>
      <c r="E64" s="5"/>
      <c r="F64" s="5"/>
      <c r="G64" s="5"/>
      <c r="H64" s="5"/>
      <c r="I64" s="7"/>
      <c r="J64" s="7"/>
      <c r="K64" s="5"/>
      <c r="L64" s="5"/>
      <c r="M64" s="5"/>
      <c r="N64" s="5"/>
      <c r="O64" s="5"/>
      <c r="P64" s="5"/>
      <c r="Q64" s="5"/>
      <c r="R64" s="5"/>
      <c r="S64" s="5"/>
      <c r="T64" s="5"/>
      <c r="U64" s="5"/>
      <c r="V64" s="5"/>
      <c r="W64" s="5"/>
      <c r="X64" s="5"/>
      <c r="Y64" s="5"/>
      <c r="Z64" s="5"/>
      <c r="AA64" s="5"/>
      <c r="AB64" s="5"/>
      <c r="AC64" s="5"/>
      <c r="AD64" s="5"/>
      <c r="AE64" s="5"/>
      <c r="AF64" s="5"/>
    </row>
    <row r="65" ht="15.75" customHeight="1">
      <c r="A65" s="10"/>
      <c r="B65" s="5"/>
      <c r="C65" s="7"/>
      <c r="D65" s="7"/>
      <c r="E65" s="5"/>
      <c r="F65" s="5"/>
      <c r="G65" s="5"/>
      <c r="H65" s="5"/>
      <c r="I65" s="7"/>
      <c r="J65" s="7"/>
      <c r="K65" s="5"/>
      <c r="L65" s="5"/>
      <c r="M65" s="5"/>
      <c r="N65" s="5"/>
      <c r="O65" s="5"/>
      <c r="P65" s="5"/>
      <c r="Q65" s="5"/>
      <c r="R65" s="5"/>
      <c r="S65" s="5"/>
      <c r="T65" s="5"/>
      <c r="U65" s="5"/>
      <c r="V65" s="5"/>
      <c r="W65" s="5"/>
      <c r="X65" s="5"/>
      <c r="Y65" s="5"/>
      <c r="Z65" s="5"/>
      <c r="AA65" s="5"/>
      <c r="AB65" s="5"/>
      <c r="AC65" s="5"/>
      <c r="AD65" s="5"/>
      <c r="AE65" s="5"/>
      <c r="AF65" s="5"/>
    </row>
    <row r="66" ht="15.75" customHeight="1">
      <c r="A66" s="10"/>
      <c r="B66" s="5"/>
      <c r="C66" s="7"/>
      <c r="D66" s="7"/>
      <c r="E66" s="5"/>
      <c r="F66" s="5"/>
      <c r="G66" s="5"/>
      <c r="H66" s="5"/>
      <c r="I66" s="7"/>
      <c r="J66" s="7"/>
      <c r="K66" s="5"/>
      <c r="L66" s="5"/>
      <c r="M66" s="5"/>
      <c r="N66" s="5"/>
      <c r="O66" s="5"/>
      <c r="P66" s="5"/>
      <c r="Q66" s="5"/>
      <c r="R66" s="5"/>
      <c r="S66" s="5"/>
      <c r="T66" s="5"/>
      <c r="U66" s="5"/>
      <c r="V66" s="5"/>
      <c r="W66" s="5"/>
      <c r="X66" s="5"/>
      <c r="Y66" s="5"/>
      <c r="Z66" s="5"/>
      <c r="AA66" s="5"/>
      <c r="AB66" s="5"/>
      <c r="AC66" s="5"/>
      <c r="AD66" s="5"/>
      <c r="AE66" s="5"/>
      <c r="AF66" s="5"/>
    </row>
    <row r="67" ht="15.75" customHeight="1">
      <c r="A67" s="10"/>
      <c r="B67" s="5"/>
      <c r="C67" s="7"/>
      <c r="D67" s="7"/>
      <c r="E67" s="5"/>
      <c r="F67" s="5"/>
      <c r="G67" s="5"/>
      <c r="H67" s="5"/>
      <c r="I67" s="7"/>
      <c r="J67" s="7"/>
      <c r="K67" s="5"/>
      <c r="L67" s="5"/>
      <c r="M67" s="5"/>
      <c r="N67" s="5"/>
      <c r="O67" s="5"/>
      <c r="P67" s="5"/>
      <c r="Q67" s="5"/>
      <c r="R67" s="5"/>
      <c r="S67" s="5"/>
      <c r="T67" s="5"/>
      <c r="U67" s="5"/>
      <c r="V67" s="5"/>
      <c r="W67" s="5"/>
      <c r="X67" s="5"/>
      <c r="Y67" s="5"/>
      <c r="Z67" s="5"/>
      <c r="AA67" s="5"/>
      <c r="AB67" s="5"/>
      <c r="AC67" s="5"/>
      <c r="AD67" s="5"/>
      <c r="AE67" s="5"/>
      <c r="AF67" s="5"/>
    </row>
    <row r="68" ht="15.75" customHeight="1">
      <c r="A68" s="10"/>
      <c r="B68" s="5"/>
      <c r="C68" s="7"/>
      <c r="D68" s="7"/>
      <c r="E68" s="5"/>
      <c r="F68" s="5"/>
      <c r="G68" s="5"/>
      <c r="H68" s="5"/>
      <c r="I68" s="7"/>
      <c r="J68" s="7"/>
      <c r="K68" s="5"/>
      <c r="L68" s="5"/>
      <c r="M68" s="5"/>
      <c r="N68" s="5"/>
      <c r="O68" s="5"/>
      <c r="P68" s="5"/>
      <c r="Q68" s="5"/>
      <c r="R68" s="5"/>
      <c r="S68" s="5"/>
      <c r="T68" s="5"/>
      <c r="U68" s="5"/>
      <c r="V68" s="5"/>
      <c r="W68" s="5"/>
      <c r="X68" s="5"/>
      <c r="Y68" s="5"/>
      <c r="Z68" s="5"/>
      <c r="AA68" s="5"/>
      <c r="AB68" s="5"/>
      <c r="AC68" s="5"/>
      <c r="AD68" s="5"/>
      <c r="AE68" s="5"/>
      <c r="AF68" s="5"/>
    </row>
    <row r="69" ht="15.75" customHeight="1">
      <c r="A69" s="10"/>
      <c r="B69" s="5"/>
      <c r="C69" s="7"/>
      <c r="D69" s="7"/>
      <c r="E69" s="5"/>
      <c r="F69" s="5"/>
      <c r="G69" s="5"/>
      <c r="H69" s="5"/>
      <c r="I69" s="7"/>
      <c r="J69" s="7"/>
      <c r="K69" s="5"/>
      <c r="L69" s="5"/>
      <c r="M69" s="5"/>
      <c r="N69" s="5"/>
      <c r="O69" s="5"/>
      <c r="P69" s="5"/>
      <c r="Q69" s="5"/>
      <c r="R69" s="5"/>
      <c r="S69" s="5"/>
      <c r="T69" s="5"/>
      <c r="U69" s="5"/>
      <c r="V69" s="5"/>
      <c r="W69" s="5"/>
      <c r="X69" s="5"/>
      <c r="Y69" s="5"/>
      <c r="Z69" s="5"/>
      <c r="AA69" s="5"/>
      <c r="AB69" s="5"/>
      <c r="AC69" s="5"/>
      <c r="AD69" s="5"/>
      <c r="AE69" s="5"/>
      <c r="AF69" s="5"/>
    </row>
    <row r="70" ht="15.75" customHeight="1">
      <c r="A70" s="10"/>
      <c r="B70" s="5"/>
      <c r="C70" s="7"/>
      <c r="D70" s="7"/>
      <c r="E70" s="5"/>
      <c r="F70" s="5"/>
      <c r="G70" s="5"/>
      <c r="H70" s="5"/>
      <c r="I70" s="7"/>
      <c r="J70" s="7"/>
      <c r="K70" s="5"/>
      <c r="L70" s="5"/>
      <c r="M70" s="5"/>
      <c r="N70" s="5"/>
      <c r="O70" s="5"/>
      <c r="P70" s="5"/>
      <c r="Q70" s="5"/>
      <c r="R70" s="5"/>
      <c r="S70" s="5"/>
      <c r="T70" s="5"/>
      <c r="U70" s="5"/>
      <c r="V70" s="5"/>
      <c r="W70" s="5"/>
      <c r="X70" s="5"/>
      <c r="Y70" s="5"/>
      <c r="Z70" s="5"/>
      <c r="AA70" s="5"/>
      <c r="AB70" s="5"/>
      <c r="AC70" s="5"/>
      <c r="AD70" s="5"/>
      <c r="AE70" s="5"/>
      <c r="AF70" s="5"/>
    </row>
    <row r="71" ht="15.75" customHeight="1">
      <c r="A71" s="10"/>
      <c r="B71" s="5"/>
      <c r="C71" s="7"/>
      <c r="D71" s="7"/>
      <c r="E71" s="5"/>
      <c r="F71" s="5"/>
      <c r="G71" s="5"/>
      <c r="H71" s="5"/>
      <c r="I71" s="7"/>
      <c r="J71" s="7"/>
      <c r="K71" s="5"/>
      <c r="L71" s="5"/>
      <c r="M71" s="5"/>
      <c r="N71" s="5"/>
      <c r="O71" s="5"/>
      <c r="P71" s="5"/>
      <c r="Q71" s="5"/>
      <c r="R71" s="5"/>
      <c r="S71" s="5"/>
      <c r="T71" s="5"/>
      <c r="U71" s="5"/>
      <c r="V71" s="5"/>
      <c r="W71" s="5"/>
      <c r="X71" s="5"/>
      <c r="Y71" s="5"/>
      <c r="Z71" s="5"/>
      <c r="AA71" s="5"/>
      <c r="AB71" s="5"/>
      <c r="AC71" s="5"/>
      <c r="AD71" s="5"/>
      <c r="AE71" s="5"/>
      <c r="AF71" s="5"/>
    </row>
    <row r="72" ht="15.75" customHeight="1">
      <c r="A72" s="10"/>
      <c r="B72" s="5"/>
      <c r="C72" s="7"/>
      <c r="D72" s="7"/>
      <c r="E72" s="5"/>
      <c r="F72" s="5"/>
      <c r="G72" s="5"/>
      <c r="H72" s="5"/>
      <c r="I72" s="7"/>
      <c r="J72" s="7"/>
      <c r="K72" s="5"/>
      <c r="L72" s="5"/>
      <c r="M72" s="5"/>
      <c r="N72" s="5"/>
      <c r="O72" s="5"/>
      <c r="P72" s="5"/>
      <c r="Q72" s="5"/>
      <c r="R72" s="5"/>
      <c r="S72" s="5"/>
      <c r="T72" s="5"/>
      <c r="U72" s="5"/>
      <c r="V72" s="5"/>
      <c r="W72" s="5"/>
      <c r="X72" s="5"/>
      <c r="Y72" s="5"/>
      <c r="Z72" s="5"/>
      <c r="AA72" s="5"/>
      <c r="AB72" s="5"/>
      <c r="AC72" s="5"/>
      <c r="AD72" s="5"/>
      <c r="AE72" s="5"/>
      <c r="AF72" s="5"/>
    </row>
    <row r="73" ht="15.75" customHeight="1">
      <c r="A73" s="10"/>
      <c r="B73" s="5"/>
      <c r="C73" s="7"/>
      <c r="D73" s="7"/>
      <c r="E73" s="5"/>
      <c r="F73" s="5"/>
      <c r="G73" s="5"/>
      <c r="H73" s="5"/>
      <c r="I73" s="7"/>
      <c r="J73" s="7"/>
      <c r="K73" s="5"/>
      <c r="L73" s="5"/>
      <c r="M73" s="5"/>
      <c r="N73" s="5"/>
      <c r="O73" s="5"/>
      <c r="P73" s="5"/>
      <c r="Q73" s="5"/>
      <c r="R73" s="5"/>
      <c r="S73" s="5"/>
      <c r="T73" s="5"/>
      <c r="U73" s="5"/>
      <c r="V73" s="5"/>
      <c r="W73" s="5"/>
      <c r="X73" s="5"/>
      <c r="Y73" s="5"/>
      <c r="Z73" s="5"/>
      <c r="AA73" s="5"/>
      <c r="AB73" s="5"/>
      <c r="AC73" s="5"/>
      <c r="AD73" s="5"/>
      <c r="AE73" s="5"/>
      <c r="AF73" s="5"/>
    </row>
    <row r="74" ht="15.75" customHeight="1">
      <c r="A74" s="10"/>
      <c r="B74" s="5"/>
      <c r="C74" s="7"/>
      <c r="D74" s="7"/>
      <c r="E74" s="5"/>
      <c r="F74" s="5"/>
      <c r="G74" s="5"/>
      <c r="H74" s="5"/>
      <c r="I74" s="7"/>
      <c r="J74" s="7"/>
      <c r="K74" s="5"/>
      <c r="L74" s="5"/>
      <c r="M74" s="5"/>
      <c r="N74" s="5"/>
      <c r="O74" s="5"/>
      <c r="P74" s="5"/>
      <c r="Q74" s="5"/>
      <c r="R74" s="5"/>
      <c r="S74" s="5"/>
      <c r="T74" s="5"/>
      <c r="U74" s="5"/>
      <c r="V74" s="5"/>
      <c r="W74" s="5"/>
      <c r="X74" s="5"/>
      <c r="Y74" s="5"/>
      <c r="Z74" s="5"/>
      <c r="AA74" s="5"/>
      <c r="AB74" s="5"/>
      <c r="AC74" s="5"/>
      <c r="AD74" s="5"/>
      <c r="AE74" s="5"/>
      <c r="AF74" s="5"/>
    </row>
    <row r="75" ht="15.75" customHeight="1">
      <c r="A75" s="10"/>
      <c r="B75" s="5"/>
      <c r="C75" s="7"/>
      <c r="D75" s="7"/>
      <c r="E75" s="5"/>
      <c r="F75" s="5"/>
      <c r="G75" s="5"/>
      <c r="H75" s="5"/>
      <c r="I75" s="7"/>
      <c r="J75" s="7"/>
      <c r="K75" s="5"/>
      <c r="L75" s="5"/>
      <c r="M75" s="5"/>
      <c r="N75" s="5"/>
      <c r="O75" s="5"/>
      <c r="P75" s="5"/>
      <c r="Q75" s="5"/>
      <c r="R75" s="5"/>
      <c r="S75" s="5"/>
      <c r="T75" s="5"/>
      <c r="U75" s="5"/>
      <c r="V75" s="5"/>
      <c r="W75" s="5"/>
      <c r="X75" s="5"/>
      <c r="Y75" s="5"/>
      <c r="Z75" s="5"/>
      <c r="AA75" s="5"/>
      <c r="AB75" s="5"/>
      <c r="AC75" s="5"/>
      <c r="AD75" s="5"/>
      <c r="AE75" s="5"/>
      <c r="AF75" s="5"/>
    </row>
    <row r="76" ht="15.75" customHeight="1">
      <c r="A76" s="10"/>
      <c r="B76" s="5"/>
      <c r="C76" s="7"/>
      <c r="D76" s="7"/>
      <c r="E76" s="5"/>
      <c r="F76" s="5"/>
      <c r="G76" s="5"/>
      <c r="H76" s="5"/>
      <c r="I76" s="7"/>
      <c r="J76" s="7"/>
      <c r="K76" s="5"/>
      <c r="L76" s="5"/>
      <c r="M76" s="5"/>
      <c r="N76" s="5"/>
      <c r="O76" s="5"/>
      <c r="P76" s="5"/>
      <c r="Q76" s="5"/>
      <c r="R76" s="5"/>
      <c r="S76" s="5"/>
      <c r="T76" s="5"/>
      <c r="U76" s="5"/>
      <c r="V76" s="5"/>
      <c r="W76" s="5"/>
      <c r="X76" s="5"/>
      <c r="Y76" s="5"/>
      <c r="Z76" s="5"/>
      <c r="AA76" s="5"/>
      <c r="AB76" s="5"/>
      <c r="AC76" s="5"/>
      <c r="AD76" s="5"/>
      <c r="AE76" s="5"/>
      <c r="AF76" s="5"/>
    </row>
    <row r="77" ht="15.75" customHeight="1">
      <c r="A77" s="10"/>
      <c r="B77" s="5"/>
      <c r="C77" s="7"/>
      <c r="D77" s="7"/>
      <c r="E77" s="5"/>
      <c r="F77" s="5"/>
      <c r="G77" s="5"/>
      <c r="H77" s="5"/>
      <c r="I77" s="7"/>
      <c r="J77" s="7"/>
      <c r="K77" s="5"/>
      <c r="L77" s="5"/>
      <c r="M77" s="5"/>
      <c r="N77" s="5"/>
      <c r="O77" s="5"/>
      <c r="P77" s="5"/>
      <c r="Q77" s="5"/>
      <c r="R77" s="5"/>
      <c r="S77" s="5"/>
      <c r="T77" s="5"/>
      <c r="U77" s="5"/>
      <c r="V77" s="5"/>
      <c r="W77" s="5"/>
      <c r="X77" s="5"/>
      <c r="Y77" s="5"/>
      <c r="Z77" s="5"/>
      <c r="AA77" s="5"/>
      <c r="AB77" s="5"/>
      <c r="AC77" s="5"/>
      <c r="AD77" s="5"/>
      <c r="AE77" s="5"/>
      <c r="AF77" s="5"/>
    </row>
    <row r="78" ht="15.75" customHeight="1">
      <c r="A78" s="10"/>
      <c r="B78" s="5"/>
      <c r="C78" s="7"/>
      <c r="D78" s="7"/>
      <c r="E78" s="5"/>
      <c r="F78" s="5"/>
      <c r="G78" s="5"/>
      <c r="H78" s="5"/>
      <c r="I78" s="7"/>
      <c r="J78" s="7"/>
      <c r="K78" s="5"/>
      <c r="L78" s="5"/>
      <c r="M78" s="5"/>
      <c r="N78" s="5"/>
      <c r="O78" s="5"/>
      <c r="P78" s="5"/>
      <c r="Q78" s="5"/>
      <c r="R78" s="5"/>
      <c r="S78" s="5"/>
      <c r="T78" s="5"/>
      <c r="U78" s="5"/>
      <c r="V78" s="5"/>
      <c r="W78" s="5"/>
      <c r="X78" s="5"/>
      <c r="Y78" s="5"/>
      <c r="Z78" s="5"/>
      <c r="AA78" s="5"/>
      <c r="AB78" s="5"/>
      <c r="AC78" s="5"/>
      <c r="AD78" s="5"/>
      <c r="AE78" s="5"/>
      <c r="AF78" s="5"/>
    </row>
    <row r="79" ht="15.75" customHeight="1">
      <c r="A79" s="10"/>
      <c r="B79" s="5"/>
      <c r="C79" s="7"/>
      <c r="D79" s="7"/>
      <c r="E79" s="5"/>
      <c r="F79" s="5"/>
      <c r="G79" s="5"/>
      <c r="H79" s="5"/>
      <c r="I79" s="7"/>
      <c r="J79" s="7"/>
      <c r="K79" s="5"/>
      <c r="L79" s="5"/>
      <c r="M79" s="5"/>
      <c r="N79" s="5"/>
      <c r="O79" s="5"/>
      <c r="P79" s="5"/>
      <c r="Q79" s="5"/>
      <c r="R79" s="5"/>
      <c r="S79" s="5"/>
      <c r="T79" s="5"/>
      <c r="U79" s="5"/>
      <c r="V79" s="5"/>
      <c r="W79" s="5"/>
      <c r="X79" s="5"/>
      <c r="Y79" s="5"/>
      <c r="Z79" s="5"/>
      <c r="AA79" s="5"/>
      <c r="AB79" s="5"/>
      <c r="AC79" s="5"/>
      <c r="AD79" s="5"/>
      <c r="AE79" s="5"/>
      <c r="AF79" s="5"/>
    </row>
    <row r="80" ht="15.75" customHeight="1">
      <c r="A80" s="10"/>
      <c r="B80" s="5"/>
      <c r="C80" s="7"/>
      <c r="D80" s="7"/>
      <c r="E80" s="5"/>
      <c r="F80" s="5"/>
      <c r="G80" s="5"/>
      <c r="H80" s="5"/>
      <c r="I80" s="7"/>
      <c r="J80" s="7"/>
      <c r="K80" s="5"/>
      <c r="L80" s="5"/>
      <c r="M80" s="5"/>
      <c r="N80" s="5"/>
      <c r="O80" s="5"/>
      <c r="P80" s="5"/>
      <c r="Q80" s="5"/>
      <c r="R80" s="5"/>
      <c r="S80" s="5"/>
      <c r="T80" s="5"/>
      <c r="U80" s="5"/>
      <c r="V80" s="5"/>
      <c r="W80" s="5"/>
      <c r="X80" s="5"/>
      <c r="Y80" s="5"/>
      <c r="Z80" s="5"/>
      <c r="AA80" s="5"/>
      <c r="AB80" s="5"/>
      <c r="AC80" s="5"/>
      <c r="AD80" s="5"/>
      <c r="AE80" s="5"/>
      <c r="AF80" s="5"/>
    </row>
    <row r="81" ht="15.75" customHeight="1">
      <c r="A81" s="10"/>
      <c r="B81" s="5"/>
      <c r="C81" s="7"/>
      <c r="D81" s="7"/>
      <c r="E81" s="5"/>
      <c r="F81" s="5"/>
      <c r="G81" s="5"/>
      <c r="H81" s="5"/>
      <c r="I81" s="7"/>
      <c r="J81" s="7"/>
      <c r="K81" s="5"/>
      <c r="L81" s="5"/>
      <c r="M81" s="5"/>
      <c r="N81" s="5"/>
      <c r="O81" s="5"/>
      <c r="P81" s="5"/>
      <c r="Q81" s="5"/>
      <c r="R81" s="5"/>
      <c r="S81" s="5"/>
      <c r="T81" s="5"/>
      <c r="U81" s="5"/>
      <c r="V81" s="5"/>
      <c r="W81" s="5"/>
      <c r="X81" s="5"/>
      <c r="Y81" s="5"/>
      <c r="Z81" s="5"/>
      <c r="AA81" s="5"/>
      <c r="AB81" s="5"/>
      <c r="AC81" s="5"/>
      <c r="AD81" s="5"/>
      <c r="AE81" s="5"/>
      <c r="AF81" s="5"/>
    </row>
    <row r="82" ht="15.75" customHeight="1">
      <c r="A82" s="10"/>
      <c r="B82" s="5"/>
      <c r="C82" s="7"/>
      <c r="D82" s="7"/>
      <c r="E82" s="5"/>
      <c r="F82" s="5"/>
      <c r="G82" s="5"/>
      <c r="H82" s="5"/>
      <c r="I82" s="7"/>
      <c r="J82" s="7"/>
      <c r="K82" s="5"/>
      <c r="L82" s="5"/>
      <c r="M82" s="5"/>
      <c r="N82" s="5"/>
      <c r="O82" s="5"/>
      <c r="P82" s="5"/>
      <c r="Q82" s="5"/>
      <c r="R82" s="5"/>
      <c r="S82" s="5"/>
      <c r="T82" s="5"/>
      <c r="U82" s="5"/>
      <c r="V82" s="5"/>
      <c r="W82" s="5"/>
      <c r="X82" s="5"/>
      <c r="Y82" s="5"/>
      <c r="Z82" s="5"/>
      <c r="AA82" s="5"/>
      <c r="AB82" s="5"/>
      <c r="AC82" s="5"/>
      <c r="AD82" s="5"/>
      <c r="AE82" s="5"/>
      <c r="AF82" s="5"/>
    </row>
    <row r="83" ht="15.75" customHeight="1">
      <c r="A83" s="10"/>
      <c r="B83" s="5"/>
      <c r="C83" s="7"/>
      <c r="D83" s="7"/>
      <c r="E83" s="5"/>
      <c r="F83" s="5"/>
      <c r="G83" s="5"/>
      <c r="H83" s="5"/>
      <c r="I83" s="7"/>
      <c r="J83" s="7"/>
      <c r="K83" s="5"/>
      <c r="L83" s="5"/>
      <c r="M83" s="5"/>
      <c r="N83" s="5"/>
      <c r="O83" s="5"/>
      <c r="P83" s="5"/>
      <c r="Q83" s="5"/>
      <c r="R83" s="5"/>
      <c r="S83" s="5"/>
      <c r="T83" s="5"/>
      <c r="U83" s="5"/>
      <c r="V83" s="5"/>
      <c r="W83" s="5"/>
      <c r="X83" s="5"/>
      <c r="Y83" s="5"/>
      <c r="Z83" s="5"/>
      <c r="AA83" s="5"/>
      <c r="AB83" s="5"/>
      <c r="AC83" s="5"/>
      <c r="AD83" s="5"/>
      <c r="AE83" s="5"/>
      <c r="AF83" s="5"/>
    </row>
    <row r="84" ht="15.75" customHeight="1">
      <c r="A84" s="10"/>
      <c r="B84" s="5"/>
      <c r="C84" s="7"/>
      <c r="D84" s="7"/>
      <c r="E84" s="5"/>
      <c r="F84" s="5"/>
      <c r="G84" s="5"/>
      <c r="H84" s="5"/>
      <c r="I84" s="7"/>
      <c r="J84" s="7"/>
      <c r="K84" s="5"/>
      <c r="L84" s="5"/>
      <c r="M84" s="5"/>
      <c r="N84" s="5"/>
      <c r="O84" s="5"/>
      <c r="P84" s="5"/>
      <c r="Q84" s="5"/>
      <c r="R84" s="5"/>
      <c r="S84" s="5"/>
      <c r="T84" s="5"/>
      <c r="U84" s="5"/>
      <c r="V84" s="5"/>
      <c r="W84" s="5"/>
      <c r="X84" s="5"/>
      <c r="Y84" s="5"/>
      <c r="Z84" s="5"/>
      <c r="AA84" s="5"/>
      <c r="AB84" s="5"/>
      <c r="AC84" s="5"/>
      <c r="AD84" s="5"/>
      <c r="AE84" s="5"/>
      <c r="AF84" s="5"/>
    </row>
    <row r="85" ht="15.75" customHeight="1">
      <c r="A85" s="10"/>
      <c r="B85" s="5"/>
      <c r="C85" s="7"/>
      <c r="D85" s="7"/>
      <c r="E85" s="5"/>
      <c r="F85" s="5"/>
      <c r="G85" s="5"/>
      <c r="H85" s="5"/>
      <c r="I85" s="7"/>
      <c r="J85" s="7"/>
      <c r="K85" s="5"/>
      <c r="L85" s="5"/>
      <c r="M85" s="5"/>
      <c r="N85" s="5"/>
      <c r="O85" s="5"/>
      <c r="P85" s="5"/>
      <c r="Q85" s="5"/>
      <c r="R85" s="5"/>
      <c r="S85" s="5"/>
      <c r="T85" s="5"/>
      <c r="U85" s="5"/>
      <c r="V85" s="5"/>
      <c r="W85" s="5"/>
      <c r="X85" s="5"/>
      <c r="Y85" s="5"/>
      <c r="Z85" s="5"/>
      <c r="AA85" s="5"/>
      <c r="AB85" s="5"/>
      <c r="AC85" s="5"/>
      <c r="AD85" s="5"/>
      <c r="AE85" s="5"/>
      <c r="AF85" s="5"/>
    </row>
    <row r="86" ht="15.75" customHeight="1">
      <c r="A86" s="10"/>
      <c r="B86" s="5"/>
      <c r="C86" s="7"/>
      <c r="D86" s="7"/>
      <c r="E86" s="5"/>
      <c r="F86" s="5"/>
      <c r="G86" s="5"/>
      <c r="H86" s="5"/>
      <c r="I86" s="7"/>
      <c r="J86" s="7"/>
      <c r="K86" s="5"/>
      <c r="L86" s="5"/>
      <c r="M86" s="5"/>
      <c r="N86" s="5"/>
      <c r="O86" s="5"/>
      <c r="P86" s="5"/>
      <c r="Q86" s="5"/>
      <c r="R86" s="5"/>
      <c r="S86" s="5"/>
      <c r="T86" s="5"/>
      <c r="U86" s="5"/>
      <c r="V86" s="5"/>
      <c r="W86" s="5"/>
      <c r="X86" s="5"/>
      <c r="Y86" s="5"/>
      <c r="Z86" s="5"/>
      <c r="AA86" s="5"/>
      <c r="AB86" s="5"/>
      <c r="AC86" s="5"/>
      <c r="AD86" s="5"/>
      <c r="AE86" s="5"/>
      <c r="AF86" s="5"/>
    </row>
    <row r="87" ht="15.75" customHeight="1">
      <c r="A87" s="10"/>
      <c r="B87" s="5"/>
      <c r="C87" s="7"/>
      <c r="D87" s="7"/>
      <c r="E87" s="5"/>
      <c r="F87" s="5"/>
      <c r="G87" s="5"/>
      <c r="H87" s="5"/>
      <c r="I87" s="7"/>
      <c r="J87" s="7"/>
      <c r="K87" s="5"/>
      <c r="L87" s="5"/>
      <c r="M87" s="5"/>
      <c r="N87" s="5"/>
      <c r="O87" s="5"/>
      <c r="P87" s="5"/>
      <c r="Q87" s="5"/>
      <c r="R87" s="5"/>
      <c r="S87" s="5"/>
      <c r="T87" s="5"/>
      <c r="U87" s="5"/>
      <c r="V87" s="5"/>
      <c r="W87" s="5"/>
      <c r="X87" s="5"/>
      <c r="Y87" s="5"/>
      <c r="Z87" s="5"/>
      <c r="AA87" s="5"/>
      <c r="AB87" s="5"/>
      <c r="AC87" s="5"/>
      <c r="AD87" s="5"/>
      <c r="AE87" s="5"/>
      <c r="AF87" s="5"/>
    </row>
    <row r="88" ht="15.75" customHeight="1">
      <c r="A88" s="10"/>
      <c r="B88" s="5"/>
      <c r="C88" s="7"/>
      <c r="D88" s="7"/>
      <c r="E88" s="5"/>
      <c r="F88" s="5"/>
      <c r="G88" s="5"/>
      <c r="H88" s="5"/>
      <c r="I88" s="7"/>
      <c r="J88" s="7"/>
      <c r="K88" s="5"/>
      <c r="L88" s="5"/>
      <c r="M88" s="5"/>
      <c r="N88" s="5"/>
      <c r="O88" s="5"/>
      <c r="P88" s="5"/>
      <c r="Q88" s="5"/>
      <c r="R88" s="5"/>
      <c r="S88" s="5"/>
      <c r="T88" s="5"/>
      <c r="U88" s="5"/>
      <c r="V88" s="5"/>
      <c r="W88" s="5"/>
      <c r="X88" s="5"/>
      <c r="Y88" s="5"/>
      <c r="Z88" s="5"/>
      <c r="AA88" s="5"/>
      <c r="AB88" s="5"/>
      <c r="AC88" s="5"/>
      <c r="AD88" s="5"/>
      <c r="AE88" s="5"/>
      <c r="AF88" s="5"/>
    </row>
    <row r="89" ht="15.75" customHeight="1">
      <c r="A89" s="10"/>
      <c r="B89" s="5"/>
      <c r="C89" s="7"/>
      <c r="D89" s="7"/>
      <c r="E89" s="5"/>
      <c r="F89" s="5"/>
      <c r="G89" s="5"/>
      <c r="H89" s="5"/>
      <c r="I89" s="7"/>
      <c r="J89" s="7"/>
      <c r="K89" s="5"/>
      <c r="L89" s="5"/>
      <c r="M89" s="5"/>
      <c r="N89" s="5"/>
      <c r="O89" s="5"/>
      <c r="P89" s="5"/>
      <c r="Q89" s="5"/>
      <c r="R89" s="5"/>
      <c r="S89" s="5"/>
      <c r="T89" s="5"/>
      <c r="U89" s="5"/>
      <c r="V89" s="5"/>
      <c r="W89" s="5"/>
      <c r="X89" s="5"/>
      <c r="Y89" s="5"/>
      <c r="Z89" s="5"/>
      <c r="AA89" s="5"/>
      <c r="AB89" s="5"/>
      <c r="AC89" s="5"/>
      <c r="AD89" s="5"/>
      <c r="AE89" s="5"/>
      <c r="AF89" s="5"/>
    </row>
    <row r="90" ht="15.75" customHeight="1">
      <c r="A90" s="10"/>
      <c r="B90" s="5"/>
      <c r="C90" s="7"/>
      <c r="D90" s="7"/>
      <c r="E90" s="5"/>
      <c r="F90" s="5"/>
      <c r="G90" s="5"/>
      <c r="H90" s="5"/>
      <c r="I90" s="7"/>
      <c r="J90" s="7"/>
      <c r="K90" s="5"/>
      <c r="L90" s="5"/>
      <c r="M90" s="5"/>
      <c r="N90" s="5"/>
      <c r="O90" s="5"/>
      <c r="P90" s="5"/>
      <c r="Q90" s="5"/>
      <c r="R90" s="5"/>
      <c r="S90" s="5"/>
      <c r="T90" s="5"/>
      <c r="U90" s="5"/>
      <c r="V90" s="5"/>
      <c r="W90" s="5"/>
      <c r="X90" s="5"/>
      <c r="Y90" s="5"/>
      <c r="Z90" s="5"/>
      <c r="AA90" s="5"/>
      <c r="AB90" s="5"/>
      <c r="AC90" s="5"/>
      <c r="AD90" s="5"/>
      <c r="AE90" s="5"/>
      <c r="AF90" s="5"/>
    </row>
    <row r="91" ht="15.75" customHeight="1">
      <c r="A91" s="10"/>
      <c r="B91" s="5"/>
      <c r="C91" s="7"/>
      <c r="D91" s="7"/>
      <c r="E91" s="5"/>
      <c r="F91" s="5"/>
      <c r="G91" s="5"/>
      <c r="H91" s="5"/>
      <c r="I91" s="7"/>
      <c r="J91" s="7"/>
      <c r="K91" s="5"/>
      <c r="L91" s="5"/>
      <c r="M91" s="5"/>
      <c r="N91" s="5"/>
      <c r="O91" s="5"/>
      <c r="P91" s="5"/>
      <c r="Q91" s="5"/>
      <c r="R91" s="5"/>
      <c r="S91" s="5"/>
      <c r="T91" s="5"/>
      <c r="U91" s="5"/>
      <c r="V91" s="5"/>
      <c r="W91" s="5"/>
      <c r="X91" s="5"/>
      <c r="Y91" s="5"/>
      <c r="Z91" s="5"/>
      <c r="AA91" s="5"/>
      <c r="AB91" s="5"/>
      <c r="AC91" s="5"/>
      <c r="AD91" s="5"/>
      <c r="AE91" s="5"/>
      <c r="AF91" s="5"/>
    </row>
    <row r="92" ht="15.75" customHeight="1">
      <c r="A92" s="10"/>
      <c r="B92" s="5"/>
      <c r="C92" s="7"/>
      <c r="D92" s="7"/>
      <c r="E92" s="5"/>
      <c r="F92" s="5"/>
      <c r="G92" s="5"/>
      <c r="H92" s="5"/>
      <c r="I92" s="7"/>
      <c r="J92" s="7"/>
      <c r="K92" s="5"/>
      <c r="L92" s="5"/>
      <c r="M92" s="5"/>
      <c r="N92" s="5"/>
      <c r="O92" s="5"/>
      <c r="P92" s="5"/>
      <c r="Q92" s="5"/>
      <c r="R92" s="5"/>
      <c r="S92" s="5"/>
      <c r="T92" s="5"/>
      <c r="U92" s="5"/>
      <c r="V92" s="5"/>
      <c r="W92" s="5"/>
      <c r="X92" s="5"/>
      <c r="Y92" s="5"/>
      <c r="Z92" s="5"/>
      <c r="AA92" s="5"/>
      <c r="AB92" s="5"/>
      <c r="AC92" s="5"/>
      <c r="AD92" s="5"/>
      <c r="AE92" s="5"/>
      <c r="AF92" s="5"/>
    </row>
    <row r="93" ht="15.75" customHeight="1">
      <c r="A93" s="10"/>
      <c r="B93" s="5"/>
      <c r="C93" s="7"/>
      <c r="D93" s="7"/>
      <c r="E93" s="5"/>
      <c r="F93" s="5"/>
      <c r="G93" s="5"/>
      <c r="H93" s="5"/>
      <c r="I93" s="7"/>
      <c r="J93" s="7"/>
      <c r="K93" s="5"/>
      <c r="L93" s="5"/>
      <c r="M93" s="5"/>
      <c r="N93" s="5"/>
      <c r="O93" s="5"/>
      <c r="P93" s="5"/>
      <c r="Q93" s="5"/>
      <c r="R93" s="5"/>
      <c r="S93" s="5"/>
      <c r="T93" s="5"/>
      <c r="U93" s="5"/>
      <c r="V93" s="5"/>
      <c r="W93" s="5"/>
      <c r="X93" s="5"/>
      <c r="Y93" s="5"/>
      <c r="Z93" s="5"/>
      <c r="AA93" s="5"/>
      <c r="AB93" s="5"/>
      <c r="AC93" s="5"/>
      <c r="AD93" s="5"/>
      <c r="AE93" s="5"/>
      <c r="AF93" s="5"/>
    </row>
    <row r="94" ht="15.75" customHeight="1">
      <c r="A94" s="10"/>
      <c r="B94" s="5"/>
      <c r="C94" s="7"/>
      <c r="D94" s="7"/>
      <c r="E94" s="5"/>
      <c r="F94" s="5"/>
      <c r="G94" s="5"/>
      <c r="H94" s="5"/>
      <c r="I94" s="7"/>
      <c r="J94" s="7"/>
      <c r="K94" s="5"/>
      <c r="L94" s="5"/>
      <c r="M94" s="5"/>
      <c r="N94" s="5"/>
      <c r="O94" s="5"/>
      <c r="P94" s="5"/>
      <c r="Q94" s="5"/>
      <c r="R94" s="5"/>
      <c r="S94" s="5"/>
      <c r="T94" s="5"/>
      <c r="U94" s="5"/>
      <c r="V94" s="5"/>
      <c r="W94" s="5"/>
      <c r="X94" s="5"/>
      <c r="Y94" s="5"/>
      <c r="Z94" s="5"/>
      <c r="AA94" s="5"/>
      <c r="AB94" s="5"/>
      <c r="AC94" s="5"/>
      <c r="AD94" s="5"/>
      <c r="AE94" s="5"/>
      <c r="AF94" s="5"/>
    </row>
    <row r="95" ht="15.75" customHeight="1">
      <c r="A95" s="10"/>
      <c r="B95" s="5"/>
      <c r="C95" s="7"/>
      <c r="D95" s="7"/>
      <c r="E95" s="5"/>
      <c r="F95" s="5"/>
      <c r="G95" s="5"/>
      <c r="H95" s="5"/>
      <c r="I95" s="7"/>
      <c r="J95" s="7"/>
      <c r="K95" s="5"/>
      <c r="L95" s="5"/>
      <c r="M95" s="5"/>
      <c r="N95" s="5"/>
      <c r="O95" s="5"/>
      <c r="P95" s="5"/>
      <c r="Q95" s="5"/>
      <c r="R95" s="5"/>
      <c r="S95" s="5"/>
      <c r="T95" s="5"/>
      <c r="U95" s="5"/>
      <c r="V95" s="5"/>
      <c r="W95" s="5"/>
      <c r="X95" s="5"/>
      <c r="Y95" s="5"/>
      <c r="Z95" s="5"/>
      <c r="AA95" s="5"/>
      <c r="AB95" s="5"/>
      <c r="AC95" s="5"/>
      <c r="AD95" s="5"/>
      <c r="AE95" s="5"/>
      <c r="AF95" s="5"/>
    </row>
    <row r="96" ht="15.75" customHeight="1">
      <c r="A96" s="10"/>
      <c r="B96" s="5"/>
      <c r="C96" s="7"/>
      <c r="D96" s="7"/>
      <c r="E96" s="5"/>
      <c r="F96" s="5"/>
      <c r="G96" s="5"/>
      <c r="H96" s="5"/>
      <c r="I96" s="7"/>
      <c r="J96" s="7"/>
      <c r="K96" s="5"/>
      <c r="L96" s="5"/>
      <c r="M96" s="5"/>
      <c r="N96" s="5"/>
      <c r="O96" s="5"/>
      <c r="P96" s="5"/>
      <c r="Q96" s="5"/>
      <c r="R96" s="5"/>
      <c r="S96" s="5"/>
      <c r="T96" s="5"/>
      <c r="U96" s="5"/>
      <c r="V96" s="5"/>
      <c r="W96" s="5"/>
      <c r="X96" s="5"/>
      <c r="Y96" s="5"/>
      <c r="Z96" s="5"/>
      <c r="AA96" s="5"/>
      <c r="AB96" s="5"/>
      <c r="AC96" s="5"/>
      <c r="AD96" s="5"/>
      <c r="AE96" s="5"/>
      <c r="AF96" s="5"/>
    </row>
    <row r="97" ht="15.75" customHeight="1">
      <c r="A97" s="10"/>
      <c r="B97" s="5"/>
      <c r="C97" s="7"/>
      <c r="D97" s="7"/>
      <c r="E97" s="5"/>
      <c r="F97" s="5"/>
      <c r="G97" s="5"/>
      <c r="H97" s="5"/>
      <c r="I97" s="7"/>
      <c r="J97" s="7"/>
      <c r="K97" s="5"/>
      <c r="L97" s="5"/>
      <c r="M97" s="5"/>
      <c r="N97" s="5"/>
      <c r="O97" s="5"/>
      <c r="P97" s="5"/>
      <c r="Q97" s="5"/>
      <c r="R97" s="5"/>
      <c r="S97" s="5"/>
      <c r="T97" s="5"/>
      <c r="U97" s="5"/>
      <c r="V97" s="5"/>
      <c r="W97" s="5"/>
      <c r="X97" s="5"/>
      <c r="Y97" s="5"/>
      <c r="Z97" s="5"/>
      <c r="AA97" s="5"/>
      <c r="AB97" s="5"/>
      <c r="AC97" s="5"/>
      <c r="AD97" s="5"/>
      <c r="AE97" s="5"/>
      <c r="AF97" s="5"/>
    </row>
    <row r="98" ht="15.75" customHeight="1">
      <c r="A98" s="10"/>
      <c r="B98" s="5"/>
      <c r="C98" s="7"/>
      <c r="D98" s="7"/>
      <c r="E98" s="5"/>
      <c r="F98" s="5"/>
      <c r="G98" s="5"/>
      <c r="H98" s="5"/>
      <c r="I98" s="7"/>
      <c r="J98" s="7"/>
      <c r="K98" s="5"/>
      <c r="L98" s="5"/>
      <c r="M98" s="5"/>
      <c r="N98" s="5"/>
      <c r="O98" s="5"/>
      <c r="P98" s="5"/>
      <c r="Q98" s="5"/>
      <c r="R98" s="5"/>
      <c r="S98" s="5"/>
      <c r="T98" s="5"/>
      <c r="U98" s="5"/>
      <c r="V98" s="5"/>
      <c r="W98" s="5"/>
      <c r="X98" s="5"/>
      <c r="Y98" s="5"/>
      <c r="Z98" s="5"/>
      <c r="AA98" s="5"/>
      <c r="AB98" s="5"/>
      <c r="AC98" s="5"/>
      <c r="AD98" s="5"/>
      <c r="AE98" s="5"/>
      <c r="AF98" s="5"/>
    </row>
    <row r="99" ht="15.75" customHeight="1">
      <c r="A99" s="10"/>
      <c r="B99" s="5"/>
      <c r="C99" s="7"/>
      <c r="D99" s="7"/>
      <c r="E99" s="5"/>
      <c r="F99" s="5"/>
      <c r="G99" s="5"/>
      <c r="H99" s="5"/>
      <c r="I99" s="7"/>
      <c r="J99" s="7"/>
      <c r="K99" s="5"/>
      <c r="L99" s="5"/>
      <c r="M99" s="5"/>
      <c r="N99" s="5"/>
      <c r="O99" s="5"/>
      <c r="P99" s="5"/>
      <c r="Q99" s="5"/>
      <c r="R99" s="5"/>
      <c r="S99" s="5"/>
      <c r="T99" s="5"/>
      <c r="U99" s="5"/>
      <c r="V99" s="5"/>
      <c r="W99" s="5"/>
      <c r="X99" s="5"/>
      <c r="Y99" s="5"/>
      <c r="Z99" s="5"/>
      <c r="AA99" s="5"/>
      <c r="AB99" s="5"/>
      <c r="AC99" s="5"/>
      <c r="AD99" s="5"/>
      <c r="AE99" s="5"/>
      <c r="AF99" s="5"/>
    </row>
    <row r="100" ht="15.75" customHeight="1">
      <c r="A100" s="10"/>
      <c r="B100" s="5"/>
      <c r="C100" s="7"/>
      <c r="D100" s="7"/>
      <c r="E100" s="5"/>
      <c r="F100" s="5"/>
      <c r="G100" s="5"/>
      <c r="H100" s="5"/>
      <c r="I100" s="7"/>
      <c r="J100" s="7"/>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A101" s="10"/>
      <c r="B101" s="5"/>
      <c r="C101" s="7"/>
      <c r="D101" s="7"/>
      <c r="E101" s="5"/>
      <c r="F101" s="5"/>
      <c r="G101" s="5"/>
      <c r="H101" s="5"/>
      <c r="I101" s="7"/>
      <c r="J101" s="7"/>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A102" s="10"/>
      <c r="B102" s="5"/>
      <c r="C102" s="7"/>
      <c r="D102" s="7"/>
      <c r="E102" s="5"/>
      <c r="F102" s="5"/>
      <c r="G102" s="5"/>
      <c r="H102" s="5"/>
      <c r="I102" s="7"/>
      <c r="J102" s="7"/>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A103" s="10"/>
      <c r="B103" s="5"/>
      <c r="C103" s="7"/>
      <c r="D103" s="7"/>
      <c r="E103" s="5"/>
      <c r="F103" s="5"/>
      <c r="G103" s="5"/>
      <c r="H103" s="5"/>
      <c r="I103" s="7"/>
      <c r="J103" s="7"/>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A104" s="10"/>
      <c r="B104" s="5"/>
      <c r="C104" s="7"/>
      <c r="D104" s="7"/>
      <c r="E104" s="5"/>
      <c r="F104" s="5"/>
      <c r="G104" s="5"/>
      <c r="H104" s="5"/>
      <c r="I104" s="7"/>
      <c r="J104" s="7"/>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A105" s="10"/>
      <c r="B105" s="5"/>
      <c r="C105" s="7"/>
      <c r="D105" s="7"/>
      <c r="E105" s="5"/>
      <c r="F105" s="5"/>
      <c r="G105" s="5"/>
      <c r="H105" s="5"/>
      <c r="I105" s="7"/>
      <c r="J105" s="7"/>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A106" s="10"/>
      <c r="B106" s="5"/>
      <c r="C106" s="7"/>
      <c r="D106" s="7"/>
      <c r="E106" s="5"/>
      <c r="F106" s="5"/>
      <c r="G106" s="5"/>
      <c r="H106" s="5"/>
      <c r="I106" s="7"/>
      <c r="J106" s="7"/>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A107" s="10"/>
      <c r="B107" s="5"/>
      <c r="C107" s="7"/>
      <c r="D107" s="7"/>
      <c r="E107" s="5"/>
      <c r="F107" s="5"/>
      <c r="G107" s="5"/>
      <c r="H107" s="5"/>
      <c r="I107" s="7"/>
      <c r="J107" s="7"/>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A108" s="10"/>
      <c r="B108" s="5"/>
      <c r="C108" s="7"/>
      <c r="D108" s="7"/>
      <c r="E108" s="5"/>
      <c r="F108" s="5"/>
      <c r="G108" s="5"/>
      <c r="H108" s="5"/>
      <c r="I108" s="7"/>
      <c r="J108" s="7"/>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A109" s="10"/>
      <c r="B109" s="5"/>
      <c r="C109" s="7"/>
      <c r="D109" s="7"/>
      <c r="E109" s="5"/>
      <c r="F109" s="5"/>
      <c r="G109" s="5"/>
      <c r="H109" s="5"/>
      <c r="I109" s="7"/>
      <c r="J109" s="7"/>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A110" s="10"/>
      <c r="B110" s="5"/>
      <c r="C110" s="7"/>
      <c r="D110" s="7"/>
      <c r="E110" s="5"/>
      <c r="F110" s="5"/>
      <c r="G110" s="5"/>
      <c r="H110" s="5"/>
      <c r="I110" s="7"/>
      <c r="J110" s="7"/>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A111" s="10"/>
      <c r="B111" s="5"/>
      <c r="C111" s="7"/>
      <c r="D111" s="7"/>
      <c r="E111" s="5"/>
      <c r="F111" s="5"/>
      <c r="G111" s="5"/>
      <c r="H111" s="5"/>
      <c r="I111" s="7"/>
      <c r="J111" s="7"/>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A112" s="10"/>
      <c r="B112" s="5"/>
      <c r="C112" s="7"/>
      <c r="D112" s="7"/>
      <c r="E112" s="5"/>
      <c r="F112" s="5"/>
      <c r="G112" s="5"/>
      <c r="H112" s="5"/>
      <c r="I112" s="7"/>
      <c r="J112" s="7"/>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A113" s="10"/>
      <c r="B113" s="5"/>
      <c r="C113" s="7"/>
      <c r="D113" s="7"/>
      <c r="E113" s="5"/>
      <c r="F113" s="5"/>
      <c r="G113" s="5"/>
      <c r="H113" s="5"/>
      <c r="I113" s="7"/>
      <c r="J113" s="7"/>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A114" s="10"/>
      <c r="B114" s="5"/>
      <c r="C114" s="7"/>
      <c r="D114" s="7"/>
      <c r="E114" s="5"/>
      <c r="F114" s="5"/>
      <c r="G114" s="5"/>
      <c r="H114" s="5"/>
      <c r="I114" s="7"/>
      <c r="J114" s="7"/>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A115" s="10"/>
      <c r="B115" s="5"/>
      <c r="C115" s="7"/>
      <c r="D115" s="7"/>
      <c r="E115" s="5"/>
      <c r="F115" s="5"/>
      <c r="G115" s="5"/>
      <c r="H115" s="5"/>
      <c r="I115" s="7"/>
      <c r="J115" s="7"/>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A116" s="10"/>
      <c r="B116" s="5"/>
      <c r="C116" s="7"/>
      <c r="D116" s="7"/>
      <c r="E116" s="5"/>
      <c r="F116" s="5"/>
      <c r="G116" s="5"/>
      <c r="H116" s="5"/>
      <c r="I116" s="7"/>
      <c r="J116" s="7"/>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A117" s="10"/>
      <c r="B117" s="5"/>
      <c r="C117" s="7"/>
      <c r="D117" s="7"/>
      <c r="E117" s="5"/>
      <c r="F117" s="5"/>
      <c r="G117" s="5"/>
      <c r="H117" s="5"/>
      <c r="I117" s="7"/>
      <c r="J117" s="7"/>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A118" s="10"/>
      <c r="B118" s="5"/>
      <c r="C118" s="7"/>
      <c r="D118" s="7"/>
      <c r="E118" s="5"/>
      <c r="F118" s="5"/>
      <c r="G118" s="5"/>
      <c r="H118" s="5"/>
      <c r="I118" s="7"/>
      <c r="J118" s="7"/>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A119" s="10"/>
      <c r="B119" s="5"/>
      <c r="C119" s="7"/>
      <c r="D119" s="7"/>
      <c r="E119" s="5"/>
      <c r="F119" s="5"/>
      <c r="G119" s="5"/>
      <c r="H119" s="5"/>
      <c r="I119" s="7"/>
      <c r="J119" s="7"/>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A120" s="10"/>
      <c r="B120" s="5"/>
      <c r="C120" s="7"/>
      <c r="D120" s="7"/>
      <c r="E120" s="5"/>
      <c r="F120" s="5"/>
      <c r="G120" s="5"/>
      <c r="H120" s="5"/>
      <c r="I120" s="7"/>
      <c r="J120" s="7"/>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A121" s="10"/>
      <c r="B121" s="5"/>
      <c r="C121" s="7"/>
      <c r="D121" s="7"/>
      <c r="E121" s="5"/>
      <c r="F121" s="5"/>
      <c r="G121" s="5"/>
      <c r="H121" s="5"/>
      <c r="I121" s="7"/>
      <c r="J121" s="7"/>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A122" s="10"/>
      <c r="B122" s="5"/>
      <c r="C122" s="7"/>
      <c r="D122" s="7"/>
      <c r="E122" s="5"/>
      <c r="F122" s="5"/>
      <c r="G122" s="5"/>
      <c r="H122" s="5"/>
      <c r="I122" s="7"/>
      <c r="J122" s="7"/>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A123" s="10"/>
      <c r="B123" s="5"/>
      <c r="C123" s="7"/>
      <c r="D123" s="7"/>
      <c r="E123" s="5"/>
      <c r="F123" s="5"/>
      <c r="G123" s="5"/>
      <c r="H123" s="5"/>
      <c r="I123" s="7"/>
      <c r="J123" s="7"/>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A124" s="10"/>
      <c r="B124" s="5"/>
      <c r="C124" s="7"/>
      <c r="D124" s="7"/>
      <c r="E124" s="5"/>
      <c r="F124" s="5"/>
      <c r="G124" s="5"/>
      <c r="H124" s="5"/>
      <c r="I124" s="7"/>
      <c r="J124" s="7"/>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A125" s="10"/>
      <c r="B125" s="5"/>
      <c r="C125" s="7"/>
      <c r="D125" s="7"/>
      <c r="E125" s="5"/>
      <c r="F125" s="5"/>
      <c r="G125" s="5"/>
      <c r="H125" s="5"/>
      <c r="I125" s="7"/>
      <c r="J125" s="7"/>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A126" s="10"/>
      <c r="B126" s="5"/>
      <c r="C126" s="7"/>
      <c r="D126" s="7"/>
      <c r="E126" s="5"/>
      <c r="F126" s="5"/>
      <c r="G126" s="5"/>
      <c r="H126" s="5"/>
      <c r="I126" s="7"/>
      <c r="J126" s="7"/>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A127" s="10"/>
      <c r="B127" s="5"/>
      <c r="C127" s="7"/>
      <c r="D127" s="7"/>
      <c r="E127" s="5"/>
      <c r="F127" s="5"/>
      <c r="G127" s="5"/>
      <c r="H127" s="5"/>
      <c r="I127" s="7"/>
      <c r="J127" s="7"/>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A128" s="10"/>
      <c r="B128" s="5"/>
      <c r="C128" s="7"/>
      <c r="D128" s="7"/>
      <c r="E128" s="5"/>
      <c r="F128" s="5"/>
      <c r="G128" s="5"/>
      <c r="H128" s="5"/>
      <c r="I128" s="7"/>
      <c r="J128" s="7"/>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A129" s="10"/>
      <c r="B129" s="5"/>
      <c r="C129" s="7"/>
      <c r="D129" s="7"/>
      <c r="E129" s="5"/>
      <c r="F129" s="5"/>
      <c r="G129" s="5"/>
      <c r="H129" s="5"/>
      <c r="I129" s="7"/>
      <c r="J129" s="7"/>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A130" s="10"/>
      <c r="B130" s="5"/>
      <c r="C130" s="7"/>
      <c r="D130" s="7"/>
      <c r="E130" s="5"/>
      <c r="F130" s="5"/>
      <c r="G130" s="5"/>
      <c r="H130" s="5"/>
      <c r="I130" s="7"/>
      <c r="J130" s="7"/>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A131" s="10"/>
      <c r="B131" s="5"/>
      <c r="C131" s="7"/>
      <c r="D131" s="7"/>
      <c r="E131" s="5"/>
      <c r="F131" s="5"/>
      <c r="G131" s="5"/>
      <c r="H131" s="5"/>
      <c r="I131" s="7"/>
      <c r="J131" s="7"/>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A132" s="10"/>
      <c r="B132" s="5"/>
      <c r="C132" s="7"/>
      <c r="D132" s="7"/>
      <c r="E132" s="5"/>
      <c r="F132" s="5"/>
      <c r="G132" s="5"/>
      <c r="H132" s="5"/>
      <c r="I132" s="7"/>
      <c r="J132" s="7"/>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A133" s="10"/>
      <c r="B133" s="5"/>
      <c r="C133" s="7"/>
      <c r="D133" s="7"/>
      <c r="E133" s="5"/>
      <c r="F133" s="5"/>
      <c r="G133" s="5"/>
      <c r="H133" s="5"/>
      <c r="I133" s="7"/>
      <c r="J133" s="7"/>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A134" s="10"/>
      <c r="B134" s="5"/>
      <c r="C134" s="7"/>
      <c r="D134" s="7"/>
      <c r="E134" s="5"/>
      <c r="F134" s="5"/>
      <c r="G134" s="5"/>
      <c r="H134" s="5"/>
      <c r="I134" s="7"/>
      <c r="J134" s="7"/>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A135" s="10"/>
      <c r="B135" s="5"/>
      <c r="C135" s="7"/>
      <c r="D135" s="7"/>
      <c r="E135" s="5"/>
      <c r="F135" s="5"/>
      <c r="G135" s="5"/>
      <c r="H135" s="5"/>
      <c r="I135" s="7"/>
      <c r="J135" s="7"/>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A136" s="10"/>
      <c r="B136" s="5"/>
      <c r="C136" s="7"/>
      <c r="D136" s="7"/>
      <c r="E136" s="5"/>
      <c r="F136" s="5"/>
      <c r="G136" s="5"/>
      <c r="H136" s="5"/>
      <c r="I136" s="7"/>
      <c r="J136" s="7"/>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A137" s="10"/>
      <c r="B137" s="5"/>
      <c r="C137" s="7"/>
      <c r="D137" s="7"/>
      <c r="E137" s="5"/>
      <c r="F137" s="5"/>
      <c r="G137" s="5"/>
      <c r="H137" s="5"/>
      <c r="I137" s="7"/>
      <c r="J137" s="7"/>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A138" s="10"/>
      <c r="B138" s="5"/>
      <c r="C138" s="7"/>
      <c r="D138" s="7"/>
      <c r="E138" s="5"/>
      <c r="F138" s="5"/>
      <c r="G138" s="5"/>
      <c r="H138" s="5"/>
      <c r="I138" s="7"/>
      <c r="J138" s="7"/>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A139" s="10"/>
      <c r="B139" s="5"/>
      <c r="C139" s="7"/>
      <c r="D139" s="7"/>
      <c r="E139" s="5"/>
      <c r="F139" s="5"/>
      <c r="G139" s="5"/>
      <c r="H139" s="5"/>
      <c r="I139" s="7"/>
      <c r="J139" s="7"/>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A140" s="10"/>
      <c r="B140" s="5"/>
      <c r="C140" s="7"/>
      <c r="D140" s="7"/>
      <c r="E140" s="5"/>
      <c r="F140" s="5"/>
      <c r="G140" s="5"/>
      <c r="H140" s="5"/>
      <c r="I140" s="7"/>
      <c r="J140" s="7"/>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A141" s="10"/>
      <c r="B141" s="5"/>
      <c r="C141" s="7"/>
      <c r="D141" s="7"/>
      <c r="E141" s="5"/>
      <c r="F141" s="5"/>
      <c r="G141" s="5"/>
      <c r="H141" s="5"/>
      <c r="I141" s="7"/>
      <c r="J141" s="7"/>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A142" s="10"/>
      <c r="B142" s="5"/>
      <c r="C142" s="7"/>
      <c r="D142" s="7"/>
      <c r="E142" s="5"/>
      <c r="F142" s="5"/>
      <c r="G142" s="5"/>
      <c r="H142" s="5"/>
      <c r="I142" s="7"/>
      <c r="J142" s="7"/>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A143" s="10"/>
      <c r="B143" s="5"/>
      <c r="C143" s="7"/>
      <c r="D143" s="7"/>
      <c r="E143" s="5"/>
      <c r="F143" s="5"/>
      <c r="G143" s="5"/>
      <c r="H143" s="5"/>
      <c r="I143" s="7"/>
      <c r="J143" s="7"/>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A144" s="10"/>
      <c r="B144" s="5"/>
      <c r="C144" s="7"/>
      <c r="D144" s="7"/>
      <c r="E144" s="5"/>
      <c r="F144" s="5"/>
      <c r="G144" s="5"/>
      <c r="H144" s="5"/>
      <c r="I144" s="7"/>
      <c r="J144" s="7"/>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A145" s="10"/>
      <c r="B145" s="5"/>
      <c r="C145" s="7"/>
      <c r="D145" s="7"/>
      <c r="E145" s="5"/>
      <c r="F145" s="5"/>
      <c r="G145" s="5"/>
      <c r="H145" s="5"/>
      <c r="I145" s="7"/>
      <c r="J145" s="7"/>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A146" s="10"/>
      <c r="B146" s="5"/>
      <c r="C146" s="7"/>
      <c r="D146" s="7"/>
      <c r="E146" s="5"/>
      <c r="F146" s="5"/>
      <c r="G146" s="5"/>
      <c r="H146" s="5"/>
      <c r="I146" s="7"/>
      <c r="J146" s="7"/>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A147" s="10"/>
      <c r="B147" s="5"/>
      <c r="C147" s="7"/>
      <c r="D147" s="7"/>
      <c r="E147" s="5"/>
      <c r="F147" s="5"/>
      <c r="G147" s="5"/>
      <c r="H147" s="5"/>
      <c r="I147" s="7"/>
      <c r="J147" s="7"/>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A148" s="10"/>
      <c r="B148" s="5"/>
      <c r="C148" s="7"/>
      <c r="D148" s="7"/>
      <c r="E148" s="5"/>
      <c r="F148" s="5"/>
      <c r="G148" s="5"/>
      <c r="H148" s="5"/>
      <c r="I148" s="7"/>
      <c r="J148" s="7"/>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A149" s="10"/>
      <c r="B149" s="5"/>
      <c r="C149" s="7"/>
      <c r="D149" s="7"/>
      <c r="E149" s="5"/>
      <c r="F149" s="5"/>
      <c r="G149" s="5"/>
      <c r="H149" s="5"/>
      <c r="I149" s="7"/>
      <c r="J149" s="7"/>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A150" s="10"/>
      <c r="B150" s="5"/>
      <c r="C150" s="7"/>
      <c r="D150" s="7"/>
      <c r="E150" s="5"/>
      <c r="F150" s="5"/>
      <c r="G150" s="5"/>
      <c r="H150" s="5"/>
      <c r="I150" s="7"/>
      <c r="J150" s="7"/>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A151" s="10"/>
      <c r="B151" s="5"/>
      <c r="C151" s="7"/>
      <c r="D151" s="7"/>
      <c r="E151" s="5"/>
      <c r="F151" s="5"/>
      <c r="G151" s="5"/>
      <c r="H151" s="5"/>
      <c r="I151" s="7"/>
      <c r="J151" s="7"/>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A152" s="10"/>
      <c r="B152" s="5"/>
      <c r="C152" s="7"/>
      <c r="D152" s="7"/>
      <c r="E152" s="5"/>
      <c r="F152" s="5"/>
      <c r="G152" s="5"/>
      <c r="H152" s="5"/>
      <c r="I152" s="7"/>
      <c r="J152" s="7"/>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A153" s="10"/>
      <c r="B153" s="5"/>
      <c r="C153" s="7"/>
      <c r="D153" s="7"/>
      <c r="E153" s="5"/>
      <c r="F153" s="5"/>
      <c r="G153" s="5"/>
      <c r="H153" s="5"/>
      <c r="I153" s="7"/>
      <c r="J153" s="7"/>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A154" s="10"/>
      <c r="B154" s="5"/>
      <c r="C154" s="7"/>
      <c r="D154" s="7"/>
      <c r="E154" s="5"/>
      <c r="F154" s="5"/>
      <c r="G154" s="5"/>
      <c r="H154" s="5"/>
      <c r="I154" s="7"/>
      <c r="J154" s="7"/>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A155" s="10"/>
      <c r="B155" s="5"/>
      <c r="C155" s="7"/>
      <c r="D155" s="7"/>
      <c r="E155" s="5"/>
      <c r="F155" s="5"/>
      <c r="G155" s="5"/>
      <c r="H155" s="5"/>
      <c r="I155" s="7"/>
      <c r="J155" s="7"/>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A156" s="10"/>
      <c r="B156" s="5"/>
      <c r="C156" s="7"/>
      <c r="D156" s="7"/>
      <c r="E156" s="5"/>
      <c r="F156" s="5"/>
      <c r="G156" s="5"/>
      <c r="H156" s="5"/>
      <c r="I156" s="7"/>
      <c r="J156" s="7"/>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A157" s="10"/>
      <c r="B157" s="5"/>
      <c r="C157" s="7"/>
      <c r="D157" s="7"/>
      <c r="E157" s="5"/>
      <c r="F157" s="5"/>
      <c r="G157" s="5"/>
      <c r="H157" s="5"/>
      <c r="I157" s="7"/>
      <c r="J157" s="7"/>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A158" s="10"/>
      <c r="B158" s="5"/>
      <c r="C158" s="7"/>
      <c r="D158" s="7"/>
      <c r="E158" s="5"/>
      <c r="F158" s="5"/>
      <c r="G158" s="5"/>
      <c r="H158" s="5"/>
      <c r="I158" s="7"/>
      <c r="J158" s="7"/>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A159" s="10"/>
      <c r="B159" s="5"/>
      <c r="C159" s="7"/>
      <c r="D159" s="7"/>
      <c r="E159" s="5"/>
      <c r="F159" s="5"/>
      <c r="G159" s="5"/>
      <c r="H159" s="5"/>
      <c r="I159" s="7"/>
      <c r="J159" s="7"/>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A160" s="10"/>
      <c r="B160" s="5"/>
      <c r="C160" s="7"/>
      <c r="D160" s="7"/>
      <c r="E160" s="5"/>
      <c r="F160" s="5"/>
      <c r="G160" s="5"/>
      <c r="H160" s="5"/>
      <c r="I160" s="7"/>
      <c r="J160" s="7"/>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A161" s="10"/>
      <c r="B161" s="5"/>
      <c r="C161" s="7"/>
      <c r="D161" s="7"/>
      <c r="E161" s="5"/>
      <c r="F161" s="5"/>
      <c r="G161" s="5"/>
      <c r="H161" s="5"/>
      <c r="I161" s="7"/>
      <c r="J161" s="7"/>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A162" s="10"/>
      <c r="B162" s="5"/>
      <c r="C162" s="7"/>
      <c r="D162" s="7"/>
      <c r="E162" s="5"/>
      <c r="F162" s="5"/>
      <c r="G162" s="5"/>
      <c r="H162" s="5"/>
      <c r="I162" s="7"/>
      <c r="J162" s="7"/>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A163" s="10"/>
      <c r="B163" s="5"/>
      <c r="C163" s="7"/>
      <c r="D163" s="7"/>
      <c r="E163" s="5"/>
      <c r="F163" s="5"/>
      <c r="G163" s="5"/>
      <c r="H163" s="5"/>
      <c r="I163" s="7"/>
      <c r="J163" s="7"/>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A164" s="10"/>
      <c r="B164" s="5"/>
      <c r="C164" s="7"/>
      <c r="D164" s="7"/>
      <c r="E164" s="5"/>
      <c r="F164" s="5"/>
      <c r="G164" s="5"/>
      <c r="H164" s="5"/>
      <c r="I164" s="7"/>
      <c r="J164" s="7"/>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A165" s="10"/>
      <c r="B165" s="5"/>
      <c r="C165" s="7"/>
      <c r="D165" s="7"/>
      <c r="E165" s="5"/>
      <c r="F165" s="5"/>
      <c r="G165" s="5"/>
      <c r="H165" s="5"/>
      <c r="I165" s="7"/>
      <c r="J165" s="7"/>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A166" s="10"/>
      <c r="B166" s="5"/>
      <c r="C166" s="7"/>
      <c r="D166" s="7"/>
      <c r="E166" s="5"/>
      <c r="F166" s="5"/>
      <c r="G166" s="5"/>
      <c r="H166" s="5"/>
      <c r="I166" s="7"/>
      <c r="J166" s="7"/>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A167" s="10"/>
      <c r="B167" s="5"/>
      <c r="C167" s="7"/>
      <c r="D167" s="7"/>
      <c r="E167" s="5"/>
      <c r="F167" s="5"/>
      <c r="G167" s="5"/>
      <c r="H167" s="5"/>
      <c r="I167" s="7"/>
      <c r="J167" s="7"/>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A168" s="10"/>
      <c r="B168" s="5"/>
      <c r="C168" s="7"/>
      <c r="D168" s="7"/>
      <c r="E168" s="5"/>
      <c r="F168" s="5"/>
      <c r="G168" s="5"/>
      <c r="H168" s="5"/>
      <c r="I168" s="7"/>
      <c r="J168" s="7"/>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A169" s="10"/>
      <c r="B169" s="5"/>
      <c r="C169" s="7"/>
      <c r="D169" s="7"/>
      <c r="E169" s="5"/>
      <c r="F169" s="5"/>
      <c r="G169" s="5"/>
      <c r="H169" s="5"/>
      <c r="I169" s="7"/>
      <c r="J169" s="7"/>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A170" s="10"/>
      <c r="B170" s="5"/>
      <c r="C170" s="7"/>
      <c r="D170" s="7"/>
      <c r="E170" s="5"/>
      <c r="F170" s="5"/>
      <c r="G170" s="5"/>
      <c r="H170" s="5"/>
      <c r="I170" s="7"/>
      <c r="J170" s="7"/>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A171" s="10"/>
      <c r="B171" s="5"/>
      <c r="C171" s="7"/>
      <c r="D171" s="7"/>
      <c r="E171" s="5"/>
      <c r="F171" s="5"/>
      <c r="G171" s="5"/>
      <c r="H171" s="5"/>
      <c r="I171" s="7"/>
      <c r="J171" s="7"/>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A172" s="10"/>
      <c r="B172" s="5"/>
      <c r="C172" s="7"/>
      <c r="D172" s="7"/>
      <c r="E172" s="5"/>
      <c r="F172" s="5"/>
      <c r="G172" s="5"/>
      <c r="H172" s="5"/>
      <c r="I172" s="7"/>
      <c r="J172" s="7"/>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A173" s="10"/>
      <c r="B173" s="5"/>
      <c r="C173" s="7"/>
      <c r="D173" s="7"/>
      <c r="E173" s="5"/>
      <c r="F173" s="5"/>
      <c r="G173" s="5"/>
      <c r="H173" s="5"/>
      <c r="I173" s="7"/>
      <c r="J173" s="7"/>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A174" s="10"/>
      <c r="B174" s="5"/>
      <c r="C174" s="7"/>
      <c r="D174" s="7"/>
      <c r="E174" s="5"/>
      <c r="F174" s="5"/>
      <c r="G174" s="5"/>
      <c r="H174" s="5"/>
      <c r="I174" s="7"/>
      <c r="J174" s="7"/>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A175" s="10"/>
      <c r="B175" s="5"/>
      <c r="C175" s="7"/>
      <c r="D175" s="7"/>
      <c r="E175" s="5"/>
      <c r="F175" s="5"/>
      <c r="G175" s="5"/>
      <c r="H175" s="5"/>
      <c r="I175" s="7"/>
      <c r="J175" s="7"/>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A176" s="10"/>
      <c r="B176" s="5"/>
      <c r="C176" s="7"/>
      <c r="D176" s="7"/>
      <c r="E176" s="5"/>
      <c r="F176" s="5"/>
      <c r="G176" s="5"/>
      <c r="H176" s="5"/>
      <c r="I176" s="7"/>
      <c r="J176" s="7"/>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A177" s="10"/>
      <c r="B177" s="5"/>
      <c r="C177" s="7"/>
      <c r="D177" s="7"/>
      <c r="E177" s="5"/>
      <c r="F177" s="5"/>
      <c r="G177" s="5"/>
      <c r="H177" s="5"/>
      <c r="I177" s="7"/>
      <c r="J177" s="7"/>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A178" s="10"/>
      <c r="B178" s="5"/>
      <c r="C178" s="7"/>
      <c r="D178" s="7"/>
      <c r="E178" s="5"/>
      <c r="F178" s="5"/>
      <c r="G178" s="5"/>
      <c r="H178" s="5"/>
      <c r="I178" s="7"/>
      <c r="J178" s="7"/>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A179" s="10"/>
      <c r="B179" s="5"/>
      <c r="C179" s="7"/>
      <c r="D179" s="7"/>
      <c r="E179" s="5"/>
      <c r="F179" s="5"/>
      <c r="G179" s="5"/>
      <c r="H179" s="5"/>
      <c r="I179" s="7"/>
      <c r="J179" s="7"/>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A180" s="10"/>
      <c r="B180" s="5"/>
      <c r="C180" s="7"/>
      <c r="D180" s="7"/>
      <c r="E180" s="5"/>
      <c r="F180" s="5"/>
      <c r="G180" s="5"/>
      <c r="H180" s="5"/>
      <c r="I180" s="7"/>
      <c r="J180" s="7"/>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A181" s="10"/>
      <c r="B181" s="5"/>
      <c r="C181" s="7"/>
      <c r="D181" s="7"/>
      <c r="E181" s="5"/>
      <c r="F181" s="5"/>
      <c r="G181" s="5"/>
      <c r="H181" s="5"/>
      <c r="I181" s="7"/>
      <c r="J181" s="7"/>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A182" s="10"/>
      <c r="B182" s="5"/>
      <c r="C182" s="7"/>
      <c r="D182" s="7"/>
      <c r="E182" s="5"/>
      <c r="F182" s="5"/>
      <c r="G182" s="5"/>
      <c r="H182" s="5"/>
      <c r="I182" s="7"/>
      <c r="J182" s="7"/>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A183" s="10"/>
      <c r="B183" s="5"/>
      <c r="C183" s="7"/>
      <c r="D183" s="7"/>
      <c r="E183" s="5"/>
      <c r="F183" s="5"/>
      <c r="G183" s="5"/>
      <c r="H183" s="5"/>
      <c r="I183" s="7"/>
      <c r="J183" s="7"/>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A184" s="10"/>
      <c r="B184" s="5"/>
      <c r="C184" s="7"/>
      <c r="D184" s="7"/>
      <c r="E184" s="5"/>
      <c r="F184" s="5"/>
      <c r="G184" s="5"/>
      <c r="H184" s="5"/>
      <c r="I184" s="7"/>
      <c r="J184" s="7"/>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A185" s="10"/>
      <c r="B185" s="5"/>
      <c r="C185" s="7"/>
      <c r="D185" s="7"/>
      <c r="E185" s="5"/>
      <c r="F185" s="5"/>
      <c r="G185" s="5"/>
      <c r="H185" s="5"/>
      <c r="I185" s="7"/>
      <c r="J185" s="7"/>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A186" s="10"/>
      <c r="B186" s="5"/>
      <c r="C186" s="7"/>
      <c r="D186" s="7"/>
      <c r="E186" s="5"/>
      <c r="F186" s="5"/>
      <c r="G186" s="5"/>
      <c r="H186" s="5"/>
      <c r="I186" s="7"/>
      <c r="J186" s="7"/>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A187" s="10"/>
      <c r="B187" s="5"/>
      <c r="C187" s="7"/>
      <c r="D187" s="7"/>
      <c r="E187" s="5"/>
      <c r="F187" s="5"/>
      <c r="G187" s="5"/>
      <c r="H187" s="5"/>
      <c r="I187" s="7"/>
      <c r="J187" s="7"/>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A188" s="10"/>
      <c r="B188" s="5"/>
      <c r="C188" s="7"/>
      <c r="D188" s="7"/>
      <c r="E188" s="5"/>
      <c r="F188" s="5"/>
      <c r="G188" s="5"/>
      <c r="H188" s="5"/>
      <c r="I188" s="7"/>
      <c r="J188" s="7"/>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A189" s="10"/>
      <c r="B189" s="5"/>
      <c r="C189" s="7"/>
      <c r="D189" s="7"/>
      <c r="E189" s="5"/>
      <c r="F189" s="5"/>
      <c r="G189" s="5"/>
      <c r="H189" s="5"/>
      <c r="I189" s="7"/>
      <c r="J189" s="7"/>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A190" s="10"/>
      <c r="B190" s="5"/>
      <c r="C190" s="7"/>
      <c r="D190" s="7"/>
      <c r="E190" s="5"/>
      <c r="F190" s="5"/>
      <c r="G190" s="5"/>
      <c r="H190" s="5"/>
      <c r="I190" s="7"/>
      <c r="J190" s="7"/>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A191" s="10"/>
      <c r="B191" s="5"/>
      <c r="C191" s="7"/>
      <c r="D191" s="7"/>
      <c r="E191" s="5"/>
      <c r="F191" s="5"/>
      <c r="G191" s="5"/>
      <c r="H191" s="5"/>
      <c r="I191" s="7"/>
      <c r="J191" s="7"/>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A192" s="10"/>
      <c r="B192" s="5"/>
      <c r="C192" s="7"/>
      <c r="D192" s="7"/>
      <c r="E192" s="5"/>
      <c r="F192" s="5"/>
      <c r="G192" s="5"/>
      <c r="H192" s="5"/>
      <c r="I192" s="7"/>
      <c r="J192" s="7"/>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A193" s="10"/>
      <c r="B193" s="5"/>
      <c r="C193" s="7"/>
      <c r="D193" s="7"/>
      <c r="E193" s="5"/>
      <c r="F193" s="5"/>
      <c r="G193" s="5"/>
      <c r="H193" s="5"/>
      <c r="I193" s="7"/>
      <c r="J193" s="7"/>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A194" s="10"/>
      <c r="B194" s="5"/>
      <c r="C194" s="7"/>
      <c r="D194" s="7"/>
      <c r="E194" s="5"/>
      <c r="F194" s="5"/>
      <c r="G194" s="5"/>
      <c r="H194" s="5"/>
      <c r="I194" s="7"/>
      <c r="J194" s="7"/>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A195" s="10"/>
      <c r="B195" s="5"/>
      <c r="C195" s="7"/>
      <c r="D195" s="7"/>
      <c r="E195" s="5"/>
      <c r="F195" s="5"/>
      <c r="G195" s="5"/>
      <c r="H195" s="5"/>
      <c r="I195" s="7"/>
      <c r="J195" s="7"/>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A196" s="10"/>
      <c r="B196" s="5"/>
      <c r="C196" s="7"/>
      <c r="D196" s="7"/>
      <c r="E196" s="5"/>
      <c r="F196" s="5"/>
      <c r="G196" s="5"/>
      <c r="H196" s="5"/>
      <c r="I196" s="7"/>
      <c r="J196" s="7"/>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A197" s="10"/>
      <c r="B197" s="5"/>
      <c r="C197" s="7"/>
      <c r="D197" s="7"/>
      <c r="E197" s="5"/>
      <c r="F197" s="5"/>
      <c r="G197" s="5"/>
      <c r="H197" s="5"/>
      <c r="I197" s="7"/>
      <c r="J197" s="7"/>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A198" s="10"/>
      <c r="B198" s="5"/>
      <c r="C198" s="7"/>
      <c r="D198" s="7"/>
      <c r="E198" s="5"/>
      <c r="F198" s="5"/>
      <c r="G198" s="5"/>
      <c r="H198" s="5"/>
      <c r="I198" s="7"/>
      <c r="J198" s="7"/>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A199" s="10"/>
      <c r="B199" s="5"/>
      <c r="C199" s="7"/>
      <c r="D199" s="7"/>
      <c r="E199" s="5"/>
      <c r="F199" s="5"/>
      <c r="G199" s="5"/>
      <c r="H199" s="5"/>
      <c r="I199" s="7"/>
      <c r="J199" s="7"/>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A200" s="10"/>
      <c r="B200" s="5"/>
      <c r="C200" s="7"/>
      <c r="D200" s="7"/>
      <c r="E200" s="5"/>
      <c r="F200" s="5"/>
      <c r="G200" s="5"/>
      <c r="H200" s="5"/>
      <c r="I200" s="7"/>
      <c r="J200" s="7"/>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A201" s="10"/>
      <c r="B201" s="5"/>
      <c r="C201" s="7"/>
      <c r="D201" s="7"/>
      <c r="E201" s="5"/>
      <c r="F201" s="5"/>
      <c r="G201" s="5"/>
      <c r="H201" s="5"/>
      <c r="I201" s="7"/>
      <c r="J201" s="7"/>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A202" s="10"/>
      <c r="B202" s="5"/>
      <c r="C202" s="7"/>
      <c r="D202" s="7"/>
      <c r="E202" s="5"/>
      <c r="F202" s="5"/>
      <c r="G202" s="5"/>
      <c r="H202" s="5"/>
      <c r="I202" s="7"/>
      <c r="J202" s="7"/>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A203" s="10"/>
      <c r="B203" s="5"/>
      <c r="C203" s="7"/>
      <c r="D203" s="7"/>
      <c r="E203" s="5"/>
      <c r="F203" s="5"/>
      <c r="G203" s="5"/>
      <c r="H203" s="5"/>
      <c r="I203" s="7"/>
      <c r="J203" s="7"/>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A204" s="10"/>
      <c r="B204" s="5"/>
      <c r="C204" s="7"/>
      <c r="D204" s="7"/>
      <c r="E204" s="5"/>
      <c r="F204" s="5"/>
      <c r="G204" s="5"/>
      <c r="H204" s="5"/>
      <c r="I204" s="7"/>
      <c r="J204" s="7"/>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A205" s="10"/>
      <c r="B205" s="5"/>
      <c r="C205" s="7"/>
      <c r="D205" s="7"/>
      <c r="E205" s="5"/>
      <c r="F205" s="5"/>
      <c r="G205" s="5"/>
      <c r="H205" s="5"/>
      <c r="I205" s="7"/>
      <c r="J205" s="7"/>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A206" s="10"/>
      <c r="B206" s="5"/>
      <c r="C206" s="7"/>
      <c r="D206" s="7"/>
      <c r="E206" s="5"/>
      <c r="F206" s="5"/>
      <c r="G206" s="5"/>
      <c r="H206" s="5"/>
      <c r="I206" s="7"/>
      <c r="J206" s="7"/>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A207" s="10"/>
      <c r="B207" s="5"/>
      <c r="C207" s="7"/>
      <c r="D207" s="7"/>
      <c r="E207" s="5"/>
      <c r="F207" s="5"/>
      <c r="G207" s="5"/>
      <c r="H207" s="5"/>
      <c r="I207" s="7"/>
      <c r="J207" s="7"/>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A208" s="10"/>
      <c r="B208" s="5"/>
      <c r="C208" s="7"/>
      <c r="D208" s="7"/>
      <c r="E208" s="5"/>
      <c r="F208" s="5"/>
      <c r="G208" s="5"/>
      <c r="H208" s="5"/>
      <c r="I208" s="7"/>
      <c r="J208" s="7"/>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A209" s="10"/>
      <c r="B209" s="5"/>
      <c r="C209" s="7"/>
      <c r="D209" s="7"/>
      <c r="E209" s="5"/>
      <c r="F209" s="5"/>
      <c r="G209" s="5"/>
      <c r="H209" s="5"/>
      <c r="I209" s="7"/>
      <c r="J209" s="7"/>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A210" s="10"/>
      <c r="B210" s="5"/>
      <c r="C210" s="7"/>
      <c r="D210" s="7"/>
      <c r="E210" s="5"/>
      <c r="F210" s="5"/>
      <c r="G210" s="5"/>
      <c r="H210" s="5"/>
      <c r="I210" s="7"/>
      <c r="J210" s="7"/>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A211" s="10"/>
      <c r="B211" s="5"/>
      <c r="C211" s="7"/>
      <c r="D211" s="7"/>
      <c r="E211" s="5"/>
      <c r="F211" s="5"/>
      <c r="G211" s="5"/>
      <c r="H211" s="5"/>
      <c r="I211" s="7"/>
      <c r="J211" s="7"/>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A212" s="10"/>
      <c r="B212" s="5"/>
      <c r="C212" s="7"/>
      <c r="D212" s="7"/>
      <c r="E212" s="5"/>
      <c r="F212" s="5"/>
      <c r="G212" s="5"/>
      <c r="H212" s="5"/>
      <c r="I212" s="7"/>
      <c r="J212" s="7"/>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A213" s="10"/>
      <c r="B213" s="5"/>
      <c r="C213" s="7"/>
      <c r="D213" s="7"/>
      <c r="E213" s="5"/>
      <c r="F213" s="5"/>
      <c r="G213" s="5"/>
      <c r="H213" s="5"/>
      <c r="I213" s="7"/>
      <c r="J213" s="7"/>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A214" s="10"/>
      <c r="B214" s="5"/>
      <c r="C214" s="7"/>
      <c r="D214" s="7"/>
      <c r="E214" s="5"/>
      <c r="F214" s="5"/>
      <c r="G214" s="5"/>
      <c r="H214" s="5"/>
      <c r="I214" s="7"/>
      <c r="J214" s="7"/>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A215" s="10"/>
      <c r="B215" s="5"/>
      <c r="C215" s="7"/>
      <c r="D215" s="7"/>
      <c r="E215" s="5"/>
      <c r="F215" s="5"/>
      <c r="G215" s="5"/>
      <c r="H215" s="5"/>
      <c r="I215" s="7"/>
      <c r="J215" s="7"/>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A216" s="10"/>
      <c r="B216" s="5"/>
      <c r="C216" s="7"/>
      <c r="D216" s="7"/>
      <c r="E216" s="5"/>
      <c r="F216" s="5"/>
      <c r="G216" s="5"/>
      <c r="H216" s="5"/>
      <c r="I216" s="7"/>
      <c r="J216" s="7"/>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A217" s="10"/>
      <c r="B217" s="5"/>
      <c r="C217" s="7"/>
      <c r="D217" s="7"/>
      <c r="E217" s="5"/>
      <c r="F217" s="5"/>
      <c r="G217" s="5"/>
      <c r="H217" s="5"/>
      <c r="I217" s="7"/>
      <c r="J217" s="7"/>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A218" s="10"/>
      <c r="B218" s="5"/>
      <c r="C218" s="7"/>
      <c r="D218" s="7"/>
      <c r="E218" s="5"/>
      <c r="F218" s="5"/>
      <c r="G218" s="5"/>
      <c r="H218" s="5"/>
      <c r="I218" s="7"/>
      <c r="J218" s="7"/>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A219" s="10"/>
      <c r="B219" s="5"/>
      <c r="C219" s="7"/>
      <c r="D219" s="7"/>
      <c r="E219" s="5"/>
      <c r="F219" s="5"/>
      <c r="G219" s="5"/>
      <c r="H219" s="5"/>
      <c r="I219" s="7"/>
      <c r="J219" s="7"/>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A220" s="10"/>
      <c r="B220" s="5"/>
      <c r="C220" s="7"/>
      <c r="D220" s="7"/>
      <c r="E220" s="5"/>
      <c r="F220" s="5"/>
      <c r="G220" s="5"/>
      <c r="H220" s="5"/>
      <c r="I220" s="7"/>
      <c r="J220" s="7"/>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A221" s="10"/>
      <c r="B221" s="5"/>
      <c r="C221" s="7"/>
      <c r="D221" s="7"/>
      <c r="E221" s="5"/>
      <c r="F221" s="5"/>
      <c r="G221" s="5"/>
      <c r="H221" s="5"/>
      <c r="I221" s="7"/>
      <c r="J221" s="7"/>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63"/>
    <col customWidth="1" min="2" max="2" width="30.75"/>
    <col customWidth="1" min="3" max="3" width="15.13"/>
    <col customWidth="1" min="4" max="4" width="18.63"/>
    <col customWidth="1" min="5" max="5" width="15.75"/>
    <col customWidth="1" min="6" max="6" width="12.13"/>
    <col customWidth="1" min="7" max="7" width="26.0"/>
    <col customWidth="1" min="8" max="8" width="30.63"/>
    <col customWidth="1" min="9" max="9" width="19.88"/>
    <col customWidth="1" min="10" max="10" width="26.38"/>
    <col customWidth="1" min="11" max="11" width="34.0"/>
    <col customWidth="1" min="12" max="12" width="21.25"/>
    <col customWidth="1" min="13" max="32" width="15.63"/>
  </cols>
  <sheetData>
    <row r="1" ht="15.75" customHeight="1">
      <c r="A1" s="31" t="s">
        <v>102</v>
      </c>
      <c r="B1" s="31" t="s">
        <v>103</v>
      </c>
      <c r="C1" s="32" t="s">
        <v>104</v>
      </c>
      <c r="D1" s="33" t="s">
        <v>105</v>
      </c>
      <c r="E1" s="33" t="s">
        <v>106</v>
      </c>
      <c r="F1" s="34" t="s">
        <v>107</v>
      </c>
      <c r="G1" s="31" t="s">
        <v>108</v>
      </c>
      <c r="H1" s="31" t="s">
        <v>109</v>
      </c>
      <c r="I1" s="31" t="s">
        <v>110</v>
      </c>
      <c r="J1" s="35" t="s">
        <v>111</v>
      </c>
      <c r="K1" s="31" t="s">
        <v>112</v>
      </c>
      <c r="L1" s="31" t="s">
        <v>12</v>
      </c>
      <c r="M1" s="36"/>
      <c r="N1" s="36"/>
      <c r="O1" s="36"/>
      <c r="P1" s="36"/>
      <c r="Q1" s="36"/>
      <c r="R1" s="36"/>
      <c r="S1" s="36"/>
      <c r="T1" s="36"/>
      <c r="U1" s="36"/>
      <c r="V1" s="36"/>
      <c r="W1" s="36"/>
      <c r="X1" s="36"/>
      <c r="Y1" s="36"/>
      <c r="Z1" s="36"/>
      <c r="AA1" s="36"/>
      <c r="AB1" s="36"/>
      <c r="AC1" s="36"/>
      <c r="AD1" s="36"/>
      <c r="AE1" s="36"/>
      <c r="AF1" s="36"/>
    </row>
    <row r="2" ht="15.75" customHeight="1">
      <c r="A2" s="37"/>
      <c r="B2" s="38" t="s">
        <v>113</v>
      </c>
      <c r="C2" s="39"/>
      <c r="D2" s="33"/>
      <c r="E2" s="40"/>
      <c r="F2" s="41" t="s">
        <v>114</v>
      </c>
      <c r="G2" s="42"/>
      <c r="H2" s="42"/>
      <c r="I2" s="43"/>
      <c r="J2" s="42"/>
      <c r="K2" s="44"/>
      <c r="L2" s="42"/>
      <c r="M2" s="45"/>
      <c r="N2" s="45"/>
      <c r="O2" s="45"/>
      <c r="P2" s="45"/>
      <c r="Q2" s="45"/>
      <c r="R2" s="45"/>
      <c r="S2" s="45"/>
      <c r="T2" s="45"/>
      <c r="U2" s="45"/>
      <c r="V2" s="45"/>
      <c r="W2" s="45"/>
      <c r="X2" s="45"/>
      <c r="Y2" s="45"/>
      <c r="Z2" s="45"/>
      <c r="AA2" s="45"/>
      <c r="AB2" s="45"/>
      <c r="AC2" s="45"/>
      <c r="AD2" s="45"/>
      <c r="AE2" s="45"/>
      <c r="AF2" s="45"/>
    </row>
    <row r="3" ht="15.75" customHeight="1">
      <c r="A3" s="37"/>
      <c r="B3" s="42" t="s">
        <v>115</v>
      </c>
      <c r="C3" s="39">
        <v>103000.0</v>
      </c>
      <c r="D3" s="46">
        <v>60000.0</v>
      </c>
      <c r="E3" s="40">
        <v>103000.0</v>
      </c>
      <c r="F3" s="41" t="s">
        <v>116</v>
      </c>
      <c r="G3" s="42" t="s">
        <v>117</v>
      </c>
      <c r="H3" s="42" t="s">
        <v>60</v>
      </c>
      <c r="I3" s="43"/>
      <c r="J3" s="47">
        <v>44996.0</v>
      </c>
      <c r="K3" s="44" t="s">
        <v>118</v>
      </c>
      <c r="L3" s="42" t="s">
        <v>119</v>
      </c>
      <c r="M3" s="45"/>
      <c r="N3" s="45"/>
      <c r="O3" s="45"/>
      <c r="P3" s="45"/>
      <c r="Q3" s="45"/>
      <c r="R3" s="45"/>
      <c r="S3" s="45"/>
      <c r="T3" s="45"/>
      <c r="U3" s="45"/>
      <c r="V3" s="45"/>
      <c r="W3" s="45"/>
      <c r="X3" s="45"/>
      <c r="Y3" s="45"/>
      <c r="Z3" s="45"/>
      <c r="AA3" s="45"/>
      <c r="AB3" s="45"/>
      <c r="AC3" s="45"/>
      <c r="AD3" s="45"/>
      <c r="AE3" s="45"/>
      <c r="AF3" s="45"/>
    </row>
    <row r="4" ht="15.75" customHeight="1">
      <c r="A4" s="37"/>
      <c r="B4" s="38" t="s">
        <v>120</v>
      </c>
      <c r="C4" s="39"/>
      <c r="D4" s="33"/>
      <c r="E4" s="40"/>
      <c r="F4" s="41"/>
      <c r="G4" s="42"/>
      <c r="H4" s="42"/>
      <c r="I4" s="43"/>
      <c r="J4" s="42"/>
      <c r="K4" s="44"/>
      <c r="L4" s="42"/>
      <c r="M4" s="45"/>
      <c r="N4" s="45"/>
      <c r="O4" s="45"/>
      <c r="P4" s="45"/>
      <c r="Q4" s="45"/>
      <c r="R4" s="45"/>
      <c r="S4" s="45"/>
      <c r="T4" s="45"/>
      <c r="U4" s="45"/>
      <c r="V4" s="45"/>
      <c r="W4" s="45"/>
      <c r="X4" s="45"/>
      <c r="Y4" s="45"/>
      <c r="Z4" s="45"/>
      <c r="AA4" s="45"/>
      <c r="AB4" s="45"/>
      <c r="AC4" s="45"/>
      <c r="AD4" s="45"/>
      <c r="AE4" s="45"/>
      <c r="AF4" s="45"/>
    </row>
    <row r="5" ht="15.75" customHeight="1">
      <c r="A5" s="37"/>
      <c r="B5" s="42" t="s">
        <v>121</v>
      </c>
      <c r="C5" s="39">
        <v>1045507.0</v>
      </c>
      <c r="D5" s="32">
        <v>95809.19</v>
      </c>
      <c r="E5" s="40">
        <v>1754054.34</v>
      </c>
      <c r="F5" s="41" t="s">
        <v>122</v>
      </c>
      <c r="G5" s="42" t="s">
        <v>123</v>
      </c>
      <c r="H5" s="42" t="s">
        <v>124</v>
      </c>
      <c r="I5" s="43"/>
      <c r="J5" s="47">
        <v>45118.0</v>
      </c>
      <c r="K5" s="44" t="s">
        <v>125</v>
      </c>
      <c r="L5" s="42" t="s">
        <v>119</v>
      </c>
      <c r="M5" s="45"/>
      <c r="N5" s="45"/>
      <c r="O5" s="45"/>
      <c r="P5" s="45"/>
      <c r="Q5" s="45"/>
      <c r="R5" s="45"/>
      <c r="S5" s="45"/>
      <c r="T5" s="45"/>
      <c r="U5" s="45"/>
      <c r="V5" s="45"/>
      <c r="W5" s="45"/>
      <c r="X5" s="45"/>
      <c r="Y5" s="45"/>
      <c r="Z5" s="45"/>
      <c r="AA5" s="45"/>
      <c r="AB5" s="45"/>
      <c r="AC5" s="45"/>
      <c r="AD5" s="45"/>
      <c r="AE5" s="45"/>
      <c r="AF5" s="45"/>
    </row>
    <row r="6" ht="15.75" customHeight="1">
      <c r="A6" s="37">
        <v>13957.0</v>
      </c>
      <c r="B6" s="42" t="s">
        <v>126</v>
      </c>
      <c r="C6" s="39">
        <v>5.0319392E7</v>
      </c>
      <c r="D6" s="33">
        <v>1353969.05</v>
      </c>
      <c r="E6" s="40">
        <v>1.512895605E7</v>
      </c>
      <c r="F6" s="41" t="s">
        <v>127</v>
      </c>
      <c r="G6" s="42" t="s">
        <v>128</v>
      </c>
      <c r="H6" s="42" t="s">
        <v>129</v>
      </c>
      <c r="I6" s="43">
        <v>45225.0</v>
      </c>
      <c r="J6" s="42"/>
      <c r="K6" s="44" t="s">
        <v>43</v>
      </c>
      <c r="L6" s="42" t="s">
        <v>130</v>
      </c>
      <c r="M6" s="45"/>
      <c r="N6" s="45"/>
      <c r="O6" s="45"/>
      <c r="P6" s="45"/>
      <c r="Q6" s="45"/>
      <c r="R6" s="45"/>
      <c r="S6" s="45"/>
      <c r="T6" s="45"/>
      <c r="U6" s="45"/>
      <c r="V6" s="45"/>
      <c r="W6" s="45"/>
      <c r="X6" s="45"/>
      <c r="Y6" s="45"/>
      <c r="Z6" s="45"/>
      <c r="AA6" s="45"/>
      <c r="AB6" s="45"/>
      <c r="AC6" s="45"/>
      <c r="AD6" s="45"/>
      <c r="AE6" s="45"/>
      <c r="AF6" s="45"/>
    </row>
    <row r="7" ht="15.75" customHeight="1">
      <c r="A7" s="42">
        <v>23385.0</v>
      </c>
      <c r="B7" s="42" t="s">
        <v>131</v>
      </c>
      <c r="C7" s="32">
        <v>350000.0</v>
      </c>
      <c r="D7" s="46">
        <v>138850.0</v>
      </c>
      <c r="E7" s="40">
        <v>464533.94</v>
      </c>
      <c r="F7" s="41" t="s">
        <v>116</v>
      </c>
      <c r="G7" s="42" t="s">
        <v>132</v>
      </c>
      <c r="H7" s="42" t="s">
        <v>23</v>
      </c>
      <c r="I7" s="43">
        <v>45225.0</v>
      </c>
      <c r="J7" s="42"/>
      <c r="K7" s="44" t="s">
        <v>43</v>
      </c>
      <c r="L7" s="42" t="s">
        <v>133</v>
      </c>
      <c r="M7" s="45"/>
      <c r="N7" s="45"/>
      <c r="O7" s="45"/>
      <c r="P7" s="45"/>
      <c r="Q7" s="45"/>
      <c r="R7" s="45"/>
      <c r="S7" s="45"/>
      <c r="T7" s="45"/>
      <c r="U7" s="45"/>
      <c r="V7" s="45"/>
      <c r="W7" s="45"/>
      <c r="X7" s="45"/>
      <c r="Y7" s="45"/>
      <c r="Z7" s="45"/>
      <c r="AA7" s="45"/>
      <c r="AB7" s="45"/>
      <c r="AC7" s="45"/>
      <c r="AD7" s="45"/>
      <c r="AE7" s="45"/>
      <c r="AF7" s="45"/>
    </row>
    <row r="8" ht="15.75" customHeight="1">
      <c r="A8" s="37">
        <v>22279.0</v>
      </c>
      <c r="B8" s="48" t="s">
        <v>134</v>
      </c>
      <c r="C8" s="39">
        <v>2025000.0</v>
      </c>
      <c r="D8" s="46">
        <v>173000.0</v>
      </c>
      <c r="E8" s="40">
        <v>2853603.24</v>
      </c>
      <c r="F8" s="41" t="s">
        <v>135</v>
      </c>
      <c r="G8" s="42" t="s">
        <v>136</v>
      </c>
      <c r="H8" s="42" t="s">
        <v>137</v>
      </c>
      <c r="I8" s="43">
        <v>45225.0</v>
      </c>
      <c r="J8" s="47">
        <v>45217.0</v>
      </c>
      <c r="K8" s="44" t="s">
        <v>43</v>
      </c>
      <c r="L8" s="42" t="s">
        <v>138</v>
      </c>
      <c r="M8" s="45"/>
      <c r="N8" s="45"/>
      <c r="O8" s="45"/>
      <c r="P8" s="45"/>
      <c r="Q8" s="45"/>
      <c r="R8" s="45"/>
      <c r="S8" s="45"/>
      <c r="T8" s="45"/>
      <c r="U8" s="45"/>
      <c r="V8" s="45"/>
      <c r="W8" s="45"/>
      <c r="X8" s="45"/>
      <c r="Y8" s="45"/>
      <c r="Z8" s="45"/>
      <c r="AA8" s="45"/>
      <c r="AB8" s="45"/>
      <c r="AC8" s="45"/>
      <c r="AD8" s="45"/>
      <c r="AE8" s="45"/>
      <c r="AF8" s="45"/>
    </row>
    <row r="9" ht="15.75" customHeight="1">
      <c r="A9" s="42">
        <v>23323.0</v>
      </c>
      <c r="B9" s="42" t="s">
        <v>139</v>
      </c>
      <c r="C9" s="39">
        <v>3424258.0</v>
      </c>
      <c r="D9" s="32">
        <v>399853.63</v>
      </c>
      <c r="E9" s="40">
        <v>5721263.63</v>
      </c>
      <c r="F9" s="41" t="s">
        <v>122</v>
      </c>
      <c r="G9" s="42" t="s">
        <v>140</v>
      </c>
      <c r="H9" s="42" t="s">
        <v>94</v>
      </c>
      <c r="I9" s="43">
        <v>45225.0</v>
      </c>
      <c r="J9" s="47">
        <v>45215.0</v>
      </c>
      <c r="K9" s="44" t="s">
        <v>141</v>
      </c>
      <c r="L9" s="42" t="s">
        <v>138</v>
      </c>
      <c r="M9" s="45"/>
      <c r="N9" s="45"/>
      <c r="O9" s="45"/>
      <c r="P9" s="45"/>
      <c r="Q9" s="45"/>
      <c r="R9" s="45"/>
      <c r="S9" s="45"/>
      <c r="T9" s="45"/>
      <c r="U9" s="45"/>
      <c r="V9" s="45"/>
      <c r="W9" s="45"/>
      <c r="X9" s="45"/>
      <c r="Y9" s="45"/>
      <c r="Z9" s="45"/>
      <c r="AA9" s="45"/>
      <c r="AB9" s="45"/>
      <c r="AC9" s="45"/>
      <c r="AD9" s="45"/>
      <c r="AE9" s="45"/>
      <c r="AF9" s="45"/>
    </row>
    <row r="10" ht="15.75" customHeight="1">
      <c r="A10" s="42">
        <v>10479.0</v>
      </c>
      <c r="B10" s="42" t="s">
        <v>142</v>
      </c>
      <c r="C10" s="32">
        <v>660000.0</v>
      </c>
      <c r="D10" s="32">
        <v>1534275.77</v>
      </c>
      <c r="E10" s="32">
        <v>1534275.77</v>
      </c>
      <c r="F10" s="41" t="s">
        <v>114</v>
      </c>
      <c r="G10" s="42" t="s">
        <v>143</v>
      </c>
      <c r="H10" s="42" t="s">
        <v>137</v>
      </c>
      <c r="I10" s="43"/>
      <c r="J10" s="43">
        <v>45212.0</v>
      </c>
      <c r="K10" s="44" t="s">
        <v>43</v>
      </c>
      <c r="L10" s="42" t="s">
        <v>144</v>
      </c>
      <c r="M10" s="45"/>
      <c r="N10" s="45"/>
      <c r="O10" s="45"/>
      <c r="P10" s="45"/>
      <c r="Q10" s="45"/>
      <c r="R10" s="45"/>
      <c r="S10" s="45"/>
      <c r="T10" s="45"/>
      <c r="U10" s="45"/>
      <c r="V10" s="45"/>
      <c r="W10" s="45"/>
      <c r="X10" s="45"/>
      <c r="Y10" s="45"/>
      <c r="Z10" s="45"/>
      <c r="AA10" s="45"/>
      <c r="AB10" s="45"/>
      <c r="AC10" s="45"/>
      <c r="AD10" s="45"/>
      <c r="AE10" s="45"/>
      <c r="AF10" s="45"/>
    </row>
    <row r="11" ht="15.75" customHeight="1">
      <c r="A11" s="42">
        <v>14103.0</v>
      </c>
      <c r="B11" s="42" t="s">
        <v>145</v>
      </c>
      <c r="C11" s="32">
        <v>676622.0</v>
      </c>
      <c r="D11" s="32">
        <v>1753476.91</v>
      </c>
      <c r="E11" s="32">
        <v>1753476.91</v>
      </c>
      <c r="F11" s="41" t="s">
        <v>127</v>
      </c>
      <c r="G11" s="42" t="s">
        <v>146</v>
      </c>
      <c r="H11" s="42" t="s">
        <v>137</v>
      </c>
      <c r="I11" s="49"/>
      <c r="J11" s="43">
        <v>45212.0</v>
      </c>
      <c r="K11" s="44" t="s">
        <v>43</v>
      </c>
      <c r="L11" s="42" t="s">
        <v>144</v>
      </c>
      <c r="M11" s="45"/>
      <c r="N11" s="45"/>
      <c r="O11" s="45"/>
      <c r="P11" s="45"/>
      <c r="Q11" s="45"/>
      <c r="R11" s="45"/>
      <c r="S11" s="45"/>
      <c r="T11" s="45"/>
      <c r="U11" s="45"/>
      <c r="V11" s="45"/>
      <c r="W11" s="45"/>
      <c r="X11" s="45"/>
      <c r="Y11" s="45"/>
      <c r="Z11" s="45"/>
      <c r="AA11" s="45"/>
      <c r="AB11" s="45"/>
      <c r="AC11" s="45"/>
      <c r="AD11" s="45"/>
      <c r="AE11" s="45"/>
      <c r="AF11" s="45"/>
    </row>
    <row r="12" ht="15.75" customHeight="1">
      <c r="A12" s="42">
        <v>10649.0</v>
      </c>
      <c r="B12" s="42" t="s">
        <v>147</v>
      </c>
      <c r="C12" s="32">
        <v>2265274.65</v>
      </c>
      <c r="D12" s="32">
        <v>2547008.2</v>
      </c>
      <c r="E12" s="32">
        <v>2547008.2</v>
      </c>
      <c r="F12" s="41" t="s">
        <v>148</v>
      </c>
      <c r="G12" s="42" t="s">
        <v>149</v>
      </c>
      <c r="H12" s="42" t="s">
        <v>137</v>
      </c>
      <c r="I12" s="49"/>
      <c r="J12" s="43">
        <v>45212.0</v>
      </c>
      <c r="K12" s="44" t="s">
        <v>43</v>
      </c>
      <c r="L12" s="42" t="s">
        <v>144</v>
      </c>
      <c r="M12" s="45"/>
      <c r="N12" s="45"/>
      <c r="O12" s="45"/>
      <c r="P12" s="45"/>
      <c r="Q12" s="45"/>
      <c r="R12" s="45"/>
      <c r="S12" s="45"/>
      <c r="T12" s="45"/>
      <c r="U12" s="45"/>
      <c r="V12" s="45"/>
      <c r="W12" s="45"/>
      <c r="X12" s="45"/>
      <c r="Y12" s="45"/>
      <c r="Z12" s="45"/>
      <c r="AA12" s="45"/>
      <c r="AB12" s="45"/>
      <c r="AC12" s="45"/>
      <c r="AD12" s="45"/>
      <c r="AE12" s="45"/>
      <c r="AF12" s="45"/>
    </row>
    <row r="13" ht="15.75" customHeight="1">
      <c r="A13" s="42">
        <v>10614.0</v>
      </c>
      <c r="B13" s="42" t="s">
        <v>150</v>
      </c>
      <c r="C13" s="32">
        <v>800000.0</v>
      </c>
      <c r="D13" s="32">
        <v>1759956.41</v>
      </c>
      <c r="E13" s="32">
        <v>1759956.41</v>
      </c>
      <c r="F13" s="41" t="s">
        <v>116</v>
      </c>
      <c r="G13" s="42" t="s">
        <v>151</v>
      </c>
      <c r="H13" s="42" t="s">
        <v>137</v>
      </c>
      <c r="I13" s="49"/>
      <c r="J13" s="47">
        <v>45212.0</v>
      </c>
      <c r="K13" s="44" t="s">
        <v>43</v>
      </c>
      <c r="L13" s="42" t="s">
        <v>144</v>
      </c>
      <c r="M13" s="45"/>
      <c r="N13" s="45"/>
      <c r="O13" s="45"/>
      <c r="P13" s="45"/>
      <c r="Q13" s="45"/>
      <c r="R13" s="45"/>
      <c r="S13" s="45"/>
      <c r="T13" s="45"/>
      <c r="U13" s="45"/>
      <c r="V13" s="45"/>
      <c r="W13" s="45"/>
      <c r="X13" s="45"/>
      <c r="Y13" s="45"/>
      <c r="Z13" s="45"/>
      <c r="AA13" s="45"/>
      <c r="AB13" s="45"/>
      <c r="AC13" s="45"/>
      <c r="AD13" s="45"/>
      <c r="AE13" s="45"/>
      <c r="AF13" s="45"/>
    </row>
    <row r="14" ht="15.75" customHeight="1">
      <c r="A14" s="42">
        <v>11146.0</v>
      </c>
      <c r="B14" s="42" t="s">
        <v>152</v>
      </c>
      <c r="C14" s="32">
        <v>4211200.0</v>
      </c>
      <c r="D14" s="32">
        <v>4976973.54</v>
      </c>
      <c r="E14" s="32">
        <v>4976973.54</v>
      </c>
      <c r="F14" s="41" t="s">
        <v>153</v>
      </c>
      <c r="G14" s="42" t="s">
        <v>154</v>
      </c>
      <c r="H14" s="42" t="s">
        <v>137</v>
      </c>
      <c r="I14" s="49"/>
      <c r="J14" s="47">
        <v>45212.0</v>
      </c>
      <c r="K14" s="44" t="s">
        <v>43</v>
      </c>
      <c r="L14" s="42" t="s">
        <v>144</v>
      </c>
      <c r="M14" s="45"/>
      <c r="N14" s="45"/>
      <c r="O14" s="45"/>
      <c r="P14" s="45"/>
      <c r="Q14" s="45"/>
      <c r="R14" s="45"/>
      <c r="S14" s="45"/>
      <c r="T14" s="45"/>
      <c r="U14" s="45"/>
      <c r="V14" s="45"/>
      <c r="W14" s="45"/>
      <c r="X14" s="45"/>
      <c r="Y14" s="45"/>
      <c r="Z14" s="45"/>
      <c r="AA14" s="45"/>
      <c r="AB14" s="45"/>
      <c r="AC14" s="45"/>
      <c r="AD14" s="45"/>
      <c r="AE14" s="45"/>
      <c r="AF14" s="45"/>
    </row>
    <row r="15" ht="15.75" customHeight="1">
      <c r="A15" s="42">
        <v>15584.0</v>
      </c>
      <c r="B15" s="42" t="s">
        <v>155</v>
      </c>
      <c r="C15" s="32">
        <v>1683086.0</v>
      </c>
      <c r="D15" s="32">
        <v>3384257.92</v>
      </c>
      <c r="E15" s="32">
        <v>3384257.92</v>
      </c>
      <c r="F15" s="41" t="s">
        <v>153</v>
      </c>
      <c r="G15" s="42" t="s">
        <v>156</v>
      </c>
      <c r="H15" s="42" t="s">
        <v>137</v>
      </c>
      <c r="I15" s="49"/>
      <c r="J15" s="47">
        <v>45212.0</v>
      </c>
      <c r="K15" s="44" t="s">
        <v>43</v>
      </c>
      <c r="L15" s="42" t="s">
        <v>144</v>
      </c>
      <c r="M15" s="45"/>
      <c r="N15" s="45"/>
      <c r="O15" s="45"/>
      <c r="P15" s="45"/>
      <c r="Q15" s="45"/>
      <c r="R15" s="45"/>
      <c r="S15" s="45"/>
      <c r="T15" s="45"/>
      <c r="U15" s="45"/>
      <c r="V15" s="45"/>
      <c r="W15" s="45"/>
      <c r="X15" s="45"/>
      <c r="Y15" s="45"/>
      <c r="Z15" s="45"/>
      <c r="AA15" s="45"/>
      <c r="AB15" s="45"/>
      <c r="AC15" s="45"/>
      <c r="AD15" s="45"/>
      <c r="AE15" s="45"/>
      <c r="AF15" s="45"/>
    </row>
    <row r="16" ht="15.75" customHeight="1">
      <c r="A16" s="42">
        <v>12050.0</v>
      </c>
      <c r="B16" s="42" t="s">
        <v>157</v>
      </c>
      <c r="C16" s="32">
        <v>1000000.0</v>
      </c>
      <c r="D16" s="32">
        <v>2280525.07</v>
      </c>
      <c r="E16" s="32">
        <v>2280525.07</v>
      </c>
      <c r="F16" s="41" t="s">
        <v>158</v>
      </c>
      <c r="G16" s="42" t="s">
        <v>159</v>
      </c>
      <c r="H16" s="42" t="s">
        <v>137</v>
      </c>
      <c r="I16" s="49"/>
      <c r="J16" s="47">
        <v>45212.0</v>
      </c>
      <c r="K16" s="44" t="s">
        <v>43</v>
      </c>
      <c r="L16" s="42" t="s">
        <v>144</v>
      </c>
      <c r="M16" s="45"/>
      <c r="N16" s="45"/>
      <c r="O16" s="45"/>
      <c r="P16" s="45"/>
      <c r="Q16" s="45"/>
      <c r="R16" s="45"/>
      <c r="S16" s="45"/>
      <c r="T16" s="45"/>
      <c r="U16" s="45"/>
      <c r="V16" s="45"/>
      <c r="W16" s="45"/>
      <c r="X16" s="45"/>
      <c r="Y16" s="45"/>
      <c r="Z16" s="45"/>
      <c r="AA16" s="45"/>
      <c r="AB16" s="45"/>
      <c r="AC16" s="45"/>
      <c r="AD16" s="45"/>
      <c r="AE16" s="45"/>
      <c r="AF16" s="45"/>
    </row>
    <row r="17" ht="15.75" customHeight="1">
      <c r="A17" s="42">
        <v>22474.0</v>
      </c>
      <c r="B17" s="42" t="s">
        <v>160</v>
      </c>
      <c r="C17" s="32"/>
      <c r="D17" s="50"/>
      <c r="E17" s="32">
        <v>370489.83</v>
      </c>
      <c r="F17" s="41" t="s">
        <v>161</v>
      </c>
      <c r="G17" s="51" t="s">
        <v>162</v>
      </c>
      <c r="H17" s="42" t="s">
        <v>163</v>
      </c>
      <c r="I17" s="49"/>
      <c r="J17" s="42"/>
      <c r="K17" s="44" t="s">
        <v>43</v>
      </c>
      <c r="L17" s="42" t="s">
        <v>133</v>
      </c>
      <c r="M17" s="45"/>
      <c r="N17" s="45"/>
      <c r="O17" s="45"/>
      <c r="P17" s="45"/>
      <c r="Q17" s="45"/>
      <c r="R17" s="45"/>
      <c r="S17" s="45"/>
      <c r="T17" s="45"/>
      <c r="U17" s="45"/>
      <c r="V17" s="45"/>
      <c r="W17" s="45"/>
      <c r="X17" s="45"/>
      <c r="Y17" s="45"/>
      <c r="Z17" s="45"/>
      <c r="AA17" s="45"/>
      <c r="AB17" s="45"/>
      <c r="AC17" s="45"/>
      <c r="AD17" s="45"/>
      <c r="AE17" s="45"/>
      <c r="AF17" s="45"/>
    </row>
    <row r="18" ht="15.75" customHeight="1">
      <c r="A18" s="42">
        <v>19219.0</v>
      </c>
      <c r="B18" s="52" t="s">
        <v>164</v>
      </c>
      <c r="C18" s="53">
        <v>3096184.67</v>
      </c>
      <c r="D18" s="54">
        <v>3127184.67</v>
      </c>
      <c r="E18" s="54">
        <v>3127184.67</v>
      </c>
      <c r="F18" s="41" t="s">
        <v>122</v>
      </c>
      <c r="G18" s="52" t="s">
        <v>165</v>
      </c>
      <c r="H18" s="55" t="s">
        <v>94</v>
      </c>
      <c r="I18" s="56"/>
      <c r="J18" s="42" t="s">
        <v>166</v>
      </c>
      <c r="K18" s="44" t="s">
        <v>43</v>
      </c>
      <c r="L18" s="52" t="s">
        <v>130</v>
      </c>
      <c r="M18" s="57"/>
      <c r="N18" s="57"/>
      <c r="O18" s="57"/>
      <c r="P18" s="57"/>
      <c r="Q18" s="57"/>
      <c r="R18" s="57"/>
      <c r="S18" s="57"/>
      <c r="T18" s="57"/>
      <c r="U18" s="57"/>
      <c r="V18" s="57"/>
      <c r="W18" s="57"/>
      <c r="X18" s="57"/>
      <c r="Y18" s="57"/>
      <c r="Z18" s="57"/>
      <c r="AA18" s="57"/>
      <c r="AB18" s="57"/>
      <c r="AC18" s="57"/>
      <c r="AD18" s="57"/>
      <c r="AE18" s="57"/>
      <c r="AF18" s="57"/>
    </row>
    <row r="19" ht="15.75" customHeight="1">
      <c r="A19" s="42"/>
      <c r="B19" s="58"/>
      <c r="C19" s="32"/>
      <c r="D19" s="33"/>
      <c r="E19" s="33"/>
      <c r="F19" s="41"/>
      <c r="G19" s="42"/>
      <c r="H19" s="42"/>
      <c r="I19" s="49"/>
      <c r="J19" s="42"/>
      <c r="K19" s="42"/>
      <c r="L19" s="42"/>
      <c r="M19" s="45"/>
      <c r="N19" s="45"/>
      <c r="O19" s="45"/>
      <c r="P19" s="45"/>
      <c r="Q19" s="45"/>
      <c r="R19" s="45"/>
      <c r="S19" s="45"/>
      <c r="T19" s="45"/>
      <c r="U19" s="45"/>
      <c r="V19" s="45"/>
      <c r="W19" s="45"/>
      <c r="X19" s="45"/>
      <c r="Y19" s="45"/>
      <c r="Z19" s="45"/>
      <c r="AA19" s="45"/>
      <c r="AB19" s="45"/>
      <c r="AC19" s="45"/>
      <c r="AD19" s="45"/>
      <c r="AE19" s="45"/>
      <c r="AF19" s="45"/>
    </row>
    <row r="20" ht="15.75" customHeight="1">
      <c r="A20" s="42"/>
      <c r="B20" s="59" t="s">
        <v>167</v>
      </c>
      <c r="C20" s="32"/>
      <c r="D20" s="33"/>
      <c r="E20" s="33"/>
      <c r="F20" s="41"/>
      <c r="G20" s="42"/>
      <c r="H20" s="42"/>
      <c r="I20" s="49"/>
      <c r="J20" s="42"/>
      <c r="K20" s="42"/>
      <c r="L20" s="42"/>
      <c r="M20" s="45"/>
      <c r="N20" s="45"/>
      <c r="O20" s="45"/>
      <c r="P20" s="45"/>
      <c r="Q20" s="45"/>
      <c r="R20" s="45"/>
      <c r="S20" s="45"/>
      <c r="T20" s="45"/>
      <c r="U20" s="45"/>
      <c r="V20" s="45"/>
      <c r="W20" s="45"/>
      <c r="X20" s="45"/>
      <c r="Y20" s="45"/>
      <c r="Z20" s="45"/>
      <c r="AA20" s="45"/>
      <c r="AB20" s="45"/>
      <c r="AC20" s="45"/>
      <c r="AD20" s="45"/>
      <c r="AE20" s="45"/>
      <c r="AF20" s="45"/>
    </row>
    <row r="21" ht="15.75" customHeight="1">
      <c r="A21" s="42">
        <v>23308.0</v>
      </c>
      <c r="B21" s="42" t="s">
        <v>168</v>
      </c>
      <c r="C21" s="32">
        <v>3195000.0</v>
      </c>
      <c r="D21" s="33">
        <v>397000.0</v>
      </c>
      <c r="E21" s="33">
        <v>5204706.81</v>
      </c>
      <c r="F21" s="41" t="s">
        <v>127</v>
      </c>
      <c r="G21" s="42" t="s">
        <v>169</v>
      </c>
      <c r="H21" s="42" t="s">
        <v>87</v>
      </c>
      <c r="I21" s="49"/>
      <c r="J21" s="60">
        <v>45180.0</v>
      </c>
      <c r="K21" s="42" t="s">
        <v>43</v>
      </c>
      <c r="L21" s="42" t="s">
        <v>170</v>
      </c>
      <c r="M21" s="45"/>
      <c r="N21" s="45"/>
      <c r="O21" s="45"/>
      <c r="P21" s="45"/>
      <c r="Q21" s="45"/>
      <c r="R21" s="45"/>
      <c r="S21" s="45"/>
      <c r="T21" s="45"/>
      <c r="U21" s="45"/>
      <c r="V21" s="45"/>
      <c r="W21" s="45"/>
      <c r="X21" s="45"/>
      <c r="Y21" s="45"/>
      <c r="Z21" s="45"/>
      <c r="AA21" s="45"/>
      <c r="AB21" s="45"/>
      <c r="AC21" s="45"/>
      <c r="AD21" s="45"/>
      <c r="AE21" s="45"/>
      <c r="AF21" s="45"/>
    </row>
    <row r="22" ht="15.75" customHeight="1">
      <c r="A22" s="42">
        <v>19092.0</v>
      </c>
      <c r="B22" s="42" t="s">
        <v>171</v>
      </c>
      <c r="C22" s="32">
        <v>481000.0</v>
      </c>
      <c r="D22" s="33" t="s">
        <v>172</v>
      </c>
      <c r="E22" s="32">
        <v>301500.44</v>
      </c>
      <c r="F22" s="41" t="s">
        <v>127</v>
      </c>
      <c r="G22" s="42" t="s">
        <v>173</v>
      </c>
      <c r="H22" s="49" t="s">
        <v>23</v>
      </c>
      <c r="I22" s="49"/>
      <c r="J22" s="47">
        <v>6696042.0</v>
      </c>
      <c r="K22" s="42" t="s">
        <v>18</v>
      </c>
      <c r="L22" s="42" t="s">
        <v>25</v>
      </c>
      <c r="M22" s="45"/>
      <c r="N22" s="45"/>
      <c r="O22" s="45"/>
      <c r="P22" s="45"/>
      <c r="Q22" s="45"/>
      <c r="R22" s="45"/>
      <c r="S22" s="45"/>
      <c r="T22" s="45"/>
      <c r="U22" s="45"/>
      <c r="V22" s="45"/>
      <c r="W22" s="45"/>
      <c r="X22" s="45"/>
      <c r="Y22" s="45"/>
      <c r="Z22" s="45"/>
      <c r="AA22" s="45"/>
      <c r="AB22" s="45"/>
      <c r="AC22" s="45"/>
      <c r="AD22" s="45"/>
      <c r="AE22" s="45"/>
      <c r="AF22" s="45"/>
    </row>
    <row r="23" ht="15.75" customHeight="1">
      <c r="A23" s="42">
        <v>22115.0</v>
      </c>
      <c r="B23" s="42" t="s">
        <v>174</v>
      </c>
      <c r="C23" s="32">
        <v>374000.0</v>
      </c>
      <c r="D23" s="32">
        <v>67313.92</v>
      </c>
      <c r="E23" s="32">
        <v>422077.98</v>
      </c>
      <c r="F23" s="41" t="s">
        <v>158</v>
      </c>
      <c r="G23" s="42" t="s">
        <v>175</v>
      </c>
      <c r="H23" s="42" t="s">
        <v>176</v>
      </c>
      <c r="I23" s="49"/>
      <c r="J23" s="60">
        <v>44968.0</v>
      </c>
      <c r="K23" s="42" t="s">
        <v>31</v>
      </c>
      <c r="L23" s="42" t="s">
        <v>177</v>
      </c>
      <c r="M23" s="45"/>
      <c r="N23" s="45"/>
      <c r="O23" s="45"/>
      <c r="P23" s="45"/>
      <c r="Q23" s="45"/>
      <c r="R23" s="45"/>
      <c r="S23" s="45"/>
      <c r="T23" s="45"/>
      <c r="U23" s="45"/>
      <c r="V23" s="45"/>
      <c r="W23" s="45"/>
      <c r="X23" s="45"/>
      <c r="Y23" s="45"/>
      <c r="Z23" s="45"/>
      <c r="AA23" s="45"/>
      <c r="AB23" s="45"/>
      <c r="AC23" s="45"/>
      <c r="AD23" s="45"/>
      <c r="AE23" s="45"/>
      <c r="AF23" s="45"/>
    </row>
    <row r="24" ht="15.75" customHeight="1">
      <c r="A24" s="42">
        <v>22821.0</v>
      </c>
      <c r="B24" s="42" t="s">
        <v>178</v>
      </c>
      <c r="C24" s="32">
        <v>204000.0</v>
      </c>
      <c r="D24" s="32">
        <v>72494.58</v>
      </c>
      <c r="E24" s="32">
        <v>165174.83</v>
      </c>
      <c r="F24" s="41" t="s">
        <v>122</v>
      </c>
      <c r="G24" s="42" t="s">
        <v>179</v>
      </c>
      <c r="H24" s="42" t="s">
        <v>176</v>
      </c>
      <c r="I24" s="49"/>
      <c r="J24" s="60">
        <v>44968.0</v>
      </c>
      <c r="K24" s="42" t="s">
        <v>43</v>
      </c>
      <c r="L24" s="42" t="s">
        <v>144</v>
      </c>
      <c r="M24" s="45"/>
      <c r="N24" s="45"/>
      <c r="O24" s="45"/>
      <c r="P24" s="45"/>
      <c r="Q24" s="45"/>
      <c r="R24" s="45"/>
      <c r="S24" s="45"/>
      <c r="T24" s="45"/>
      <c r="U24" s="45"/>
      <c r="V24" s="45"/>
      <c r="W24" s="45"/>
      <c r="X24" s="45"/>
      <c r="Y24" s="45"/>
      <c r="Z24" s="45"/>
      <c r="AA24" s="45"/>
      <c r="AB24" s="45"/>
      <c r="AC24" s="45"/>
      <c r="AD24" s="45"/>
      <c r="AE24" s="45"/>
      <c r="AF24" s="45"/>
    </row>
    <row r="25" ht="15.75" customHeight="1">
      <c r="A25" s="61">
        <v>23679.0</v>
      </c>
      <c r="B25" s="62" t="s">
        <v>180</v>
      </c>
      <c r="C25" s="63">
        <v>2192371.0</v>
      </c>
      <c r="D25" s="63">
        <v>496495.31</v>
      </c>
      <c r="E25" s="64">
        <v>2127353.52</v>
      </c>
      <c r="F25" s="41" t="s">
        <v>122</v>
      </c>
      <c r="G25" s="65" t="s">
        <v>181</v>
      </c>
      <c r="H25" s="65" t="s">
        <v>35</v>
      </c>
      <c r="I25" s="65"/>
      <c r="J25" s="66">
        <v>44968.0</v>
      </c>
      <c r="K25" s="42" t="s">
        <v>43</v>
      </c>
      <c r="L25" s="65" t="s">
        <v>182</v>
      </c>
      <c r="M25" s="67"/>
      <c r="N25" s="67"/>
      <c r="O25" s="67"/>
      <c r="P25" s="67"/>
      <c r="Q25" s="67"/>
      <c r="R25" s="67"/>
      <c r="S25" s="67"/>
      <c r="T25" s="67"/>
      <c r="U25" s="67"/>
      <c r="V25" s="67"/>
      <c r="W25" s="67"/>
      <c r="X25" s="67"/>
      <c r="Y25" s="67"/>
      <c r="Z25" s="67"/>
      <c r="AA25" s="67"/>
      <c r="AB25" s="67"/>
      <c r="AC25" s="67"/>
      <c r="AD25" s="67"/>
      <c r="AE25" s="67"/>
      <c r="AF25" s="67"/>
    </row>
    <row r="26" ht="15.75" customHeight="1">
      <c r="A26" s="42"/>
      <c r="B26" s="59" t="s">
        <v>183</v>
      </c>
      <c r="C26" s="32"/>
      <c r="D26" s="33"/>
      <c r="E26" s="33"/>
      <c r="F26" s="41"/>
      <c r="G26" s="42"/>
      <c r="H26" s="42"/>
      <c r="I26" s="49"/>
      <c r="J26" s="42"/>
      <c r="K26" s="42"/>
      <c r="L26" s="42"/>
      <c r="M26" s="45"/>
      <c r="N26" s="45"/>
      <c r="O26" s="45"/>
      <c r="P26" s="45"/>
      <c r="Q26" s="45"/>
      <c r="R26" s="45"/>
      <c r="S26" s="45"/>
      <c r="T26" s="45"/>
      <c r="U26" s="45"/>
      <c r="V26" s="45"/>
      <c r="W26" s="45"/>
      <c r="X26" s="45"/>
      <c r="Y26" s="45"/>
      <c r="Z26" s="45"/>
      <c r="AA26" s="45"/>
      <c r="AB26" s="45"/>
      <c r="AC26" s="45"/>
      <c r="AD26" s="45"/>
      <c r="AE26" s="45"/>
      <c r="AF26" s="45"/>
    </row>
    <row r="27" ht="15.75" customHeight="1">
      <c r="A27" s="42">
        <v>23697.0</v>
      </c>
      <c r="B27" s="42" t="s">
        <v>184</v>
      </c>
      <c r="C27" s="32">
        <v>50000.0</v>
      </c>
      <c r="D27" s="32">
        <v>82199.6</v>
      </c>
      <c r="E27" s="32">
        <v>82199.6</v>
      </c>
      <c r="F27" s="41" t="s">
        <v>116</v>
      </c>
      <c r="G27" s="42" t="s">
        <v>185</v>
      </c>
      <c r="H27" s="42" t="s">
        <v>186</v>
      </c>
      <c r="I27" s="49"/>
      <c r="J27" s="42" t="s">
        <v>187</v>
      </c>
      <c r="K27" s="42" t="s">
        <v>188</v>
      </c>
      <c r="L27" s="65" t="s">
        <v>182</v>
      </c>
      <c r="M27" s="45"/>
      <c r="N27" s="45"/>
      <c r="O27" s="45"/>
      <c r="P27" s="45"/>
      <c r="Q27" s="45"/>
      <c r="R27" s="45"/>
      <c r="S27" s="45"/>
      <c r="T27" s="45"/>
      <c r="U27" s="45"/>
      <c r="V27" s="45"/>
      <c r="W27" s="45"/>
      <c r="X27" s="45"/>
      <c r="Y27" s="45"/>
      <c r="Z27" s="45"/>
      <c r="AA27" s="45"/>
      <c r="AB27" s="45"/>
      <c r="AC27" s="45"/>
      <c r="AD27" s="45"/>
      <c r="AE27" s="45"/>
      <c r="AF27" s="45"/>
    </row>
    <row r="28" ht="15.75" customHeight="1">
      <c r="A28" s="42">
        <v>22626.0</v>
      </c>
      <c r="B28" s="42" t="s">
        <v>189</v>
      </c>
      <c r="C28" s="32">
        <v>650000.0</v>
      </c>
      <c r="D28" s="46">
        <v>167630.0</v>
      </c>
      <c r="E28" s="32">
        <v>653457.84</v>
      </c>
      <c r="F28" s="41"/>
      <c r="G28" s="42" t="s">
        <v>190</v>
      </c>
      <c r="H28" s="42" t="s">
        <v>87</v>
      </c>
      <c r="I28" s="49" t="s">
        <v>191</v>
      </c>
      <c r="J28" s="42"/>
      <c r="K28" s="42" t="s">
        <v>18</v>
      </c>
      <c r="L28" s="42" t="s">
        <v>192</v>
      </c>
      <c r="M28" s="45"/>
      <c r="N28" s="45"/>
      <c r="O28" s="45"/>
      <c r="P28" s="45"/>
      <c r="Q28" s="45"/>
      <c r="R28" s="45"/>
      <c r="S28" s="45"/>
      <c r="T28" s="45"/>
      <c r="U28" s="45"/>
      <c r="V28" s="45"/>
      <c r="W28" s="45"/>
      <c r="X28" s="45"/>
      <c r="Y28" s="45"/>
      <c r="Z28" s="45"/>
      <c r="AA28" s="45"/>
      <c r="AB28" s="45"/>
      <c r="AC28" s="45"/>
      <c r="AD28" s="45"/>
      <c r="AE28" s="45"/>
      <c r="AF28" s="45"/>
    </row>
    <row r="29" ht="15.75" customHeight="1">
      <c r="A29" s="42">
        <v>23542.0</v>
      </c>
      <c r="B29" s="42" t="s">
        <v>193</v>
      </c>
      <c r="C29" s="32">
        <v>1.0E7</v>
      </c>
      <c r="D29" s="32">
        <v>1314468.12</v>
      </c>
      <c r="E29" s="32">
        <v>1.264757412E7</v>
      </c>
      <c r="F29" s="41" t="s">
        <v>153</v>
      </c>
      <c r="G29" s="42" t="s">
        <v>194</v>
      </c>
      <c r="H29" s="42" t="s">
        <v>94</v>
      </c>
      <c r="I29" s="49" t="s">
        <v>195</v>
      </c>
      <c r="J29" s="42"/>
      <c r="K29" s="42" t="s">
        <v>196</v>
      </c>
      <c r="L29" s="42" t="s">
        <v>197</v>
      </c>
      <c r="M29" s="45"/>
      <c r="N29" s="45"/>
      <c r="O29" s="45"/>
      <c r="P29" s="45"/>
      <c r="Q29" s="45"/>
      <c r="R29" s="45"/>
      <c r="S29" s="45"/>
      <c r="T29" s="45"/>
      <c r="U29" s="45"/>
      <c r="V29" s="45"/>
      <c r="W29" s="45"/>
      <c r="X29" s="45"/>
      <c r="Y29" s="45"/>
      <c r="Z29" s="45"/>
      <c r="AA29" s="45"/>
      <c r="AB29" s="45"/>
      <c r="AC29" s="45"/>
      <c r="AD29" s="45"/>
      <c r="AE29" s="45"/>
      <c r="AF29" s="45"/>
    </row>
    <row r="30" ht="15.75" customHeight="1">
      <c r="A30" s="42">
        <v>24116.0</v>
      </c>
      <c r="B30" s="42" t="s">
        <v>198</v>
      </c>
      <c r="C30" s="32">
        <v>92400.0</v>
      </c>
      <c r="D30" s="32">
        <v>92400.0</v>
      </c>
      <c r="E30" s="32">
        <v>92400.0</v>
      </c>
      <c r="F30" s="41" t="s">
        <v>114</v>
      </c>
      <c r="G30" s="42" t="s">
        <v>199</v>
      </c>
      <c r="H30" s="42" t="s">
        <v>200</v>
      </c>
      <c r="I30" s="49" t="s">
        <v>201</v>
      </c>
      <c r="J30" s="42"/>
      <c r="K30" s="42" t="s">
        <v>200</v>
      </c>
      <c r="L30" s="42" t="s">
        <v>202</v>
      </c>
      <c r="M30" s="45"/>
      <c r="N30" s="45"/>
      <c r="O30" s="45"/>
      <c r="P30" s="45"/>
      <c r="Q30" s="45"/>
      <c r="R30" s="45"/>
      <c r="S30" s="45"/>
      <c r="T30" s="45"/>
      <c r="U30" s="45"/>
      <c r="V30" s="45"/>
      <c r="W30" s="45"/>
      <c r="X30" s="45"/>
      <c r="Y30" s="45"/>
      <c r="Z30" s="45"/>
      <c r="AA30" s="45"/>
      <c r="AB30" s="45"/>
      <c r="AC30" s="45"/>
      <c r="AD30" s="45"/>
      <c r="AE30" s="45"/>
      <c r="AF30" s="45"/>
    </row>
    <row r="31" ht="15.75" customHeight="1">
      <c r="A31" s="42"/>
      <c r="B31" s="59" t="s">
        <v>203</v>
      </c>
      <c r="C31" s="32"/>
      <c r="D31" s="33"/>
      <c r="E31" s="33"/>
      <c r="F31" s="41"/>
      <c r="G31" s="42"/>
      <c r="H31" s="42"/>
      <c r="I31" s="49"/>
      <c r="J31" s="42"/>
      <c r="K31" s="42"/>
      <c r="L31" s="42"/>
      <c r="M31" s="45"/>
      <c r="N31" s="45"/>
      <c r="O31" s="45"/>
      <c r="P31" s="45"/>
      <c r="Q31" s="45"/>
      <c r="R31" s="45"/>
      <c r="S31" s="45"/>
      <c r="T31" s="45"/>
      <c r="U31" s="45"/>
      <c r="V31" s="45"/>
      <c r="W31" s="45"/>
      <c r="X31" s="45"/>
      <c r="Y31" s="45"/>
      <c r="Z31" s="45"/>
      <c r="AA31" s="45"/>
      <c r="AB31" s="45"/>
      <c r="AC31" s="45"/>
      <c r="AD31" s="45"/>
      <c r="AE31" s="45"/>
      <c r="AF31" s="45"/>
    </row>
    <row r="32" ht="15.75" customHeight="1">
      <c r="A32" s="42">
        <v>22821.0</v>
      </c>
      <c r="B32" s="42" t="s">
        <v>204</v>
      </c>
      <c r="C32" s="32">
        <v>204000.0</v>
      </c>
      <c r="D32" s="32">
        <v>76119.31</v>
      </c>
      <c r="E32" s="32">
        <v>168799.56</v>
      </c>
      <c r="F32" s="41" t="s">
        <v>122</v>
      </c>
      <c r="G32" s="42" t="s">
        <v>205</v>
      </c>
      <c r="H32" s="42" t="s">
        <v>176</v>
      </c>
      <c r="I32" s="49"/>
      <c r="J32" s="47">
        <v>45246.0</v>
      </c>
      <c r="K32" s="42" t="s">
        <v>43</v>
      </c>
      <c r="L32" s="42" t="s">
        <v>144</v>
      </c>
      <c r="M32" s="45"/>
      <c r="N32" s="45"/>
      <c r="O32" s="45"/>
      <c r="P32" s="45"/>
      <c r="Q32" s="45"/>
      <c r="R32" s="45"/>
      <c r="S32" s="45"/>
      <c r="T32" s="45"/>
      <c r="U32" s="45"/>
      <c r="V32" s="45"/>
      <c r="W32" s="45"/>
      <c r="X32" s="45"/>
      <c r="Y32" s="45"/>
      <c r="Z32" s="45"/>
      <c r="AA32" s="45"/>
      <c r="AB32" s="45"/>
      <c r="AC32" s="45"/>
      <c r="AD32" s="45"/>
      <c r="AE32" s="45"/>
      <c r="AF32" s="45"/>
    </row>
    <row r="33" ht="15.75" customHeight="1">
      <c r="A33" s="42">
        <v>21465.0</v>
      </c>
      <c r="B33" s="42" t="s">
        <v>206</v>
      </c>
      <c r="C33" s="32">
        <v>1102000.0</v>
      </c>
      <c r="D33" s="32">
        <v>218850.56</v>
      </c>
      <c r="E33" s="32">
        <v>1561454.01</v>
      </c>
      <c r="F33" s="41" t="s">
        <v>122</v>
      </c>
      <c r="G33" s="42" t="s">
        <v>207</v>
      </c>
      <c r="H33" s="42" t="s">
        <v>87</v>
      </c>
      <c r="I33" s="49" t="s">
        <v>208</v>
      </c>
      <c r="J33" s="42"/>
      <c r="K33" s="42" t="s">
        <v>209</v>
      </c>
      <c r="L33" s="42" t="s">
        <v>197</v>
      </c>
      <c r="M33" s="45"/>
      <c r="N33" s="45"/>
      <c r="O33" s="45"/>
      <c r="P33" s="45"/>
      <c r="Q33" s="45"/>
      <c r="R33" s="45"/>
      <c r="S33" s="45"/>
      <c r="T33" s="45"/>
      <c r="U33" s="45"/>
      <c r="V33" s="45"/>
      <c r="W33" s="45"/>
      <c r="X33" s="45"/>
      <c r="Y33" s="45"/>
      <c r="Z33" s="45"/>
      <c r="AA33" s="45"/>
      <c r="AB33" s="45"/>
      <c r="AC33" s="45"/>
      <c r="AD33" s="45"/>
      <c r="AE33" s="45"/>
      <c r="AF33" s="45"/>
    </row>
    <row r="34" ht="15.75" customHeight="1">
      <c r="A34" s="42"/>
      <c r="B34" s="59" t="s">
        <v>210</v>
      </c>
      <c r="C34" s="32"/>
      <c r="D34" s="33"/>
      <c r="E34" s="33"/>
      <c r="F34" s="41"/>
      <c r="G34" s="42"/>
      <c r="H34" s="42"/>
      <c r="I34" s="49"/>
      <c r="J34" s="42"/>
      <c r="K34" s="42"/>
      <c r="L34" s="42"/>
      <c r="M34" s="45"/>
      <c r="N34" s="45"/>
      <c r="O34" s="45"/>
      <c r="P34" s="45"/>
      <c r="Q34" s="45"/>
      <c r="R34" s="45"/>
      <c r="S34" s="45"/>
      <c r="T34" s="45"/>
      <c r="U34" s="45"/>
      <c r="V34" s="45"/>
      <c r="W34" s="45"/>
      <c r="X34" s="45"/>
      <c r="Y34" s="45"/>
      <c r="Z34" s="45"/>
      <c r="AA34" s="45"/>
      <c r="AB34" s="45"/>
      <c r="AC34" s="45"/>
      <c r="AD34" s="45"/>
      <c r="AE34" s="45"/>
      <c r="AF34" s="45"/>
    </row>
    <row r="35" ht="15.75" customHeight="1">
      <c r="A35" s="42">
        <v>24018.0</v>
      </c>
      <c r="B35" s="49" t="s">
        <v>211</v>
      </c>
      <c r="C35" s="32">
        <v>278961.28</v>
      </c>
      <c r="D35" s="32">
        <v>60267.59</v>
      </c>
      <c r="E35" s="32">
        <v>278961.28</v>
      </c>
      <c r="F35" s="41" t="s">
        <v>116</v>
      </c>
      <c r="G35" s="42" t="s">
        <v>212</v>
      </c>
      <c r="H35" s="42" t="s">
        <v>213</v>
      </c>
      <c r="I35" s="49"/>
      <c r="J35" s="42" t="s">
        <v>214</v>
      </c>
      <c r="K35" s="42" t="s">
        <v>213</v>
      </c>
      <c r="L35" s="42" t="s">
        <v>215</v>
      </c>
      <c r="M35" s="45"/>
      <c r="N35" s="45"/>
      <c r="O35" s="45"/>
      <c r="P35" s="45"/>
      <c r="Q35" s="45"/>
      <c r="R35" s="45"/>
      <c r="S35" s="45"/>
      <c r="T35" s="45"/>
      <c r="U35" s="45"/>
      <c r="V35" s="45"/>
      <c r="W35" s="45"/>
      <c r="X35" s="45"/>
      <c r="Y35" s="45"/>
      <c r="Z35" s="45"/>
      <c r="AA35" s="45"/>
      <c r="AB35" s="45"/>
      <c r="AC35" s="45"/>
      <c r="AD35" s="45"/>
      <c r="AE35" s="45"/>
      <c r="AF35" s="45"/>
    </row>
    <row r="36" ht="15.75" customHeight="1">
      <c r="A36" s="42"/>
      <c r="B36" s="59" t="s">
        <v>216</v>
      </c>
      <c r="C36" s="32"/>
      <c r="D36" s="33"/>
      <c r="E36" s="33"/>
      <c r="F36" s="41"/>
      <c r="G36" s="42"/>
      <c r="H36" s="42"/>
      <c r="I36" s="49"/>
      <c r="J36" s="42"/>
      <c r="K36" s="42"/>
      <c r="L36" s="42"/>
      <c r="M36" s="45"/>
      <c r="N36" s="45"/>
      <c r="O36" s="45"/>
      <c r="P36" s="45"/>
      <c r="Q36" s="45"/>
      <c r="R36" s="45"/>
      <c r="S36" s="45"/>
      <c r="T36" s="45"/>
      <c r="U36" s="45"/>
      <c r="V36" s="45"/>
      <c r="W36" s="45"/>
      <c r="X36" s="45"/>
      <c r="Y36" s="45"/>
      <c r="Z36" s="45"/>
      <c r="AA36" s="45"/>
      <c r="AB36" s="45"/>
      <c r="AC36" s="45"/>
      <c r="AD36" s="45"/>
      <c r="AE36" s="45"/>
      <c r="AF36" s="45"/>
    </row>
    <row r="37" ht="15.75" customHeight="1">
      <c r="A37" s="42">
        <v>17742.0</v>
      </c>
      <c r="B37" s="49" t="s">
        <v>217</v>
      </c>
      <c r="C37" s="32">
        <v>200000.0</v>
      </c>
      <c r="D37" s="32">
        <v>24016.19</v>
      </c>
      <c r="E37" s="32">
        <v>93238.59</v>
      </c>
      <c r="F37" s="41" t="s">
        <v>153</v>
      </c>
      <c r="G37" s="42" t="s">
        <v>218</v>
      </c>
      <c r="H37" s="42" t="s">
        <v>213</v>
      </c>
      <c r="I37" s="49"/>
      <c r="J37" s="42" t="s">
        <v>219</v>
      </c>
      <c r="K37" s="42" t="s">
        <v>213</v>
      </c>
      <c r="L37" s="42" t="s">
        <v>220</v>
      </c>
      <c r="M37" s="45"/>
      <c r="N37" s="45"/>
      <c r="O37" s="45"/>
      <c r="P37" s="45"/>
      <c r="Q37" s="45"/>
      <c r="R37" s="45"/>
      <c r="S37" s="45"/>
      <c r="T37" s="45"/>
      <c r="U37" s="45"/>
      <c r="V37" s="45"/>
      <c r="W37" s="45"/>
      <c r="X37" s="45"/>
      <c r="Y37" s="45"/>
      <c r="Z37" s="45"/>
      <c r="AA37" s="45"/>
      <c r="AB37" s="45"/>
      <c r="AC37" s="45"/>
      <c r="AD37" s="45"/>
      <c r="AE37" s="45"/>
      <c r="AF37" s="45"/>
    </row>
    <row r="38" ht="15.75" customHeight="1">
      <c r="A38" s="42"/>
      <c r="B38" s="59" t="s">
        <v>221</v>
      </c>
      <c r="C38" s="32"/>
      <c r="D38" s="32"/>
      <c r="E38" s="32"/>
      <c r="F38" s="41"/>
      <c r="G38" s="42"/>
      <c r="H38" s="42"/>
      <c r="I38" s="49"/>
      <c r="J38" s="42"/>
      <c r="K38" s="42"/>
      <c r="L38" s="42"/>
      <c r="M38" s="45"/>
      <c r="N38" s="45"/>
      <c r="O38" s="45"/>
      <c r="P38" s="45"/>
      <c r="Q38" s="45"/>
      <c r="R38" s="45"/>
      <c r="S38" s="45"/>
      <c r="T38" s="45"/>
      <c r="U38" s="45"/>
      <c r="V38" s="45"/>
      <c r="W38" s="45"/>
      <c r="X38" s="45"/>
      <c r="Y38" s="45"/>
      <c r="Z38" s="45"/>
      <c r="AA38" s="45"/>
      <c r="AB38" s="45"/>
      <c r="AC38" s="45"/>
      <c r="AD38" s="45"/>
      <c r="AE38" s="45"/>
      <c r="AF38" s="45"/>
    </row>
    <row r="39" ht="15.75" customHeight="1">
      <c r="A39" s="42">
        <v>22634.0</v>
      </c>
      <c r="B39" s="49" t="s">
        <v>222</v>
      </c>
      <c r="C39" s="32">
        <v>1117429.0</v>
      </c>
      <c r="D39" s="32">
        <v>32682.59</v>
      </c>
      <c r="E39" s="32">
        <v>1118654.63</v>
      </c>
      <c r="F39" s="41" t="s">
        <v>116</v>
      </c>
      <c r="G39" s="42" t="s">
        <v>223</v>
      </c>
      <c r="H39" s="42" t="s">
        <v>224</v>
      </c>
      <c r="I39" s="49"/>
      <c r="J39" s="42" t="s">
        <v>225</v>
      </c>
      <c r="K39" s="42" t="s">
        <v>213</v>
      </c>
      <c r="L39" s="42"/>
      <c r="M39" s="45"/>
      <c r="N39" s="45"/>
      <c r="O39" s="45"/>
      <c r="P39" s="45"/>
      <c r="Q39" s="45"/>
      <c r="R39" s="45"/>
      <c r="S39" s="45"/>
      <c r="T39" s="45"/>
      <c r="U39" s="45"/>
      <c r="V39" s="45"/>
      <c r="W39" s="45"/>
      <c r="X39" s="45"/>
      <c r="Y39" s="45"/>
      <c r="Z39" s="45"/>
      <c r="AA39" s="45"/>
      <c r="AB39" s="45"/>
      <c r="AC39" s="45"/>
      <c r="AD39" s="45"/>
      <c r="AE39" s="45"/>
      <c r="AF39" s="45"/>
    </row>
    <row r="40" ht="15.75" customHeight="1">
      <c r="A40" s="68"/>
      <c r="B40" s="59" t="s">
        <v>226</v>
      </c>
      <c r="C40" s="68"/>
      <c r="D40" s="68"/>
      <c r="E40" s="68"/>
      <c r="F40" s="68"/>
      <c r="G40" s="68"/>
      <c r="H40" s="68"/>
      <c r="I40" s="68"/>
      <c r="J40" s="68"/>
      <c r="K40" s="68"/>
      <c r="L40" s="68"/>
    </row>
    <row r="41" ht="15.75" customHeight="1">
      <c r="A41" s="69">
        <v>23387.0</v>
      </c>
      <c r="B41" s="70" t="s">
        <v>227</v>
      </c>
      <c r="C41" s="71">
        <v>3667981.0</v>
      </c>
      <c r="D41" s="71">
        <v>6347453.58</v>
      </c>
      <c r="E41" s="70">
        <v>6347453.58</v>
      </c>
      <c r="F41" s="70" t="s">
        <v>45</v>
      </c>
      <c r="G41" s="70" t="s">
        <v>228</v>
      </c>
      <c r="H41" s="70" t="s">
        <v>35</v>
      </c>
      <c r="I41" s="72"/>
      <c r="J41" s="72"/>
      <c r="K41" s="70" t="s">
        <v>43</v>
      </c>
      <c r="L41" s="70" t="s">
        <v>25</v>
      </c>
      <c r="M41" s="73"/>
      <c r="N41" s="73"/>
      <c r="O41" s="73"/>
      <c r="P41" s="73"/>
      <c r="Q41" s="73"/>
      <c r="R41" s="73"/>
      <c r="S41" s="73"/>
      <c r="T41" s="73"/>
      <c r="U41" s="73"/>
      <c r="V41" s="73"/>
      <c r="W41" s="73"/>
      <c r="X41" s="73"/>
      <c r="Y41" s="73"/>
      <c r="Z41" s="73"/>
      <c r="AA41" s="73"/>
      <c r="AB41" s="73"/>
      <c r="AC41" s="73"/>
      <c r="AD41" s="73"/>
      <c r="AE41" s="73"/>
      <c r="AF41" s="73"/>
    </row>
    <row r="42" ht="15.75" customHeight="1">
      <c r="A42" s="42">
        <v>20813.0</v>
      </c>
      <c r="B42" s="42" t="s">
        <v>229</v>
      </c>
      <c r="C42" s="32">
        <v>148000.0</v>
      </c>
      <c r="D42" s="32">
        <v>128620.72</v>
      </c>
      <c r="E42" s="32">
        <v>173529.72</v>
      </c>
      <c r="F42" s="41" t="s">
        <v>153</v>
      </c>
      <c r="G42" s="42" t="s">
        <v>230</v>
      </c>
      <c r="H42" s="42" t="s">
        <v>231</v>
      </c>
      <c r="I42" s="49"/>
      <c r="J42" s="42"/>
      <c r="K42" s="42" t="s">
        <v>118</v>
      </c>
      <c r="L42" s="42" t="s">
        <v>197</v>
      </c>
      <c r="M42" s="45"/>
      <c r="N42" s="45"/>
      <c r="O42" s="45"/>
      <c r="P42" s="45"/>
      <c r="Q42" s="45"/>
      <c r="R42" s="45"/>
      <c r="S42" s="45"/>
      <c r="T42" s="45"/>
      <c r="U42" s="45"/>
      <c r="V42" s="45"/>
      <c r="W42" s="45"/>
      <c r="X42" s="45"/>
      <c r="Y42" s="45"/>
      <c r="Z42" s="45"/>
      <c r="AA42" s="45"/>
      <c r="AB42" s="45"/>
      <c r="AC42" s="45"/>
      <c r="AD42" s="45"/>
      <c r="AE42" s="45"/>
      <c r="AF42" s="45"/>
    </row>
    <row r="43" ht="15.75" customHeight="1">
      <c r="A43" s="42">
        <v>22382.0</v>
      </c>
      <c r="B43" s="42" t="s">
        <v>232</v>
      </c>
      <c r="C43" s="32">
        <v>1.1E7</v>
      </c>
      <c r="D43" s="32">
        <v>1218572.43</v>
      </c>
      <c r="E43" s="32">
        <v>1.146195247E7</v>
      </c>
      <c r="F43" s="41" t="s">
        <v>127</v>
      </c>
      <c r="G43" s="42" t="s">
        <v>233</v>
      </c>
      <c r="H43" s="42" t="s">
        <v>87</v>
      </c>
      <c r="I43" s="49" t="s">
        <v>234</v>
      </c>
      <c r="J43" s="42"/>
      <c r="K43" s="42" t="s">
        <v>235</v>
      </c>
      <c r="L43" s="42" t="s">
        <v>197</v>
      </c>
      <c r="M43" s="45"/>
      <c r="N43" s="45"/>
      <c r="O43" s="45"/>
      <c r="P43" s="45"/>
      <c r="Q43" s="45"/>
      <c r="R43" s="45"/>
      <c r="S43" s="45"/>
      <c r="T43" s="45"/>
      <c r="U43" s="45"/>
      <c r="V43" s="45"/>
      <c r="W43" s="45"/>
      <c r="X43" s="45"/>
      <c r="Y43" s="45"/>
      <c r="Z43" s="45"/>
      <c r="AA43" s="45"/>
      <c r="AB43" s="45"/>
      <c r="AC43" s="45"/>
      <c r="AD43" s="45"/>
      <c r="AE43" s="45"/>
      <c r="AF43" s="45"/>
    </row>
    <row r="44" ht="15.75" customHeight="1">
      <c r="A44" s="42">
        <v>23908.0</v>
      </c>
      <c r="B44" s="42" t="s">
        <v>236</v>
      </c>
      <c r="C44" s="32">
        <v>5444708.0</v>
      </c>
      <c r="D44" s="32">
        <v>600714.14</v>
      </c>
      <c r="E44" s="32">
        <v>9058698.18</v>
      </c>
      <c r="F44" s="41" t="s">
        <v>122</v>
      </c>
      <c r="G44" s="42" t="s">
        <v>237</v>
      </c>
      <c r="H44" s="42" t="s">
        <v>23</v>
      </c>
      <c r="I44" s="49" t="s">
        <v>234</v>
      </c>
      <c r="J44" s="42"/>
      <c r="K44" s="42" t="s">
        <v>238</v>
      </c>
      <c r="L44" s="42" t="s">
        <v>197</v>
      </c>
      <c r="M44" s="45"/>
      <c r="N44" s="45"/>
      <c r="O44" s="45"/>
      <c r="P44" s="45"/>
      <c r="Q44" s="45"/>
      <c r="R44" s="45"/>
      <c r="S44" s="45"/>
      <c r="T44" s="45"/>
      <c r="U44" s="45"/>
      <c r="V44" s="45"/>
      <c r="W44" s="45"/>
      <c r="X44" s="45"/>
      <c r="Y44" s="45"/>
      <c r="Z44" s="45"/>
      <c r="AA44" s="45"/>
      <c r="AB44" s="45"/>
      <c r="AC44" s="45"/>
      <c r="AD44" s="45"/>
      <c r="AE44" s="45"/>
      <c r="AF44" s="45"/>
    </row>
    <row r="45" ht="15.75" customHeight="1">
      <c r="A45" s="42">
        <v>20240.0</v>
      </c>
      <c r="B45" s="42" t="s">
        <v>239</v>
      </c>
      <c r="C45" s="32">
        <v>279700.0</v>
      </c>
      <c r="D45" s="32">
        <v>73930.27</v>
      </c>
      <c r="E45" s="32">
        <v>310906.65</v>
      </c>
      <c r="F45" s="41" t="s">
        <v>122</v>
      </c>
      <c r="G45" s="42" t="s">
        <v>240</v>
      </c>
      <c r="H45" s="42" t="s">
        <v>224</v>
      </c>
      <c r="I45" s="49" t="s">
        <v>234</v>
      </c>
      <c r="J45" s="42"/>
      <c r="K45" s="42" t="s">
        <v>213</v>
      </c>
      <c r="L45" s="42" t="s">
        <v>25</v>
      </c>
      <c r="M45" s="45"/>
      <c r="N45" s="45"/>
      <c r="O45" s="45"/>
      <c r="P45" s="45"/>
      <c r="Q45" s="45"/>
      <c r="R45" s="45"/>
      <c r="S45" s="45"/>
      <c r="T45" s="45"/>
      <c r="U45" s="45"/>
      <c r="V45" s="45"/>
      <c r="W45" s="45"/>
      <c r="X45" s="45"/>
      <c r="Y45" s="45"/>
      <c r="Z45" s="45"/>
      <c r="AA45" s="45"/>
      <c r="AB45" s="45"/>
      <c r="AC45" s="45"/>
      <c r="AD45" s="45"/>
      <c r="AE45" s="45"/>
      <c r="AF45" s="45"/>
    </row>
    <row r="46" ht="15.75" customHeight="1">
      <c r="A46" s="42"/>
      <c r="B46" s="59" t="s">
        <v>241</v>
      </c>
      <c r="C46" s="32"/>
      <c r="D46" s="33"/>
      <c r="E46" s="33"/>
      <c r="F46" s="41"/>
      <c r="G46" s="42"/>
      <c r="H46" s="42"/>
      <c r="I46" s="49"/>
      <c r="J46" s="42"/>
      <c r="K46" s="42"/>
      <c r="L46" s="42"/>
      <c r="M46" s="45"/>
      <c r="N46" s="45"/>
      <c r="O46" s="45"/>
      <c r="P46" s="45"/>
      <c r="Q46" s="45"/>
      <c r="R46" s="45"/>
      <c r="S46" s="45"/>
      <c r="T46" s="45"/>
      <c r="U46" s="45"/>
      <c r="V46" s="45"/>
      <c r="W46" s="45"/>
      <c r="X46" s="45"/>
      <c r="Y46" s="45"/>
      <c r="Z46" s="45"/>
      <c r="AA46" s="45"/>
      <c r="AB46" s="45"/>
      <c r="AC46" s="45"/>
      <c r="AD46" s="45"/>
      <c r="AE46" s="45"/>
      <c r="AF46" s="45"/>
    </row>
    <row r="47" ht="15.75" customHeight="1">
      <c r="A47" s="42">
        <v>20270.0</v>
      </c>
      <c r="B47" s="42" t="s">
        <v>242</v>
      </c>
      <c r="C47" s="32">
        <v>872200.0</v>
      </c>
      <c r="D47" s="46">
        <v>120000.0</v>
      </c>
      <c r="E47" s="46">
        <v>807800.0</v>
      </c>
      <c r="F47" s="41" t="s">
        <v>243</v>
      </c>
      <c r="G47" s="42" t="s">
        <v>244</v>
      </c>
      <c r="H47" s="42" t="s">
        <v>245</v>
      </c>
      <c r="I47" s="49"/>
      <c r="J47" s="42" t="s">
        <v>246</v>
      </c>
      <c r="K47" s="42" t="s">
        <v>247</v>
      </c>
      <c r="L47" s="42" t="s">
        <v>248</v>
      </c>
      <c r="M47" s="45"/>
      <c r="N47" s="45"/>
      <c r="O47" s="45"/>
      <c r="P47" s="45"/>
      <c r="Q47" s="45"/>
      <c r="R47" s="45"/>
      <c r="S47" s="45"/>
      <c r="T47" s="45"/>
      <c r="U47" s="45"/>
      <c r="V47" s="45"/>
      <c r="W47" s="45"/>
      <c r="X47" s="45"/>
      <c r="Y47" s="45"/>
      <c r="Z47" s="45"/>
      <c r="AA47" s="45"/>
      <c r="AB47" s="45"/>
      <c r="AC47" s="45"/>
      <c r="AD47" s="45"/>
      <c r="AE47" s="45"/>
      <c r="AF47" s="45"/>
    </row>
    <row r="48" ht="15.75" customHeight="1">
      <c r="A48" s="42">
        <v>10980.0</v>
      </c>
      <c r="B48" s="42" t="s">
        <v>249</v>
      </c>
      <c r="C48" s="32">
        <v>600000.0</v>
      </c>
      <c r="D48" s="32">
        <v>1683261.95</v>
      </c>
      <c r="E48" s="32">
        <v>2242345.86</v>
      </c>
      <c r="F48" s="41" t="s">
        <v>148</v>
      </c>
      <c r="G48" s="42" t="s">
        <v>250</v>
      </c>
      <c r="H48" s="42" t="s">
        <v>54</v>
      </c>
      <c r="I48" s="43">
        <v>45252.0</v>
      </c>
      <c r="J48" s="42"/>
      <c r="K48" s="42" t="s">
        <v>251</v>
      </c>
      <c r="L48" s="42" t="s">
        <v>25</v>
      </c>
      <c r="M48" s="45"/>
      <c r="N48" s="45"/>
      <c r="O48" s="45"/>
      <c r="P48" s="45"/>
      <c r="Q48" s="45"/>
      <c r="R48" s="45"/>
      <c r="S48" s="45"/>
      <c r="T48" s="45"/>
      <c r="U48" s="45"/>
      <c r="V48" s="45"/>
      <c r="W48" s="45"/>
      <c r="X48" s="45"/>
      <c r="Y48" s="45"/>
      <c r="Z48" s="45"/>
      <c r="AA48" s="45"/>
      <c r="AB48" s="45"/>
      <c r="AC48" s="45"/>
      <c r="AD48" s="45"/>
      <c r="AE48" s="45"/>
      <c r="AF48" s="45"/>
    </row>
    <row r="49" ht="15.75" customHeight="1">
      <c r="A49" s="42">
        <v>23817.0</v>
      </c>
      <c r="B49" s="42" t="s">
        <v>252</v>
      </c>
      <c r="C49" s="32">
        <v>1000000.0</v>
      </c>
      <c r="D49" s="32">
        <v>684944.97</v>
      </c>
      <c r="E49" s="32">
        <v>684944.97</v>
      </c>
      <c r="F49" s="41" t="s">
        <v>122</v>
      </c>
      <c r="G49" s="42" t="s">
        <v>253</v>
      </c>
      <c r="H49" s="42" t="s">
        <v>54</v>
      </c>
      <c r="I49" s="49" t="s">
        <v>254</v>
      </c>
      <c r="J49" s="42"/>
      <c r="K49" s="42" t="s">
        <v>255</v>
      </c>
      <c r="L49" s="42" t="s">
        <v>182</v>
      </c>
      <c r="M49" s="45"/>
      <c r="N49" s="45"/>
      <c r="O49" s="45"/>
      <c r="P49" s="45"/>
      <c r="Q49" s="45"/>
      <c r="R49" s="45"/>
      <c r="S49" s="45"/>
      <c r="T49" s="45"/>
      <c r="U49" s="45"/>
      <c r="V49" s="45"/>
      <c r="W49" s="45"/>
      <c r="X49" s="45"/>
      <c r="Y49" s="45"/>
      <c r="Z49" s="45"/>
      <c r="AA49" s="45"/>
      <c r="AB49" s="45"/>
      <c r="AC49" s="45"/>
      <c r="AD49" s="45"/>
      <c r="AE49" s="45"/>
      <c r="AF49" s="45"/>
    </row>
    <row r="50" ht="15.75" customHeight="1">
      <c r="A50" s="42">
        <v>20695.0</v>
      </c>
      <c r="B50" s="42" t="s">
        <v>256</v>
      </c>
      <c r="C50" s="32">
        <v>270000.0</v>
      </c>
      <c r="D50" s="32">
        <v>116500.0</v>
      </c>
      <c r="E50" s="32">
        <v>179010.69</v>
      </c>
      <c r="F50" s="41" t="s">
        <v>116</v>
      </c>
      <c r="G50" s="42" t="s">
        <v>257</v>
      </c>
      <c r="H50" s="42" t="s">
        <v>29</v>
      </c>
      <c r="I50" s="49"/>
      <c r="J50" s="47">
        <v>45241.0</v>
      </c>
      <c r="K50" s="42" t="s">
        <v>247</v>
      </c>
      <c r="L50" s="42" t="s">
        <v>182</v>
      </c>
      <c r="M50" s="45"/>
      <c r="N50" s="45"/>
      <c r="O50" s="45"/>
      <c r="P50" s="45"/>
      <c r="Q50" s="45"/>
      <c r="R50" s="45"/>
      <c r="S50" s="45"/>
      <c r="T50" s="45"/>
      <c r="U50" s="45"/>
      <c r="V50" s="45"/>
      <c r="W50" s="45"/>
      <c r="X50" s="45"/>
      <c r="Y50" s="45"/>
      <c r="Z50" s="45"/>
      <c r="AA50" s="45"/>
      <c r="AB50" s="45"/>
      <c r="AC50" s="45"/>
      <c r="AD50" s="45"/>
      <c r="AE50" s="45"/>
      <c r="AF50" s="45"/>
    </row>
    <row r="51" ht="15.75" customHeight="1">
      <c r="A51" s="74">
        <v>24098.0</v>
      </c>
      <c r="B51" s="42" t="s">
        <v>258</v>
      </c>
      <c r="C51" s="32"/>
      <c r="D51" s="32">
        <v>80277.82</v>
      </c>
      <c r="E51" s="32">
        <v>395078.42</v>
      </c>
      <c r="F51" s="41" t="s">
        <v>122</v>
      </c>
      <c r="G51" s="42" t="s">
        <v>259</v>
      </c>
      <c r="H51" s="42" t="s">
        <v>224</v>
      </c>
      <c r="I51" s="49"/>
      <c r="J51" s="42"/>
      <c r="K51" s="42" t="s">
        <v>260</v>
      </c>
      <c r="L51" s="42" t="s">
        <v>261</v>
      </c>
      <c r="M51" s="45"/>
      <c r="N51" s="45"/>
      <c r="O51" s="45"/>
      <c r="P51" s="45"/>
      <c r="Q51" s="45"/>
      <c r="R51" s="45"/>
      <c r="S51" s="45"/>
      <c r="T51" s="45"/>
      <c r="U51" s="45"/>
      <c r="V51" s="45"/>
      <c r="W51" s="45"/>
      <c r="X51" s="45"/>
      <c r="Y51" s="45"/>
      <c r="Z51" s="45"/>
      <c r="AA51" s="45"/>
      <c r="AB51" s="45"/>
      <c r="AC51" s="45"/>
      <c r="AD51" s="45"/>
      <c r="AE51" s="45"/>
      <c r="AF51" s="45"/>
    </row>
    <row r="52" ht="15.75" customHeight="1">
      <c r="A52" s="42">
        <v>23542.0</v>
      </c>
      <c r="B52" s="42" t="s">
        <v>193</v>
      </c>
      <c r="C52" s="32">
        <v>1.0E7</v>
      </c>
      <c r="D52" s="32">
        <v>2513638.53</v>
      </c>
      <c r="E52" s="32">
        <v>1.271329753E7</v>
      </c>
      <c r="F52" s="41" t="s">
        <v>153</v>
      </c>
      <c r="G52" s="42" t="s">
        <v>194</v>
      </c>
      <c r="H52" s="42" t="s">
        <v>224</v>
      </c>
      <c r="I52" s="49" t="s">
        <v>195</v>
      </c>
      <c r="J52" s="42"/>
      <c r="K52" s="42" t="s">
        <v>262</v>
      </c>
      <c r="L52" s="42" t="s">
        <v>182</v>
      </c>
      <c r="M52" s="45"/>
      <c r="N52" s="45"/>
      <c r="O52" s="45"/>
      <c r="P52" s="45"/>
      <c r="Q52" s="45"/>
      <c r="R52" s="45"/>
      <c r="S52" s="45"/>
      <c r="T52" s="45"/>
      <c r="U52" s="45"/>
      <c r="V52" s="45"/>
      <c r="W52" s="45"/>
      <c r="X52" s="45"/>
      <c r="Y52" s="45"/>
      <c r="Z52" s="45"/>
      <c r="AA52" s="45"/>
      <c r="AB52" s="45"/>
      <c r="AC52" s="45"/>
      <c r="AD52" s="45"/>
      <c r="AE52" s="45"/>
      <c r="AF52" s="45"/>
    </row>
    <row r="53" ht="15.75" customHeight="1">
      <c r="A53" s="42">
        <v>23001.0</v>
      </c>
      <c r="B53" s="42" t="s">
        <v>263</v>
      </c>
      <c r="C53" s="32">
        <v>167000.0</v>
      </c>
      <c r="D53" s="32">
        <v>28155.07</v>
      </c>
      <c r="E53" s="32">
        <v>190713.55</v>
      </c>
      <c r="F53" s="41" t="s">
        <v>122</v>
      </c>
      <c r="G53" s="42" t="s">
        <v>264</v>
      </c>
      <c r="H53" s="42" t="s">
        <v>224</v>
      </c>
      <c r="I53" s="49" t="s">
        <v>225</v>
      </c>
      <c r="J53" s="42"/>
      <c r="K53" s="42" t="s">
        <v>224</v>
      </c>
      <c r="L53" s="42" t="s">
        <v>133</v>
      </c>
      <c r="M53" s="45"/>
      <c r="N53" s="45"/>
      <c r="O53" s="45"/>
      <c r="P53" s="45"/>
      <c r="Q53" s="45"/>
      <c r="R53" s="45"/>
      <c r="S53" s="45"/>
      <c r="T53" s="45"/>
      <c r="U53" s="45"/>
      <c r="V53" s="45"/>
      <c r="W53" s="45"/>
      <c r="X53" s="45"/>
      <c r="Y53" s="45"/>
      <c r="Z53" s="45"/>
      <c r="AA53" s="45"/>
      <c r="AB53" s="45"/>
      <c r="AC53" s="45"/>
      <c r="AD53" s="45"/>
      <c r="AE53" s="45"/>
      <c r="AF53" s="45"/>
    </row>
    <row r="54" ht="15.75" customHeight="1">
      <c r="A54" s="42">
        <v>16168.0</v>
      </c>
      <c r="B54" s="42" t="s">
        <v>265</v>
      </c>
      <c r="C54" s="32">
        <v>300000.0</v>
      </c>
      <c r="D54" s="32">
        <v>136524.08</v>
      </c>
      <c r="E54" s="32">
        <v>224191.75</v>
      </c>
      <c r="F54" s="41" t="s">
        <v>122</v>
      </c>
      <c r="G54" s="42" t="s">
        <v>266</v>
      </c>
      <c r="H54" s="42" t="s">
        <v>267</v>
      </c>
      <c r="I54" s="49"/>
      <c r="J54" s="42" t="s">
        <v>268</v>
      </c>
      <c r="K54" s="42" t="s">
        <v>247</v>
      </c>
      <c r="L54" s="42" t="s">
        <v>182</v>
      </c>
      <c r="M54" s="45"/>
      <c r="N54" s="45"/>
      <c r="O54" s="45"/>
      <c r="P54" s="45"/>
      <c r="Q54" s="45"/>
      <c r="R54" s="45"/>
      <c r="S54" s="45"/>
      <c r="T54" s="45"/>
      <c r="U54" s="45"/>
      <c r="V54" s="45"/>
      <c r="W54" s="45"/>
      <c r="X54" s="45"/>
      <c r="Y54" s="45"/>
      <c r="Z54" s="45"/>
      <c r="AA54" s="45"/>
      <c r="AB54" s="45"/>
      <c r="AC54" s="45"/>
      <c r="AD54" s="45"/>
      <c r="AE54" s="45"/>
      <c r="AF54" s="45"/>
    </row>
    <row r="55" ht="15.75" customHeight="1">
      <c r="A55" s="42">
        <v>17445.0</v>
      </c>
      <c r="B55" s="42" t="s">
        <v>269</v>
      </c>
      <c r="C55" s="32">
        <v>200000.0</v>
      </c>
      <c r="D55" s="32">
        <v>26000.0</v>
      </c>
      <c r="E55" s="32">
        <v>120209.04</v>
      </c>
      <c r="F55" s="41" t="s">
        <v>148</v>
      </c>
      <c r="G55" s="42" t="s">
        <v>270</v>
      </c>
      <c r="H55" s="42" t="s">
        <v>129</v>
      </c>
      <c r="I55" s="49"/>
      <c r="J55" s="42" t="s">
        <v>268</v>
      </c>
      <c r="K55" s="42" t="s">
        <v>247</v>
      </c>
      <c r="L55" s="42" t="s">
        <v>182</v>
      </c>
      <c r="M55" s="45"/>
      <c r="N55" s="45"/>
      <c r="O55" s="45"/>
      <c r="P55" s="45"/>
      <c r="Q55" s="45"/>
      <c r="R55" s="45"/>
      <c r="S55" s="45"/>
      <c r="T55" s="45"/>
      <c r="U55" s="45"/>
      <c r="V55" s="45"/>
      <c r="W55" s="45"/>
      <c r="X55" s="45"/>
      <c r="Y55" s="45"/>
      <c r="Z55" s="45"/>
      <c r="AA55" s="45"/>
      <c r="AB55" s="45"/>
      <c r="AC55" s="45"/>
      <c r="AD55" s="45"/>
      <c r="AE55" s="45"/>
      <c r="AF55" s="45"/>
    </row>
    <row r="56" ht="15.75" customHeight="1">
      <c r="A56" s="42">
        <v>19384.0</v>
      </c>
      <c r="B56" s="42" t="s">
        <v>271</v>
      </c>
      <c r="C56" s="32">
        <v>3004000.0</v>
      </c>
      <c r="D56" s="32">
        <v>5110512.85</v>
      </c>
      <c r="E56" s="32">
        <v>5110512.85</v>
      </c>
      <c r="F56" s="41" t="s">
        <v>127</v>
      </c>
      <c r="G56" s="42" t="s">
        <v>272</v>
      </c>
      <c r="H56" s="42" t="s">
        <v>231</v>
      </c>
      <c r="I56" s="49"/>
      <c r="J56" s="42" t="s">
        <v>268</v>
      </c>
      <c r="K56" s="42" t="s">
        <v>247</v>
      </c>
      <c r="L56" s="42" t="s">
        <v>182</v>
      </c>
      <c r="M56" s="45"/>
      <c r="N56" s="45"/>
      <c r="O56" s="45"/>
      <c r="P56" s="45"/>
      <c r="Q56" s="45"/>
      <c r="R56" s="45"/>
      <c r="S56" s="45"/>
      <c r="T56" s="45"/>
      <c r="U56" s="45"/>
      <c r="V56" s="45"/>
      <c r="W56" s="45"/>
      <c r="X56" s="45"/>
      <c r="Y56" s="45"/>
      <c r="Z56" s="45"/>
      <c r="AA56" s="45"/>
      <c r="AB56" s="45"/>
      <c r="AC56" s="45"/>
      <c r="AD56" s="45"/>
      <c r="AE56" s="45"/>
      <c r="AF56" s="45"/>
    </row>
    <row r="57" ht="15.75" customHeight="1">
      <c r="A57" s="69">
        <v>21646.0</v>
      </c>
      <c r="B57" s="70" t="s">
        <v>80</v>
      </c>
      <c r="C57" s="75">
        <v>551000.0</v>
      </c>
      <c r="D57" s="76">
        <v>47521.46</v>
      </c>
      <c r="E57" s="76">
        <v>758311.66</v>
      </c>
      <c r="F57" s="77" t="s">
        <v>81</v>
      </c>
      <c r="G57" s="51" t="s">
        <v>82</v>
      </c>
      <c r="H57" s="70" t="s">
        <v>83</v>
      </c>
      <c r="I57" s="72"/>
      <c r="J57" s="72"/>
      <c r="K57" s="70"/>
      <c r="L57" s="78" t="s">
        <v>43</v>
      </c>
      <c r="M57" s="70" t="s">
        <v>84</v>
      </c>
      <c r="N57" s="70"/>
      <c r="O57" s="70"/>
      <c r="P57" s="70"/>
      <c r="Q57" s="70"/>
      <c r="R57" s="70"/>
      <c r="S57" s="70"/>
      <c r="T57" s="70"/>
      <c r="U57" s="70"/>
      <c r="V57" s="70"/>
      <c r="W57" s="70"/>
      <c r="X57" s="70"/>
      <c r="Y57" s="70"/>
      <c r="Z57" s="70"/>
      <c r="AA57" s="70"/>
      <c r="AB57" s="70"/>
      <c r="AC57" s="70"/>
      <c r="AD57" s="70"/>
      <c r="AE57" s="70"/>
      <c r="AF57" s="70"/>
    </row>
    <row r="58" ht="15.75" customHeight="1">
      <c r="A58" s="42"/>
      <c r="B58" s="42"/>
      <c r="C58" s="32"/>
      <c r="D58" s="33"/>
      <c r="E58" s="33"/>
      <c r="F58" s="41"/>
      <c r="G58" s="42"/>
      <c r="H58" s="42"/>
      <c r="I58" s="49"/>
      <c r="J58" s="42"/>
      <c r="K58" s="42"/>
      <c r="L58" s="42"/>
      <c r="M58" s="45"/>
      <c r="N58" s="45"/>
      <c r="O58" s="45"/>
      <c r="P58" s="45"/>
      <c r="Q58" s="45"/>
      <c r="R58" s="45"/>
      <c r="S58" s="45"/>
      <c r="T58" s="45"/>
      <c r="U58" s="45"/>
      <c r="V58" s="45"/>
      <c r="W58" s="45"/>
      <c r="X58" s="45"/>
      <c r="Y58" s="45"/>
      <c r="Z58" s="45"/>
      <c r="AA58" s="45"/>
      <c r="AB58" s="45"/>
      <c r="AC58" s="45"/>
      <c r="AD58" s="45"/>
      <c r="AE58" s="45"/>
      <c r="AF58" s="45"/>
    </row>
    <row r="59" ht="15.75" customHeight="1">
      <c r="A59" s="42"/>
      <c r="B59" s="42"/>
      <c r="C59" s="32"/>
      <c r="D59" s="33"/>
      <c r="E59" s="33"/>
      <c r="F59" s="79"/>
      <c r="G59" s="42"/>
      <c r="H59" s="42"/>
      <c r="I59" s="42"/>
      <c r="J59" s="42"/>
      <c r="K59" s="42"/>
      <c r="L59" s="42"/>
      <c r="M59" s="45"/>
      <c r="N59" s="45"/>
      <c r="O59" s="45"/>
      <c r="P59" s="45"/>
      <c r="Q59" s="45"/>
      <c r="R59" s="45"/>
      <c r="S59" s="45"/>
      <c r="T59" s="45"/>
      <c r="U59" s="45"/>
      <c r="V59" s="45"/>
      <c r="W59" s="45"/>
      <c r="X59" s="45"/>
      <c r="Y59" s="45"/>
      <c r="Z59" s="45"/>
      <c r="AA59" s="45"/>
      <c r="AB59" s="45"/>
      <c r="AC59" s="45"/>
      <c r="AD59" s="45"/>
      <c r="AE59" s="45"/>
      <c r="AF59" s="45"/>
    </row>
    <row r="60" ht="15.75" customHeight="1">
      <c r="A60" s="42"/>
      <c r="B60" s="42"/>
      <c r="C60" s="32"/>
      <c r="D60" s="33"/>
      <c r="E60" s="33"/>
      <c r="F60" s="79"/>
      <c r="G60" s="42"/>
      <c r="H60" s="42"/>
      <c r="I60" s="42"/>
      <c r="J60" s="42"/>
      <c r="K60" s="42"/>
      <c r="L60" s="42"/>
      <c r="M60" s="45"/>
      <c r="N60" s="45"/>
      <c r="O60" s="45"/>
      <c r="P60" s="45"/>
      <c r="Q60" s="45"/>
      <c r="R60" s="45"/>
      <c r="S60" s="45"/>
      <c r="T60" s="45"/>
      <c r="U60" s="45"/>
      <c r="V60" s="45"/>
      <c r="W60" s="45"/>
      <c r="X60" s="45"/>
      <c r="Y60" s="45"/>
      <c r="Z60" s="45"/>
      <c r="AA60" s="45"/>
      <c r="AB60" s="45"/>
      <c r="AC60" s="45"/>
      <c r="AD60" s="45"/>
      <c r="AE60" s="45"/>
      <c r="AF60" s="45"/>
    </row>
    <row r="61" ht="15.75" customHeight="1">
      <c r="A61" s="42"/>
      <c r="B61" s="42"/>
      <c r="C61" s="32"/>
      <c r="D61" s="33"/>
      <c r="E61" s="33"/>
      <c r="F61" s="79"/>
      <c r="G61" s="42"/>
      <c r="H61" s="42"/>
      <c r="I61" s="42"/>
      <c r="J61" s="42"/>
      <c r="K61" s="42"/>
      <c r="L61" s="42"/>
      <c r="M61" s="45"/>
      <c r="N61" s="45"/>
      <c r="O61" s="45"/>
      <c r="P61" s="45"/>
      <c r="Q61" s="45"/>
      <c r="R61" s="45"/>
      <c r="S61" s="45"/>
      <c r="T61" s="45"/>
      <c r="U61" s="45"/>
      <c r="V61" s="45"/>
      <c r="W61" s="45"/>
      <c r="X61" s="45"/>
      <c r="Y61" s="45"/>
      <c r="Z61" s="45"/>
      <c r="AA61" s="45"/>
      <c r="AB61" s="45"/>
      <c r="AC61" s="45"/>
      <c r="AD61" s="45"/>
      <c r="AE61" s="45"/>
      <c r="AF61" s="45"/>
    </row>
    <row r="62" ht="15.75" customHeight="1">
      <c r="A62" s="42"/>
      <c r="B62" s="42"/>
      <c r="C62" s="32"/>
      <c r="D62" s="33"/>
      <c r="E62" s="33"/>
      <c r="F62" s="79"/>
      <c r="G62" s="42"/>
      <c r="H62" s="42"/>
      <c r="I62" s="42"/>
      <c r="J62" s="42"/>
      <c r="K62" s="42"/>
      <c r="L62" s="42"/>
      <c r="M62" s="45"/>
      <c r="N62" s="45"/>
      <c r="O62" s="45"/>
      <c r="P62" s="45"/>
      <c r="Q62" s="45"/>
      <c r="R62" s="45"/>
      <c r="S62" s="45"/>
      <c r="T62" s="45"/>
      <c r="U62" s="45"/>
      <c r="V62" s="45"/>
      <c r="W62" s="45"/>
      <c r="X62" s="45"/>
      <c r="Y62" s="45"/>
      <c r="Z62" s="45"/>
      <c r="AA62" s="45"/>
      <c r="AB62" s="45"/>
      <c r="AC62" s="45"/>
      <c r="AD62" s="45"/>
      <c r="AE62" s="45"/>
      <c r="AF62" s="45"/>
    </row>
    <row r="63" ht="15.75" customHeight="1">
      <c r="A63" s="42"/>
      <c r="B63" s="42"/>
      <c r="C63" s="32"/>
      <c r="D63" s="33"/>
      <c r="E63" s="33"/>
      <c r="F63" s="79"/>
      <c r="G63" s="42"/>
      <c r="H63" s="42"/>
      <c r="I63" s="42"/>
      <c r="J63" s="42"/>
      <c r="K63" s="42"/>
      <c r="L63" s="42"/>
      <c r="M63" s="45"/>
      <c r="N63" s="45"/>
      <c r="O63" s="45"/>
      <c r="P63" s="45"/>
      <c r="Q63" s="45"/>
      <c r="R63" s="45"/>
      <c r="S63" s="45"/>
      <c r="T63" s="45"/>
      <c r="U63" s="45"/>
      <c r="V63" s="45"/>
      <c r="W63" s="45"/>
      <c r="X63" s="45"/>
      <c r="Y63" s="45"/>
      <c r="Z63" s="45"/>
      <c r="AA63" s="45"/>
      <c r="AB63" s="45"/>
      <c r="AC63" s="45"/>
      <c r="AD63" s="45"/>
      <c r="AE63" s="45"/>
      <c r="AF63" s="45"/>
    </row>
    <row r="64" ht="15.75" customHeight="1">
      <c r="A64" s="42"/>
      <c r="B64" s="42"/>
      <c r="C64" s="32"/>
      <c r="D64" s="33"/>
      <c r="E64" s="33"/>
      <c r="F64" s="79"/>
      <c r="G64" s="42"/>
      <c r="H64" s="42"/>
      <c r="I64" s="42"/>
      <c r="J64" s="42"/>
      <c r="K64" s="42"/>
      <c r="L64" s="42"/>
      <c r="M64" s="45"/>
      <c r="N64" s="45"/>
      <c r="O64" s="45"/>
      <c r="P64" s="45"/>
      <c r="Q64" s="45"/>
      <c r="R64" s="45"/>
      <c r="S64" s="45"/>
      <c r="T64" s="45"/>
      <c r="U64" s="45"/>
      <c r="V64" s="45"/>
      <c r="W64" s="45"/>
      <c r="X64" s="45"/>
      <c r="Y64" s="45"/>
      <c r="Z64" s="45"/>
      <c r="AA64" s="45"/>
      <c r="AB64" s="45"/>
      <c r="AC64" s="45"/>
      <c r="AD64" s="45"/>
      <c r="AE64" s="45"/>
      <c r="AF64" s="45"/>
    </row>
    <row r="65" ht="15.75" customHeight="1">
      <c r="A65" s="42"/>
      <c r="B65" s="42"/>
      <c r="C65" s="32"/>
      <c r="D65" s="33"/>
      <c r="E65" s="33"/>
      <c r="F65" s="79"/>
      <c r="G65" s="42"/>
      <c r="H65" s="42"/>
      <c r="I65" s="42"/>
      <c r="J65" s="42"/>
      <c r="K65" s="42"/>
      <c r="L65" s="42"/>
      <c r="M65" s="45"/>
      <c r="N65" s="45"/>
      <c r="O65" s="45"/>
      <c r="P65" s="45"/>
      <c r="Q65" s="45"/>
      <c r="R65" s="45"/>
      <c r="S65" s="45"/>
      <c r="T65" s="45"/>
      <c r="U65" s="45"/>
      <c r="V65" s="45"/>
      <c r="W65" s="45"/>
      <c r="X65" s="45"/>
      <c r="Y65" s="45"/>
      <c r="Z65" s="45"/>
      <c r="AA65" s="45"/>
      <c r="AB65" s="45"/>
      <c r="AC65" s="45"/>
      <c r="AD65" s="45"/>
      <c r="AE65" s="45"/>
      <c r="AF65" s="45"/>
    </row>
    <row r="66" ht="15.75" customHeight="1">
      <c r="A66" s="42"/>
      <c r="B66" s="42"/>
      <c r="C66" s="32"/>
      <c r="D66" s="33"/>
      <c r="E66" s="33"/>
      <c r="F66" s="79"/>
      <c r="G66" s="42"/>
      <c r="H66" s="42"/>
      <c r="I66" s="42"/>
      <c r="J66" s="42"/>
      <c r="K66" s="42"/>
      <c r="L66" s="42"/>
      <c r="M66" s="45"/>
      <c r="N66" s="45"/>
      <c r="O66" s="45"/>
      <c r="P66" s="45"/>
      <c r="Q66" s="45"/>
      <c r="R66" s="45"/>
      <c r="S66" s="45"/>
      <c r="T66" s="45"/>
      <c r="U66" s="45"/>
      <c r="V66" s="45"/>
      <c r="W66" s="45"/>
      <c r="X66" s="45"/>
      <c r="Y66" s="45"/>
      <c r="Z66" s="45"/>
      <c r="AA66" s="45"/>
      <c r="AB66" s="45"/>
      <c r="AC66" s="45"/>
      <c r="AD66" s="45"/>
      <c r="AE66" s="45"/>
      <c r="AF66" s="45"/>
    </row>
    <row r="67" ht="15.75" customHeight="1">
      <c r="A67" s="42"/>
      <c r="B67" s="42"/>
      <c r="C67" s="32"/>
      <c r="D67" s="33"/>
      <c r="E67" s="33"/>
      <c r="F67" s="79"/>
      <c r="G67" s="42"/>
      <c r="H67" s="42"/>
      <c r="I67" s="42"/>
      <c r="J67" s="42"/>
      <c r="K67" s="42"/>
      <c r="L67" s="42"/>
      <c r="M67" s="45"/>
      <c r="N67" s="45"/>
      <c r="O67" s="45"/>
      <c r="P67" s="45"/>
      <c r="Q67" s="45"/>
      <c r="R67" s="45"/>
      <c r="S67" s="45"/>
      <c r="T67" s="45"/>
      <c r="U67" s="45"/>
      <c r="V67" s="45"/>
      <c r="W67" s="45"/>
      <c r="X67" s="45"/>
      <c r="Y67" s="45"/>
      <c r="Z67" s="45"/>
      <c r="AA67" s="45"/>
      <c r="AB67" s="45"/>
      <c r="AC67" s="45"/>
      <c r="AD67" s="45"/>
      <c r="AE67" s="45"/>
      <c r="AF67" s="45"/>
    </row>
    <row r="68" ht="15.75" customHeight="1">
      <c r="A68" s="42"/>
      <c r="B68" s="42"/>
      <c r="C68" s="32"/>
      <c r="D68" s="33"/>
      <c r="E68" s="33"/>
      <c r="F68" s="79"/>
      <c r="G68" s="42"/>
      <c r="H68" s="42"/>
      <c r="I68" s="42"/>
      <c r="J68" s="42"/>
      <c r="K68" s="42"/>
      <c r="L68" s="42"/>
      <c r="M68" s="45"/>
      <c r="N68" s="45"/>
      <c r="O68" s="45"/>
      <c r="P68" s="45"/>
      <c r="Q68" s="45"/>
      <c r="R68" s="45"/>
      <c r="S68" s="45"/>
      <c r="T68" s="45"/>
      <c r="U68" s="45"/>
      <c r="V68" s="45"/>
      <c r="W68" s="45"/>
      <c r="X68" s="45"/>
      <c r="Y68" s="45"/>
      <c r="Z68" s="45"/>
      <c r="AA68" s="45"/>
      <c r="AB68" s="45"/>
      <c r="AC68" s="45"/>
      <c r="AD68" s="45"/>
      <c r="AE68" s="45"/>
      <c r="AF68" s="45"/>
    </row>
    <row r="69" ht="15.75" customHeight="1">
      <c r="A69" s="42"/>
      <c r="B69" s="42"/>
      <c r="C69" s="32"/>
      <c r="D69" s="33"/>
      <c r="E69" s="33"/>
      <c r="F69" s="79"/>
      <c r="G69" s="42"/>
      <c r="H69" s="42"/>
      <c r="I69" s="42"/>
      <c r="J69" s="42"/>
      <c r="K69" s="42"/>
      <c r="L69" s="42"/>
      <c r="M69" s="45"/>
      <c r="N69" s="45"/>
      <c r="O69" s="45"/>
      <c r="P69" s="45"/>
      <c r="Q69" s="45"/>
      <c r="R69" s="45"/>
      <c r="S69" s="45"/>
      <c r="T69" s="45"/>
      <c r="U69" s="45"/>
      <c r="V69" s="45"/>
      <c r="W69" s="45"/>
      <c r="X69" s="45"/>
      <c r="Y69" s="45"/>
      <c r="Z69" s="45"/>
      <c r="AA69" s="45"/>
      <c r="AB69" s="45"/>
      <c r="AC69" s="45"/>
      <c r="AD69" s="45"/>
      <c r="AE69" s="45"/>
      <c r="AF69" s="45"/>
    </row>
    <row r="70" ht="15.75" customHeight="1">
      <c r="A70" s="42"/>
      <c r="B70" s="42"/>
      <c r="C70" s="32"/>
      <c r="D70" s="33"/>
      <c r="E70" s="33"/>
      <c r="F70" s="79"/>
      <c r="G70" s="42"/>
      <c r="H70" s="42"/>
      <c r="I70" s="42"/>
      <c r="J70" s="42"/>
      <c r="K70" s="42"/>
      <c r="L70" s="42"/>
      <c r="M70" s="45"/>
      <c r="N70" s="45"/>
      <c r="O70" s="45"/>
      <c r="P70" s="45"/>
      <c r="Q70" s="45"/>
      <c r="R70" s="45"/>
      <c r="S70" s="45"/>
      <c r="T70" s="45"/>
      <c r="U70" s="45"/>
      <c r="V70" s="45"/>
      <c r="W70" s="45"/>
      <c r="X70" s="45"/>
      <c r="Y70" s="45"/>
      <c r="Z70" s="45"/>
      <c r="AA70" s="45"/>
      <c r="AB70" s="45"/>
      <c r="AC70" s="45"/>
      <c r="AD70" s="45"/>
      <c r="AE70" s="45"/>
      <c r="AF70" s="45"/>
    </row>
    <row r="71" ht="15.75" customHeight="1">
      <c r="A71" s="42"/>
      <c r="B71" s="42"/>
      <c r="C71" s="32"/>
      <c r="D71" s="33"/>
      <c r="E71" s="33"/>
      <c r="F71" s="79"/>
      <c r="G71" s="42"/>
      <c r="H71" s="42"/>
      <c r="I71" s="42"/>
      <c r="J71" s="42"/>
      <c r="K71" s="42"/>
      <c r="L71" s="42"/>
      <c r="M71" s="45"/>
      <c r="N71" s="45"/>
      <c r="O71" s="45"/>
      <c r="P71" s="45"/>
      <c r="Q71" s="45"/>
      <c r="R71" s="45"/>
      <c r="S71" s="45"/>
      <c r="T71" s="45"/>
      <c r="U71" s="45"/>
      <c r="V71" s="45"/>
      <c r="W71" s="45"/>
      <c r="X71" s="45"/>
      <c r="Y71" s="45"/>
      <c r="Z71" s="45"/>
      <c r="AA71" s="45"/>
      <c r="AB71" s="45"/>
      <c r="AC71" s="45"/>
      <c r="AD71" s="45"/>
      <c r="AE71" s="45"/>
      <c r="AF71" s="45"/>
    </row>
    <row r="72" ht="15.75" customHeight="1">
      <c r="A72" s="42"/>
      <c r="B72" s="42"/>
      <c r="C72" s="32"/>
      <c r="D72" s="33"/>
      <c r="E72" s="33"/>
      <c r="F72" s="79"/>
      <c r="G72" s="42"/>
      <c r="H72" s="42"/>
      <c r="I72" s="42"/>
      <c r="J72" s="42"/>
      <c r="K72" s="42"/>
      <c r="L72" s="42"/>
      <c r="M72" s="45"/>
      <c r="N72" s="45"/>
      <c r="O72" s="45"/>
      <c r="P72" s="45"/>
      <c r="Q72" s="45"/>
      <c r="R72" s="45"/>
      <c r="S72" s="45"/>
      <c r="T72" s="45"/>
      <c r="U72" s="45"/>
      <c r="V72" s="45"/>
      <c r="W72" s="45"/>
      <c r="X72" s="45"/>
      <c r="Y72" s="45"/>
      <c r="Z72" s="45"/>
      <c r="AA72" s="45"/>
      <c r="AB72" s="45"/>
      <c r="AC72" s="45"/>
      <c r="AD72" s="45"/>
      <c r="AE72" s="45"/>
      <c r="AF72" s="45"/>
    </row>
    <row r="73" ht="15.75" customHeight="1">
      <c r="A73" s="42"/>
      <c r="B73" s="42"/>
      <c r="C73" s="32"/>
      <c r="D73" s="33"/>
      <c r="E73" s="33"/>
      <c r="F73" s="79"/>
      <c r="G73" s="42"/>
      <c r="H73" s="42"/>
      <c r="I73" s="42"/>
      <c r="J73" s="42"/>
      <c r="K73" s="42"/>
      <c r="L73" s="42"/>
      <c r="M73" s="45"/>
      <c r="N73" s="45"/>
      <c r="O73" s="45"/>
      <c r="P73" s="45"/>
      <c r="Q73" s="45"/>
      <c r="R73" s="45"/>
      <c r="S73" s="45"/>
      <c r="T73" s="45"/>
      <c r="U73" s="45"/>
      <c r="V73" s="45"/>
      <c r="W73" s="45"/>
      <c r="X73" s="45"/>
      <c r="Y73" s="45"/>
      <c r="Z73" s="45"/>
      <c r="AA73" s="45"/>
      <c r="AB73" s="45"/>
      <c r="AC73" s="45"/>
      <c r="AD73" s="45"/>
      <c r="AE73" s="45"/>
      <c r="AF73" s="45"/>
    </row>
    <row r="74" ht="15.75" customHeight="1">
      <c r="A74" s="42"/>
      <c r="B74" s="42"/>
      <c r="C74" s="32"/>
      <c r="D74" s="33"/>
      <c r="E74" s="33"/>
      <c r="F74" s="79"/>
      <c r="G74" s="42"/>
      <c r="H74" s="42"/>
      <c r="I74" s="42"/>
      <c r="J74" s="42"/>
      <c r="K74" s="42"/>
      <c r="L74" s="42"/>
      <c r="M74" s="45"/>
      <c r="N74" s="45"/>
      <c r="O74" s="45"/>
      <c r="P74" s="45"/>
      <c r="Q74" s="45"/>
      <c r="R74" s="45"/>
      <c r="S74" s="45"/>
      <c r="T74" s="45"/>
      <c r="U74" s="45"/>
      <c r="V74" s="45"/>
      <c r="W74" s="45"/>
      <c r="X74" s="45"/>
      <c r="Y74" s="45"/>
      <c r="Z74" s="45"/>
      <c r="AA74" s="45"/>
      <c r="AB74" s="45"/>
      <c r="AC74" s="45"/>
      <c r="AD74" s="45"/>
      <c r="AE74" s="45"/>
      <c r="AF74" s="45"/>
    </row>
    <row r="75" ht="15.75" customHeight="1">
      <c r="A75" s="42"/>
      <c r="B75" s="42"/>
      <c r="C75" s="32"/>
      <c r="D75" s="33"/>
      <c r="E75" s="33"/>
      <c r="F75" s="79"/>
      <c r="G75" s="42"/>
      <c r="H75" s="42"/>
      <c r="I75" s="42"/>
      <c r="J75" s="42"/>
      <c r="K75" s="42"/>
      <c r="L75" s="42"/>
      <c r="M75" s="45"/>
      <c r="N75" s="45"/>
      <c r="O75" s="45"/>
      <c r="P75" s="45"/>
      <c r="Q75" s="45"/>
      <c r="R75" s="45"/>
      <c r="S75" s="45"/>
      <c r="T75" s="45"/>
      <c r="U75" s="45"/>
      <c r="V75" s="45"/>
      <c r="W75" s="45"/>
      <c r="X75" s="45"/>
      <c r="Y75" s="45"/>
      <c r="Z75" s="45"/>
      <c r="AA75" s="45"/>
      <c r="AB75" s="45"/>
      <c r="AC75" s="45"/>
      <c r="AD75" s="45"/>
      <c r="AE75" s="45"/>
      <c r="AF75" s="45"/>
    </row>
    <row r="76" ht="15.75" customHeight="1">
      <c r="A76" s="42"/>
      <c r="B76" s="42"/>
      <c r="C76" s="32"/>
      <c r="D76" s="33"/>
      <c r="E76" s="33"/>
      <c r="F76" s="79"/>
      <c r="G76" s="42"/>
      <c r="H76" s="42"/>
      <c r="I76" s="42"/>
      <c r="J76" s="42"/>
      <c r="K76" s="42"/>
      <c r="L76" s="42"/>
      <c r="M76" s="45"/>
      <c r="N76" s="45"/>
      <c r="O76" s="45"/>
      <c r="P76" s="45"/>
      <c r="Q76" s="45"/>
      <c r="R76" s="45"/>
      <c r="S76" s="45"/>
      <c r="T76" s="45"/>
      <c r="U76" s="45"/>
      <c r="V76" s="45"/>
      <c r="W76" s="45"/>
      <c r="X76" s="45"/>
      <c r="Y76" s="45"/>
      <c r="Z76" s="45"/>
      <c r="AA76" s="45"/>
      <c r="AB76" s="45"/>
      <c r="AC76" s="45"/>
      <c r="AD76" s="45"/>
      <c r="AE76" s="45"/>
      <c r="AF76" s="45"/>
    </row>
    <row r="77" ht="15.75" customHeight="1">
      <c r="A77" s="42"/>
      <c r="B77" s="42"/>
      <c r="C77" s="32"/>
      <c r="D77" s="33"/>
      <c r="E77" s="33"/>
      <c r="F77" s="79"/>
      <c r="G77" s="42"/>
      <c r="H77" s="42"/>
      <c r="I77" s="42"/>
      <c r="J77" s="42"/>
      <c r="K77" s="42"/>
      <c r="L77" s="42"/>
      <c r="M77" s="45"/>
      <c r="N77" s="45"/>
      <c r="O77" s="45"/>
      <c r="P77" s="45"/>
      <c r="Q77" s="45"/>
      <c r="R77" s="45"/>
      <c r="S77" s="45"/>
      <c r="T77" s="45"/>
      <c r="U77" s="45"/>
      <c r="V77" s="45"/>
      <c r="W77" s="45"/>
      <c r="X77" s="45"/>
      <c r="Y77" s="45"/>
      <c r="Z77" s="45"/>
      <c r="AA77" s="45"/>
      <c r="AB77" s="45"/>
      <c r="AC77" s="45"/>
      <c r="AD77" s="45"/>
      <c r="AE77" s="45"/>
      <c r="AF77" s="45"/>
    </row>
    <row r="78" ht="15.75" customHeight="1">
      <c r="A78" s="42"/>
      <c r="B78" s="42"/>
      <c r="C78" s="32"/>
      <c r="D78" s="33"/>
      <c r="E78" s="33"/>
      <c r="F78" s="79"/>
      <c r="G78" s="42"/>
      <c r="H78" s="42"/>
      <c r="I78" s="42"/>
      <c r="J78" s="42"/>
      <c r="K78" s="42"/>
      <c r="L78" s="42"/>
      <c r="M78" s="45"/>
      <c r="N78" s="45"/>
      <c r="O78" s="45"/>
      <c r="P78" s="45"/>
      <c r="Q78" s="45"/>
      <c r="R78" s="45"/>
      <c r="S78" s="45"/>
      <c r="T78" s="45"/>
      <c r="U78" s="45"/>
      <c r="V78" s="45"/>
      <c r="W78" s="45"/>
      <c r="X78" s="45"/>
      <c r="Y78" s="45"/>
      <c r="Z78" s="45"/>
      <c r="AA78" s="45"/>
      <c r="AB78" s="45"/>
      <c r="AC78" s="45"/>
      <c r="AD78" s="45"/>
      <c r="AE78" s="45"/>
      <c r="AF78" s="45"/>
    </row>
    <row r="79" ht="15.75" customHeight="1">
      <c r="A79" s="42"/>
      <c r="B79" s="42"/>
      <c r="C79" s="32"/>
      <c r="D79" s="33"/>
      <c r="E79" s="33"/>
      <c r="F79" s="79"/>
      <c r="G79" s="42"/>
      <c r="H79" s="42"/>
      <c r="I79" s="42"/>
      <c r="J79" s="42"/>
      <c r="K79" s="42"/>
      <c r="L79" s="42"/>
      <c r="M79" s="45"/>
      <c r="N79" s="45"/>
      <c r="O79" s="45"/>
      <c r="P79" s="45"/>
      <c r="Q79" s="45"/>
      <c r="R79" s="45"/>
      <c r="S79" s="45"/>
      <c r="T79" s="45"/>
      <c r="U79" s="45"/>
      <c r="V79" s="45"/>
      <c r="W79" s="45"/>
      <c r="X79" s="45"/>
      <c r="Y79" s="45"/>
      <c r="Z79" s="45"/>
      <c r="AA79" s="45"/>
      <c r="AB79" s="45"/>
      <c r="AC79" s="45"/>
      <c r="AD79" s="45"/>
      <c r="AE79" s="45"/>
      <c r="AF79" s="45"/>
    </row>
    <row r="80" ht="15.75" customHeight="1">
      <c r="A80" s="42"/>
      <c r="B80" s="42"/>
      <c r="C80" s="32"/>
      <c r="D80" s="33"/>
      <c r="E80" s="33"/>
      <c r="F80" s="79"/>
      <c r="G80" s="42"/>
      <c r="H80" s="42"/>
      <c r="I80" s="42"/>
      <c r="J80" s="42"/>
      <c r="K80" s="42"/>
      <c r="L80" s="42"/>
      <c r="M80" s="45"/>
      <c r="N80" s="45"/>
      <c r="O80" s="45"/>
      <c r="P80" s="45"/>
      <c r="Q80" s="45"/>
      <c r="R80" s="45"/>
      <c r="S80" s="45"/>
      <c r="T80" s="45"/>
      <c r="U80" s="45"/>
      <c r="V80" s="45"/>
      <c r="W80" s="45"/>
      <c r="X80" s="45"/>
      <c r="Y80" s="45"/>
      <c r="Z80" s="45"/>
      <c r="AA80" s="45"/>
      <c r="AB80" s="45"/>
      <c r="AC80" s="45"/>
      <c r="AD80" s="45"/>
      <c r="AE80" s="45"/>
      <c r="AF80" s="45"/>
    </row>
    <row r="81" ht="15.75" customHeight="1">
      <c r="A81" s="42"/>
      <c r="B81" s="42"/>
      <c r="C81" s="32"/>
      <c r="D81" s="33"/>
      <c r="E81" s="33"/>
      <c r="F81" s="79"/>
      <c r="G81" s="42"/>
      <c r="H81" s="42"/>
      <c r="I81" s="42"/>
      <c r="J81" s="42"/>
      <c r="K81" s="42"/>
      <c r="L81" s="42"/>
      <c r="M81" s="45"/>
      <c r="N81" s="45"/>
      <c r="O81" s="45"/>
      <c r="P81" s="45"/>
      <c r="Q81" s="45"/>
      <c r="R81" s="45"/>
      <c r="S81" s="45"/>
      <c r="T81" s="45"/>
      <c r="U81" s="45"/>
      <c r="V81" s="45"/>
      <c r="W81" s="45"/>
      <c r="X81" s="45"/>
      <c r="Y81" s="45"/>
      <c r="Z81" s="45"/>
      <c r="AA81" s="45"/>
      <c r="AB81" s="45"/>
      <c r="AC81" s="45"/>
      <c r="AD81" s="45"/>
      <c r="AE81" s="45"/>
      <c r="AF81" s="45"/>
    </row>
    <row r="82" ht="15.75" customHeight="1">
      <c r="A82" s="42"/>
      <c r="B82" s="42"/>
      <c r="C82" s="32"/>
      <c r="D82" s="33"/>
      <c r="E82" s="33"/>
      <c r="F82" s="79"/>
      <c r="G82" s="42"/>
      <c r="H82" s="42"/>
      <c r="I82" s="42"/>
      <c r="J82" s="42"/>
      <c r="K82" s="42"/>
      <c r="L82" s="42"/>
      <c r="M82" s="45"/>
      <c r="N82" s="45"/>
      <c r="O82" s="45"/>
      <c r="P82" s="45"/>
      <c r="Q82" s="45"/>
      <c r="R82" s="45"/>
      <c r="S82" s="45"/>
      <c r="T82" s="45"/>
      <c r="U82" s="45"/>
      <c r="V82" s="45"/>
      <c r="W82" s="45"/>
      <c r="X82" s="45"/>
      <c r="Y82" s="45"/>
      <c r="Z82" s="45"/>
      <c r="AA82" s="45"/>
      <c r="AB82" s="45"/>
      <c r="AC82" s="45"/>
      <c r="AD82" s="45"/>
      <c r="AE82" s="45"/>
      <c r="AF82" s="45"/>
    </row>
    <row r="83" ht="15.75" customHeight="1">
      <c r="A83" s="42"/>
      <c r="B83" s="42"/>
      <c r="C83" s="32"/>
      <c r="D83" s="33"/>
      <c r="E83" s="33"/>
      <c r="F83" s="79"/>
      <c r="G83" s="42"/>
      <c r="H83" s="42"/>
      <c r="I83" s="42"/>
      <c r="J83" s="42"/>
      <c r="K83" s="42"/>
      <c r="L83" s="42"/>
      <c r="M83" s="45"/>
      <c r="N83" s="45"/>
      <c r="O83" s="45"/>
      <c r="P83" s="45"/>
      <c r="Q83" s="45"/>
      <c r="R83" s="45"/>
      <c r="S83" s="45"/>
      <c r="T83" s="45"/>
      <c r="U83" s="45"/>
      <c r="V83" s="45"/>
      <c r="W83" s="45"/>
      <c r="X83" s="45"/>
      <c r="Y83" s="45"/>
      <c r="Z83" s="45"/>
      <c r="AA83" s="45"/>
      <c r="AB83" s="45"/>
      <c r="AC83" s="45"/>
      <c r="AD83" s="45"/>
      <c r="AE83" s="45"/>
      <c r="AF83" s="45"/>
    </row>
    <row r="84" ht="15.75" customHeight="1">
      <c r="A84" s="42"/>
      <c r="B84" s="42"/>
      <c r="C84" s="32"/>
      <c r="D84" s="33"/>
      <c r="E84" s="33"/>
      <c r="F84" s="79"/>
      <c r="G84" s="42"/>
      <c r="H84" s="42"/>
      <c r="I84" s="42"/>
      <c r="J84" s="42"/>
      <c r="K84" s="42"/>
      <c r="L84" s="42"/>
      <c r="M84" s="45"/>
      <c r="N84" s="45"/>
      <c r="O84" s="45"/>
      <c r="P84" s="45"/>
      <c r="Q84" s="45"/>
      <c r="R84" s="45"/>
      <c r="S84" s="45"/>
      <c r="T84" s="45"/>
      <c r="U84" s="45"/>
      <c r="V84" s="45"/>
      <c r="W84" s="45"/>
      <c r="X84" s="45"/>
      <c r="Y84" s="45"/>
      <c r="Z84" s="45"/>
      <c r="AA84" s="45"/>
      <c r="AB84" s="45"/>
      <c r="AC84" s="45"/>
      <c r="AD84" s="45"/>
      <c r="AE84" s="45"/>
      <c r="AF84" s="45"/>
    </row>
    <row r="85" ht="15.75" customHeight="1">
      <c r="A85" s="42"/>
      <c r="B85" s="42"/>
      <c r="C85" s="32"/>
      <c r="D85" s="33"/>
      <c r="E85" s="33"/>
      <c r="F85" s="79"/>
      <c r="G85" s="42"/>
      <c r="H85" s="42"/>
      <c r="I85" s="42"/>
      <c r="J85" s="42"/>
      <c r="K85" s="42"/>
      <c r="L85" s="42"/>
      <c r="M85" s="45"/>
      <c r="N85" s="45"/>
      <c r="O85" s="45"/>
      <c r="P85" s="45"/>
      <c r="Q85" s="45"/>
      <c r="R85" s="45"/>
      <c r="S85" s="45"/>
      <c r="T85" s="45"/>
      <c r="U85" s="45"/>
      <c r="V85" s="45"/>
      <c r="W85" s="45"/>
      <c r="X85" s="45"/>
      <c r="Y85" s="45"/>
      <c r="Z85" s="45"/>
      <c r="AA85" s="45"/>
      <c r="AB85" s="45"/>
      <c r="AC85" s="45"/>
      <c r="AD85" s="45"/>
      <c r="AE85" s="45"/>
      <c r="AF85" s="45"/>
    </row>
    <row r="86" ht="15.75" customHeight="1">
      <c r="A86" s="42"/>
      <c r="B86" s="42"/>
      <c r="C86" s="32"/>
      <c r="D86" s="33"/>
      <c r="E86" s="33"/>
      <c r="F86" s="79"/>
      <c r="G86" s="42"/>
      <c r="H86" s="42"/>
      <c r="I86" s="42"/>
      <c r="J86" s="42"/>
      <c r="K86" s="42"/>
      <c r="L86" s="42"/>
      <c r="M86" s="45"/>
      <c r="N86" s="45"/>
      <c r="O86" s="45"/>
      <c r="P86" s="45"/>
      <c r="Q86" s="45"/>
      <c r="R86" s="45"/>
      <c r="S86" s="45"/>
      <c r="T86" s="45"/>
      <c r="U86" s="45"/>
      <c r="V86" s="45"/>
      <c r="W86" s="45"/>
      <c r="X86" s="45"/>
      <c r="Y86" s="45"/>
      <c r="Z86" s="45"/>
      <c r="AA86" s="45"/>
      <c r="AB86" s="45"/>
      <c r="AC86" s="45"/>
      <c r="AD86" s="45"/>
      <c r="AE86" s="45"/>
      <c r="AF86" s="45"/>
    </row>
    <row r="87" ht="15.75" customHeight="1">
      <c r="A87" s="42"/>
      <c r="B87" s="42"/>
      <c r="C87" s="32"/>
      <c r="D87" s="33"/>
      <c r="E87" s="33"/>
      <c r="F87" s="79"/>
      <c r="G87" s="42"/>
      <c r="H87" s="42"/>
      <c r="I87" s="42"/>
      <c r="J87" s="42"/>
      <c r="K87" s="42"/>
      <c r="L87" s="42"/>
      <c r="M87" s="45"/>
      <c r="N87" s="45"/>
      <c r="O87" s="45"/>
      <c r="P87" s="45"/>
      <c r="Q87" s="45"/>
      <c r="R87" s="45"/>
      <c r="S87" s="45"/>
      <c r="T87" s="45"/>
      <c r="U87" s="45"/>
      <c r="V87" s="45"/>
      <c r="W87" s="45"/>
      <c r="X87" s="45"/>
      <c r="Y87" s="45"/>
      <c r="Z87" s="45"/>
      <c r="AA87" s="45"/>
      <c r="AB87" s="45"/>
      <c r="AC87" s="45"/>
      <c r="AD87" s="45"/>
      <c r="AE87" s="45"/>
      <c r="AF87" s="45"/>
    </row>
    <row r="88" ht="15.75" customHeight="1">
      <c r="A88" s="42"/>
      <c r="B88" s="42"/>
      <c r="C88" s="32"/>
      <c r="D88" s="33"/>
      <c r="E88" s="33"/>
      <c r="F88" s="79"/>
      <c r="G88" s="42"/>
      <c r="H88" s="42"/>
      <c r="I88" s="42"/>
      <c r="J88" s="42"/>
      <c r="K88" s="42"/>
      <c r="L88" s="42"/>
      <c r="M88" s="45"/>
      <c r="N88" s="45"/>
      <c r="O88" s="45"/>
      <c r="P88" s="45"/>
      <c r="Q88" s="45"/>
      <c r="R88" s="45"/>
      <c r="S88" s="45"/>
      <c r="T88" s="45"/>
      <c r="U88" s="45"/>
      <c r="V88" s="45"/>
      <c r="W88" s="45"/>
      <c r="X88" s="45"/>
      <c r="Y88" s="45"/>
      <c r="Z88" s="45"/>
      <c r="AA88" s="45"/>
      <c r="AB88" s="45"/>
      <c r="AC88" s="45"/>
      <c r="AD88" s="45"/>
      <c r="AE88" s="45"/>
      <c r="AF88" s="45"/>
    </row>
    <row r="89" ht="15.75" customHeight="1">
      <c r="A89" s="42"/>
      <c r="B89" s="42"/>
      <c r="C89" s="32"/>
      <c r="D89" s="33"/>
      <c r="E89" s="33"/>
      <c r="F89" s="79"/>
      <c r="G89" s="42"/>
      <c r="H89" s="42"/>
      <c r="I89" s="42"/>
      <c r="J89" s="42"/>
      <c r="K89" s="42"/>
      <c r="L89" s="42"/>
      <c r="M89" s="45"/>
      <c r="N89" s="45"/>
      <c r="O89" s="45"/>
      <c r="P89" s="45"/>
      <c r="Q89" s="45"/>
      <c r="R89" s="45"/>
      <c r="S89" s="45"/>
      <c r="T89" s="45"/>
      <c r="U89" s="45"/>
      <c r="V89" s="45"/>
      <c r="W89" s="45"/>
      <c r="X89" s="45"/>
      <c r="Y89" s="45"/>
      <c r="Z89" s="45"/>
      <c r="AA89" s="45"/>
      <c r="AB89" s="45"/>
      <c r="AC89" s="45"/>
      <c r="AD89" s="45"/>
      <c r="AE89" s="45"/>
      <c r="AF89" s="45"/>
    </row>
    <row r="90" ht="15.75" customHeight="1">
      <c r="A90" s="42"/>
      <c r="B90" s="42"/>
      <c r="C90" s="32"/>
      <c r="D90" s="33"/>
      <c r="E90" s="33"/>
      <c r="F90" s="79"/>
      <c r="G90" s="42"/>
      <c r="H90" s="42"/>
      <c r="I90" s="42"/>
      <c r="J90" s="42"/>
      <c r="K90" s="42"/>
      <c r="L90" s="42"/>
      <c r="M90" s="45"/>
      <c r="N90" s="45"/>
      <c r="O90" s="45"/>
      <c r="P90" s="45"/>
      <c r="Q90" s="45"/>
      <c r="R90" s="45"/>
      <c r="S90" s="45"/>
      <c r="T90" s="45"/>
      <c r="U90" s="45"/>
      <c r="V90" s="45"/>
      <c r="W90" s="45"/>
      <c r="X90" s="45"/>
      <c r="Y90" s="45"/>
      <c r="Z90" s="45"/>
      <c r="AA90" s="45"/>
      <c r="AB90" s="45"/>
      <c r="AC90" s="45"/>
      <c r="AD90" s="45"/>
      <c r="AE90" s="45"/>
      <c r="AF90" s="45"/>
    </row>
    <row r="91" ht="15.75" customHeight="1">
      <c r="A91" s="42"/>
      <c r="B91" s="42"/>
      <c r="C91" s="32"/>
      <c r="D91" s="33"/>
      <c r="E91" s="33"/>
      <c r="F91" s="79"/>
      <c r="G91" s="42"/>
      <c r="H91" s="42"/>
      <c r="I91" s="42"/>
      <c r="J91" s="42"/>
      <c r="K91" s="42"/>
      <c r="L91" s="42"/>
      <c r="M91" s="45"/>
      <c r="N91" s="45"/>
      <c r="O91" s="45"/>
      <c r="P91" s="45"/>
      <c r="Q91" s="45"/>
      <c r="R91" s="45"/>
      <c r="S91" s="45"/>
      <c r="T91" s="45"/>
      <c r="U91" s="45"/>
      <c r="V91" s="45"/>
      <c r="W91" s="45"/>
      <c r="X91" s="45"/>
      <c r="Y91" s="45"/>
      <c r="Z91" s="45"/>
      <c r="AA91" s="45"/>
      <c r="AB91" s="45"/>
      <c r="AC91" s="45"/>
      <c r="AD91" s="45"/>
      <c r="AE91" s="45"/>
      <c r="AF91" s="45"/>
    </row>
    <row r="92" ht="15.75" customHeight="1">
      <c r="A92" s="42"/>
      <c r="B92" s="42"/>
      <c r="C92" s="32"/>
      <c r="D92" s="33"/>
      <c r="E92" s="33"/>
      <c r="F92" s="79"/>
      <c r="G92" s="42"/>
      <c r="H92" s="42"/>
      <c r="I92" s="42"/>
      <c r="J92" s="42"/>
      <c r="K92" s="42"/>
      <c r="L92" s="42"/>
      <c r="M92" s="45"/>
      <c r="N92" s="45"/>
      <c r="O92" s="45"/>
      <c r="P92" s="45"/>
      <c r="Q92" s="45"/>
      <c r="R92" s="45"/>
      <c r="S92" s="45"/>
      <c r="T92" s="45"/>
      <c r="U92" s="45"/>
      <c r="V92" s="45"/>
      <c r="W92" s="45"/>
      <c r="X92" s="45"/>
      <c r="Y92" s="45"/>
      <c r="Z92" s="45"/>
      <c r="AA92" s="45"/>
      <c r="AB92" s="45"/>
      <c r="AC92" s="45"/>
      <c r="AD92" s="45"/>
      <c r="AE92" s="45"/>
      <c r="AF92" s="45"/>
    </row>
    <row r="93" ht="15.75" customHeight="1">
      <c r="A93" s="42"/>
      <c r="B93" s="42"/>
      <c r="C93" s="32"/>
      <c r="D93" s="33"/>
      <c r="E93" s="33"/>
      <c r="F93" s="79"/>
      <c r="G93" s="42"/>
      <c r="H93" s="42"/>
      <c r="I93" s="42"/>
      <c r="J93" s="42"/>
      <c r="K93" s="42"/>
      <c r="L93" s="42"/>
      <c r="M93" s="45"/>
      <c r="N93" s="45"/>
      <c r="O93" s="45"/>
      <c r="P93" s="45"/>
      <c r="Q93" s="45"/>
      <c r="R93" s="45"/>
      <c r="S93" s="45"/>
      <c r="T93" s="45"/>
      <c r="U93" s="45"/>
      <c r="V93" s="45"/>
      <c r="W93" s="45"/>
      <c r="X93" s="45"/>
      <c r="Y93" s="45"/>
      <c r="Z93" s="45"/>
      <c r="AA93" s="45"/>
      <c r="AB93" s="45"/>
      <c r="AC93" s="45"/>
      <c r="AD93" s="45"/>
      <c r="AE93" s="45"/>
      <c r="AF93" s="45"/>
    </row>
    <row r="94" ht="15.75" customHeight="1">
      <c r="A94" s="42"/>
      <c r="B94" s="42"/>
      <c r="C94" s="32"/>
      <c r="D94" s="33"/>
      <c r="E94" s="33"/>
      <c r="F94" s="79"/>
      <c r="G94" s="42"/>
      <c r="H94" s="42"/>
      <c r="I94" s="42"/>
      <c r="J94" s="42"/>
      <c r="K94" s="42"/>
      <c r="L94" s="42"/>
      <c r="M94" s="45"/>
      <c r="N94" s="45"/>
      <c r="O94" s="45"/>
      <c r="P94" s="45"/>
      <c r="Q94" s="45"/>
      <c r="R94" s="45"/>
      <c r="S94" s="45"/>
      <c r="T94" s="45"/>
      <c r="U94" s="45"/>
      <c r="V94" s="45"/>
      <c r="W94" s="45"/>
      <c r="X94" s="45"/>
      <c r="Y94" s="45"/>
      <c r="Z94" s="45"/>
      <c r="AA94" s="45"/>
      <c r="AB94" s="45"/>
      <c r="AC94" s="45"/>
      <c r="AD94" s="45"/>
      <c r="AE94" s="45"/>
      <c r="AF94" s="45"/>
    </row>
    <row r="95" ht="15.75" customHeight="1">
      <c r="A95" s="42"/>
      <c r="B95" s="42"/>
      <c r="C95" s="32"/>
      <c r="D95" s="33"/>
      <c r="E95" s="33"/>
      <c r="F95" s="79"/>
      <c r="G95" s="42"/>
      <c r="H95" s="42"/>
      <c r="I95" s="42"/>
      <c r="J95" s="42"/>
      <c r="K95" s="42"/>
      <c r="L95" s="42"/>
      <c r="M95" s="45"/>
      <c r="N95" s="45"/>
      <c r="O95" s="45"/>
      <c r="P95" s="45"/>
      <c r="Q95" s="45"/>
      <c r="R95" s="45"/>
      <c r="S95" s="45"/>
      <c r="T95" s="45"/>
      <c r="U95" s="45"/>
      <c r="V95" s="45"/>
      <c r="W95" s="45"/>
      <c r="X95" s="45"/>
      <c r="Y95" s="45"/>
      <c r="Z95" s="45"/>
      <c r="AA95" s="45"/>
      <c r="AB95" s="45"/>
      <c r="AC95" s="45"/>
      <c r="AD95" s="45"/>
      <c r="AE95" s="45"/>
      <c r="AF95" s="45"/>
    </row>
    <row r="96" ht="15.75" customHeight="1">
      <c r="A96" s="42"/>
      <c r="B96" s="42"/>
      <c r="C96" s="32"/>
      <c r="D96" s="33"/>
      <c r="E96" s="33"/>
      <c r="F96" s="79"/>
      <c r="G96" s="42"/>
      <c r="H96" s="42"/>
      <c r="I96" s="42"/>
      <c r="J96" s="42"/>
      <c r="K96" s="42"/>
      <c r="L96" s="42"/>
      <c r="M96" s="45"/>
      <c r="N96" s="45"/>
      <c r="O96" s="45"/>
      <c r="P96" s="45"/>
      <c r="Q96" s="45"/>
      <c r="R96" s="45"/>
      <c r="S96" s="45"/>
      <c r="T96" s="45"/>
      <c r="U96" s="45"/>
      <c r="V96" s="45"/>
      <c r="W96" s="45"/>
      <c r="X96" s="45"/>
      <c r="Y96" s="45"/>
      <c r="Z96" s="45"/>
      <c r="AA96" s="45"/>
      <c r="AB96" s="45"/>
      <c r="AC96" s="45"/>
      <c r="AD96" s="45"/>
      <c r="AE96" s="45"/>
      <c r="AF96" s="45"/>
    </row>
    <row r="97" ht="15.75" customHeight="1">
      <c r="A97" s="42"/>
      <c r="B97" s="42"/>
      <c r="C97" s="32"/>
      <c r="D97" s="33"/>
      <c r="E97" s="33"/>
      <c r="F97" s="79"/>
      <c r="G97" s="42"/>
      <c r="H97" s="42"/>
      <c r="I97" s="42"/>
      <c r="J97" s="42"/>
      <c r="K97" s="42"/>
      <c r="L97" s="42"/>
      <c r="M97" s="45"/>
      <c r="N97" s="45"/>
      <c r="O97" s="45"/>
      <c r="P97" s="45"/>
      <c r="Q97" s="45"/>
      <c r="R97" s="45"/>
      <c r="S97" s="45"/>
      <c r="T97" s="45"/>
      <c r="U97" s="45"/>
      <c r="V97" s="45"/>
      <c r="W97" s="45"/>
      <c r="X97" s="45"/>
      <c r="Y97" s="45"/>
      <c r="Z97" s="45"/>
      <c r="AA97" s="45"/>
      <c r="AB97" s="45"/>
      <c r="AC97" s="45"/>
      <c r="AD97" s="45"/>
      <c r="AE97" s="45"/>
      <c r="AF97" s="45"/>
    </row>
    <row r="98" ht="15.75" customHeight="1">
      <c r="A98" s="42"/>
      <c r="B98" s="42"/>
      <c r="C98" s="32"/>
      <c r="D98" s="33"/>
      <c r="E98" s="33"/>
      <c r="F98" s="79"/>
      <c r="G98" s="42"/>
      <c r="H98" s="42"/>
      <c r="I98" s="42"/>
      <c r="J98" s="42"/>
      <c r="K98" s="42"/>
      <c r="L98" s="42"/>
      <c r="M98" s="45"/>
      <c r="N98" s="45"/>
      <c r="O98" s="45"/>
      <c r="P98" s="45"/>
      <c r="Q98" s="45"/>
      <c r="R98" s="45"/>
      <c r="S98" s="45"/>
      <c r="T98" s="45"/>
      <c r="U98" s="45"/>
      <c r="V98" s="45"/>
      <c r="W98" s="45"/>
      <c r="X98" s="45"/>
      <c r="Y98" s="45"/>
      <c r="Z98" s="45"/>
      <c r="AA98" s="45"/>
      <c r="AB98" s="45"/>
      <c r="AC98" s="45"/>
      <c r="AD98" s="45"/>
      <c r="AE98" s="45"/>
      <c r="AF98" s="45"/>
    </row>
    <row r="99" ht="15.75" customHeight="1">
      <c r="A99" s="42"/>
      <c r="B99" s="42"/>
      <c r="C99" s="32"/>
      <c r="D99" s="33"/>
      <c r="E99" s="33"/>
      <c r="F99" s="79"/>
      <c r="G99" s="42"/>
      <c r="H99" s="42"/>
      <c r="I99" s="42"/>
      <c r="J99" s="42"/>
      <c r="K99" s="42"/>
      <c r="L99" s="42"/>
      <c r="M99" s="45"/>
      <c r="N99" s="45"/>
      <c r="O99" s="45"/>
      <c r="P99" s="45"/>
      <c r="Q99" s="45"/>
      <c r="R99" s="45"/>
      <c r="S99" s="45"/>
      <c r="T99" s="45"/>
      <c r="U99" s="45"/>
      <c r="V99" s="45"/>
      <c r="W99" s="45"/>
      <c r="X99" s="45"/>
      <c r="Y99" s="45"/>
      <c r="Z99" s="45"/>
      <c r="AA99" s="45"/>
      <c r="AB99" s="45"/>
      <c r="AC99" s="45"/>
      <c r="AD99" s="45"/>
      <c r="AE99" s="45"/>
      <c r="AF99" s="45"/>
    </row>
    <row r="100" ht="15.75" customHeight="1">
      <c r="A100" s="42"/>
      <c r="B100" s="42"/>
      <c r="C100" s="32"/>
      <c r="D100" s="33"/>
      <c r="E100" s="33"/>
      <c r="F100" s="79"/>
      <c r="G100" s="42"/>
      <c r="H100" s="42"/>
      <c r="I100" s="42"/>
      <c r="J100" s="42"/>
      <c r="K100" s="42"/>
      <c r="L100" s="42"/>
      <c r="M100" s="45"/>
      <c r="N100" s="45"/>
      <c r="O100" s="45"/>
      <c r="P100" s="45"/>
      <c r="Q100" s="45"/>
      <c r="R100" s="45"/>
      <c r="S100" s="45"/>
      <c r="T100" s="45"/>
      <c r="U100" s="45"/>
      <c r="V100" s="45"/>
      <c r="W100" s="45"/>
      <c r="X100" s="45"/>
      <c r="Y100" s="45"/>
      <c r="Z100" s="45"/>
      <c r="AA100" s="45"/>
      <c r="AB100" s="45"/>
      <c r="AC100" s="45"/>
      <c r="AD100" s="45"/>
      <c r="AE100" s="45"/>
      <c r="AF100" s="45"/>
    </row>
    <row r="101" ht="15.75" customHeight="1">
      <c r="A101" s="42"/>
      <c r="B101" s="42"/>
      <c r="C101" s="32"/>
      <c r="D101" s="33"/>
      <c r="E101" s="33"/>
      <c r="F101" s="79"/>
      <c r="G101" s="42"/>
      <c r="H101" s="42"/>
      <c r="I101" s="42"/>
      <c r="J101" s="42"/>
      <c r="K101" s="42"/>
      <c r="L101" s="42"/>
      <c r="M101" s="45"/>
      <c r="N101" s="45"/>
      <c r="O101" s="45"/>
      <c r="P101" s="45"/>
      <c r="Q101" s="45"/>
      <c r="R101" s="45"/>
      <c r="S101" s="45"/>
      <c r="T101" s="45"/>
      <c r="U101" s="45"/>
      <c r="V101" s="45"/>
      <c r="W101" s="45"/>
      <c r="X101" s="45"/>
      <c r="Y101" s="45"/>
      <c r="Z101" s="45"/>
      <c r="AA101" s="45"/>
      <c r="AB101" s="45"/>
      <c r="AC101" s="45"/>
      <c r="AD101" s="45"/>
      <c r="AE101" s="45"/>
      <c r="AF101" s="45"/>
    </row>
    <row r="102" ht="15.75" customHeight="1">
      <c r="A102" s="42"/>
      <c r="B102" s="42"/>
      <c r="C102" s="32"/>
      <c r="D102" s="33"/>
      <c r="E102" s="33"/>
      <c r="F102" s="79"/>
      <c r="G102" s="42"/>
      <c r="H102" s="42"/>
      <c r="I102" s="42"/>
      <c r="J102" s="42"/>
      <c r="K102" s="42"/>
      <c r="L102" s="42"/>
      <c r="M102" s="45"/>
      <c r="N102" s="45"/>
      <c r="O102" s="45"/>
      <c r="P102" s="45"/>
      <c r="Q102" s="45"/>
      <c r="R102" s="45"/>
      <c r="S102" s="45"/>
      <c r="T102" s="45"/>
      <c r="U102" s="45"/>
      <c r="V102" s="45"/>
      <c r="W102" s="45"/>
      <c r="X102" s="45"/>
      <c r="Y102" s="45"/>
      <c r="Z102" s="45"/>
      <c r="AA102" s="45"/>
      <c r="AB102" s="45"/>
      <c r="AC102" s="45"/>
      <c r="AD102" s="45"/>
      <c r="AE102" s="45"/>
      <c r="AF102" s="45"/>
    </row>
    <row r="103" ht="15.75" customHeight="1">
      <c r="A103" s="42"/>
      <c r="B103" s="42"/>
      <c r="C103" s="32"/>
      <c r="D103" s="33"/>
      <c r="E103" s="33"/>
      <c r="F103" s="79"/>
      <c r="G103" s="42"/>
      <c r="H103" s="42"/>
      <c r="I103" s="42"/>
      <c r="J103" s="42"/>
      <c r="K103" s="42"/>
      <c r="L103" s="42"/>
      <c r="M103" s="45"/>
      <c r="N103" s="45"/>
      <c r="O103" s="45"/>
      <c r="P103" s="45"/>
      <c r="Q103" s="45"/>
      <c r="R103" s="45"/>
      <c r="S103" s="45"/>
      <c r="T103" s="45"/>
      <c r="U103" s="45"/>
      <c r="V103" s="45"/>
      <c r="W103" s="45"/>
      <c r="X103" s="45"/>
      <c r="Y103" s="45"/>
      <c r="Z103" s="45"/>
      <c r="AA103" s="45"/>
      <c r="AB103" s="45"/>
      <c r="AC103" s="45"/>
      <c r="AD103" s="45"/>
      <c r="AE103" s="45"/>
      <c r="AF103" s="45"/>
    </row>
    <row r="104" ht="15.75" customHeight="1">
      <c r="A104" s="42"/>
      <c r="B104" s="42"/>
      <c r="C104" s="32"/>
      <c r="D104" s="33"/>
      <c r="E104" s="33"/>
      <c r="F104" s="79"/>
      <c r="G104" s="42"/>
      <c r="H104" s="42"/>
      <c r="I104" s="42"/>
      <c r="J104" s="42"/>
      <c r="K104" s="42"/>
      <c r="L104" s="42"/>
      <c r="M104" s="45"/>
      <c r="N104" s="45"/>
      <c r="O104" s="45"/>
      <c r="P104" s="45"/>
      <c r="Q104" s="45"/>
      <c r="R104" s="45"/>
      <c r="S104" s="45"/>
      <c r="T104" s="45"/>
      <c r="U104" s="45"/>
      <c r="V104" s="45"/>
      <c r="W104" s="45"/>
      <c r="X104" s="45"/>
      <c r="Y104" s="45"/>
      <c r="Z104" s="45"/>
      <c r="AA104" s="45"/>
      <c r="AB104" s="45"/>
      <c r="AC104" s="45"/>
      <c r="AD104" s="45"/>
      <c r="AE104" s="45"/>
      <c r="AF104" s="45"/>
    </row>
    <row r="105" ht="15.75" customHeight="1">
      <c r="A105" s="42"/>
      <c r="B105" s="42"/>
      <c r="C105" s="32"/>
      <c r="D105" s="33"/>
      <c r="E105" s="33"/>
      <c r="F105" s="79"/>
      <c r="G105" s="42"/>
      <c r="H105" s="42"/>
      <c r="I105" s="42"/>
      <c r="J105" s="42"/>
      <c r="K105" s="42"/>
      <c r="L105" s="42"/>
      <c r="M105" s="45"/>
      <c r="N105" s="45"/>
      <c r="O105" s="45"/>
      <c r="P105" s="45"/>
      <c r="Q105" s="45"/>
      <c r="R105" s="45"/>
      <c r="S105" s="45"/>
      <c r="T105" s="45"/>
      <c r="U105" s="45"/>
      <c r="V105" s="45"/>
      <c r="W105" s="45"/>
      <c r="X105" s="45"/>
      <c r="Y105" s="45"/>
      <c r="Z105" s="45"/>
      <c r="AA105" s="45"/>
      <c r="AB105" s="45"/>
      <c r="AC105" s="45"/>
      <c r="AD105" s="45"/>
      <c r="AE105" s="45"/>
      <c r="AF105" s="45"/>
    </row>
    <row r="106" ht="15.75" customHeight="1">
      <c r="A106" s="42"/>
      <c r="B106" s="42"/>
      <c r="C106" s="32"/>
      <c r="D106" s="33"/>
      <c r="E106" s="33"/>
      <c r="F106" s="79"/>
      <c r="G106" s="42"/>
      <c r="H106" s="42"/>
      <c r="I106" s="42"/>
      <c r="J106" s="42"/>
      <c r="K106" s="42"/>
      <c r="L106" s="42"/>
      <c r="M106" s="45"/>
      <c r="N106" s="45"/>
      <c r="O106" s="45"/>
      <c r="P106" s="45"/>
      <c r="Q106" s="45"/>
      <c r="R106" s="45"/>
      <c r="S106" s="45"/>
      <c r="T106" s="45"/>
      <c r="U106" s="45"/>
      <c r="V106" s="45"/>
      <c r="W106" s="45"/>
      <c r="X106" s="45"/>
      <c r="Y106" s="45"/>
      <c r="Z106" s="45"/>
      <c r="AA106" s="45"/>
      <c r="AB106" s="45"/>
      <c r="AC106" s="45"/>
      <c r="AD106" s="45"/>
      <c r="AE106" s="45"/>
      <c r="AF106" s="45"/>
    </row>
    <row r="107" ht="15.75" customHeight="1">
      <c r="A107" s="42"/>
      <c r="B107" s="42"/>
      <c r="C107" s="32"/>
      <c r="D107" s="33"/>
      <c r="E107" s="33"/>
      <c r="F107" s="79"/>
      <c r="G107" s="42"/>
      <c r="H107" s="42"/>
      <c r="I107" s="42"/>
      <c r="J107" s="42"/>
      <c r="K107" s="42"/>
      <c r="L107" s="42"/>
      <c r="M107" s="45"/>
      <c r="N107" s="45"/>
      <c r="O107" s="45"/>
      <c r="P107" s="45"/>
      <c r="Q107" s="45"/>
      <c r="R107" s="45"/>
      <c r="S107" s="45"/>
      <c r="T107" s="45"/>
      <c r="U107" s="45"/>
      <c r="V107" s="45"/>
      <c r="W107" s="45"/>
      <c r="X107" s="45"/>
      <c r="Y107" s="45"/>
      <c r="Z107" s="45"/>
      <c r="AA107" s="45"/>
      <c r="AB107" s="45"/>
      <c r="AC107" s="45"/>
      <c r="AD107" s="45"/>
      <c r="AE107" s="45"/>
      <c r="AF107" s="45"/>
    </row>
    <row r="108" ht="15.75" customHeight="1">
      <c r="A108" s="42"/>
      <c r="B108" s="42"/>
      <c r="C108" s="32"/>
      <c r="D108" s="33"/>
      <c r="E108" s="33"/>
      <c r="F108" s="79"/>
      <c r="G108" s="42"/>
      <c r="H108" s="42"/>
      <c r="I108" s="42"/>
      <c r="J108" s="42"/>
      <c r="K108" s="42"/>
      <c r="L108" s="42"/>
      <c r="M108" s="45"/>
      <c r="N108" s="45"/>
      <c r="O108" s="45"/>
      <c r="P108" s="45"/>
      <c r="Q108" s="45"/>
      <c r="R108" s="45"/>
      <c r="S108" s="45"/>
      <c r="T108" s="45"/>
      <c r="U108" s="45"/>
      <c r="V108" s="45"/>
      <c r="W108" s="45"/>
      <c r="X108" s="45"/>
      <c r="Y108" s="45"/>
      <c r="Z108" s="45"/>
      <c r="AA108" s="45"/>
      <c r="AB108" s="45"/>
      <c r="AC108" s="45"/>
      <c r="AD108" s="45"/>
      <c r="AE108" s="45"/>
      <c r="AF108" s="45"/>
    </row>
    <row r="109" ht="15.75" customHeight="1">
      <c r="A109" s="42"/>
      <c r="B109" s="42"/>
      <c r="C109" s="32"/>
      <c r="D109" s="33"/>
      <c r="E109" s="33"/>
      <c r="F109" s="79"/>
      <c r="G109" s="42"/>
      <c r="H109" s="42"/>
      <c r="I109" s="42"/>
      <c r="J109" s="42"/>
      <c r="K109" s="42"/>
      <c r="L109" s="42"/>
      <c r="M109" s="45"/>
      <c r="N109" s="45"/>
      <c r="O109" s="45"/>
      <c r="P109" s="45"/>
      <c r="Q109" s="45"/>
      <c r="R109" s="45"/>
      <c r="S109" s="45"/>
      <c r="T109" s="45"/>
      <c r="U109" s="45"/>
      <c r="V109" s="45"/>
      <c r="W109" s="45"/>
      <c r="X109" s="45"/>
      <c r="Y109" s="45"/>
      <c r="Z109" s="45"/>
      <c r="AA109" s="45"/>
      <c r="AB109" s="45"/>
      <c r="AC109" s="45"/>
      <c r="AD109" s="45"/>
      <c r="AE109" s="45"/>
      <c r="AF109" s="45"/>
    </row>
    <row r="110" ht="15.75" customHeight="1">
      <c r="A110" s="42"/>
      <c r="B110" s="42"/>
      <c r="C110" s="32"/>
      <c r="D110" s="33"/>
      <c r="E110" s="33"/>
      <c r="F110" s="79"/>
      <c r="G110" s="42"/>
      <c r="H110" s="42"/>
      <c r="I110" s="42"/>
      <c r="J110" s="42"/>
      <c r="K110" s="42"/>
      <c r="L110" s="42"/>
      <c r="M110" s="45"/>
      <c r="N110" s="45"/>
      <c r="O110" s="45"/>
      <c r="P110" s="45"/>
      <c r="Q110" s="45"/>
      <c r="R110" s="45"/>
      <c r="S110" s="45"/>
      <c r="T110" s="45"/>
      <c r="U110" s="45"/>
      <c r="V110" s="45"/>
      <c r="W110" s="45"/>
      <c r="X110" s="45"/>
      <c r="Y110" s="45"/>
      <c r="Z110" s="45"/>
      <c r="AA110" s="45"/>
      <c r="AB110" s="45"/>
      <c r="AC110" s="45"/>
      <c r="AD110" s="45"/>
      <c r="AE110" s="45"/>
      <c r="AF110" s="45"/>
    </row>
    <row r="111" ht="15.75" customHeight="1">
      <c r="A111" s="42"/>
      <c r="B111" s="42"/>
      <c r="C111" s="32"/>
      <c r="D111" s="33"/>
      <c r="E111" s="33"/>
      <c r="F111" s="79"/>
      <c r="G111" s="42"/>
      <c r="H111" s="42"/>
      <c r="I111" s="42"/>
      <c r="J111" s="42"/>
      <c r="K111" s="42"/>
      <c r="L111" s="42"/>
      <c r="M111" s="45"/>
      <c r="N111" s="45"/>
      <c r="O111" s="45"/>
      <c r="P111" s="45"/>
      <c r="Q111" s="45"/>
      <c r="R111" s="45"/>
      <c r="S111" s="45"/>
      <c r="T111" s="45"/>
      <c r="U111" s="45"/>
      <c r="V111" s="45"/>
      <c r="W111" s="45"/>
      <c r="X111" s="45"/>
      <c r="Y111" s="45"/>
      <c r="Z111" s="45"/>
      <c r="AA111" s="45"/>
      <c r="AB111" s="45"/>
      <c r="AC111" s="45"/>
      <c r="AD111" s="45"/>
      <c r="AE111" s="45"/>
      <c r="AF111" s="45"/>
    </row>
    <row r="112" ht="15.75" customHeight="1">
      <c r="A112" s="42"/>
      <c r="B112" s="42"/>
      <c r="C112" s="32"/>
      <c r="D112" s="33"/>
      <c r="E112" s="33"/>
      <c r="F112" s="79"/>
      <c r="G112" s="42"/>
      <c r="H112" s="42"/>
      <c r="I112" s="42"/>
      <c r="J112" s="42"/>
      <c r="K112" s="42"/>
      <c r="L112" s="42"/>
      <c r="M112" s="45"/>
      <c r="N112" s="45"/>
      <c r="O112" s="45"/>
      <c r="P112" s="45"/>
      <c r="Q112" s="45"/>
      <c r="R112" s="45"/>
      <c r="S112" s="45"/>
      <c r="T112" s="45"/>
      <c r="U112" s="45"/>
      <c r="V112" s="45"/>
      <c r="W112" s="45"/>
      <c r="X112" s="45"/>
      <c r="Y112" s="45"/>
      <c r="Z112" s="45"/>
      <c r="AA112" s="45"/>
      <c r="AB112" s="45"/>
      <c r="AC112" s="45"/>
      <c r="AD112" s="45"/>
      <c r="AE112" s="45"/>
      <c r="AF112" s="45"/>
    </row>
    <row r="113" ht="15.75" customHeight="1">
      <c r="A113" s="42"/>
      <c r="B113" s="42"/>
      <c r="C113" s="32"/>
      <c r="D113" s="33"/>
      <c r="E113" s="33"/>
      <c r="F113" s="79"/>
      <c r="G113" s="42"/>
      <c r="H113" s="42"/>
      <c r="I113" s="42"/>
      <c r="J113" s="42"/>
      <c r="K113" s="42"/>
      <c r="L113" s="42"/>
      <c r="M113" s="45"/>
      <c r="N113" s="45"/>
      <c r="O113" s="45"/>
      <c r="P113" s="45"/>
      <c r="Q113" s="45"/>
      <c r="R113" s="45"/>
      <c r="S113" s="45"/>
      <c r="T113" s="45"/>
      <c r="U113" s="45"/>
      <c r="V113" s="45"/>
      <c r="W113" s="45"/>
      <c r="X113" s="45"/>
      <c r="Y113" s="45"/>
      <c r="Z113" s="45"/>
      <c r="AA113" s="45"/>
      <c r="AB113" s="45"/>
      <c r="AC113" s="45"/>
      <c r="AD113" s="45"/>
      <c r="AE113" s="45"/>
      <c r="AF113" s="45"/>
    </row>
    <row r="114" ht="15.75" customHeight="1">
      <c r="A114" s="42"/>
      <c r="B114" s="42"/>
      <c r="C114" s="32"/>
      <c r="D114" s="33"/>
      <c r="E114" s="33"/>
      <c r="F114" s="79"/>
      <c r="G114" s="42"/>
      <c r="H114" s="42"/>
      <c r="I114" s="42"/>
      <c r="J114" s="42"/>
      <c r="K114" s="42"/>
      <c r="L114" s="42"/>
      <c r="M114" s="45"/>
      <c r="N114" s="45"/>
      <c r="O114" s="45"/>
      <c r="P114" s="45"/>
      <c r="Q114" s="45"/>
      <c r="R114" s="45"/>
      <c r="S114" s="45"/>
      <c r="T114" s="45"/>
      <c r="U114" s="45"/>
      <c r="V114" s="45"/>
      <c r="W114" s="45"/>
      <c r="X114" s="45"/>
      <c r="Y114" s="45"/>
      <c r="Z114" s="45"/>
      <c r="AA114" s="45"/>
      <c r="AB114" s="45"/>
      <c r="AC114" s="45"/>
      <c r="AD114" s="45"/>
      <c r="AE114" s="45"/>
      <c r="AF114" s="45"/>
    </row>
    <row r="115" ht="15.75" customHeight="1">
      <c r="A115" s="42"/>
      <c r="B115" s="42"/>
      <c r="C115" s="32"/>
      <c r="D115" s="33"/>
      <c r="E115" s="33"/>
      <c r="F115" s="79"/>
      <c r="G115" s="42"/>
      <c r="H115" s="42"/>
      <c r="I115" s="42"/>
      <c r="J115" s="42"/>
      <c r="K115" s="42"/>
      <c r="L115" s="42"/>
      <c r="M115" s="45"/>
      <c r="N115" s="45"/>
      <c r="O115" s="45"/>
      <c r="P115" s="45"/>
      <c r="Q115" s="45"/>
      <c r="R115" s="45"/>
      <c r="S115" s="45"/>
      <c r="T115" s="45"/>
      <c r="U115" s="45"/>
      <c r="V115" s="45"/>
      <c r="W115" s="45"/>
      <c r="X115" s="45"/>
      <c r="Y115" s="45"/>
      <c r="Z115" s="45"/>
      <c r="AA115" s="45"/>
      <c r="AB115" s="45"/>
      <c r="AC115" s="45"/>
      <c r="AD115" s="45"/>
      <c r="AE115" s="45"/>
      <c r="AF115" s="45"/>
    </row>
    <row r="116" ht="15.75" customHeight="1">
      <c r="A116" s="42"/>
      <c r="B116" s="42"/>
      <c r="C116" s="32"/>
      <c r="D116" s="33"/>
      <c r="E116" s="33"/>
      <c r="F116" s="79"/>
      <c r="G116" s="42"/>
      <c r="H116" s="42"/>
      <c r="I116" s="42"/>
      <c r="J116" s="42"/>
      <c r="K116" s="42"/>
      <c r="L116" s="42"/>
      <c r="M116" s="45"/>
      <c r="N116" s="45"/>
      <c r="O116" s="45"/>
      <c r="P116" s="45"/>
      <c r="Q116" s="45"/>
      <c r="R116" s="45"/>
      <c r="S116" s="45"/>
      <c r="T116" s="45"/>
      <c r="U116" s="45"/>
      <c r="V116" s="45"/>
      <c r="W116" s="45"/>
      <c r="X116" s="45"/>
      <c r="Y116" s="45"/>
      <c r="Z116" s="45"/>
      <c r="AA116" s="45"/>
      <c r="AB116" s="45"/>
      <c r="AC116" s="45"/>
      <c r="AD116" s="45"/>
      <c r="AE116" s="45"/>
      <c r="AF116" s="45"/>
    </row>
    <row r="117" ht="15.75" customHeight="1">
      <c r="A117" s="42"/>
      <c r="B117" s="42"/>
      <c r="C117" s="32"/>
      <c r="D117" s="33"/>
      <c r="E117" s="33"/>
      <c r="F117" s="79"/>
      <c r="G117" s="42"/>
      <c r="H117" s="42"/>
      <c r="I117" s="42"/>
      <c r="J117" s="42"/>
      <c r="K117" s="42"/>
      <c r="L117" s="42"/>
      <c r="M117" s="45"/>
      <c r="N117" s="45"/>
      <c r="O117" s="45"/>
      <c r="P117" s="45"/>
      <c r="Q117" s="45"/>
      <c r="R117" s="45"/>
      <c r="S117" s="45"/>
      <c r="T117" s="45"/>
      <c r="U117" s="45"/>
      <c r="V117" s="45"/>
      <c r="W117" s="45"/>
      <c r="X117" s="45"/>
      <c r="Y117" s="45"/>
      <c r="Z117" s="45"/>
      <c r="AA117" s="45"/>
      <c r="AB117" s="45"/>
      <c r="AC117" s="45"/>
      <c r="AD117" s="45"/>
      <c r="AE117" s="45"/>
      <c r="AF117" s="45"/>
    </row>
    <row r="118" ht="15.75" customHeight="1">
      <c r="A118" s="42"/>
      <c r="B118" s="42"/>
      <c r="C118" s="32"/>
      <c r="D118" s="33"/>
      <c r="E118" s="33"/>
      <c r="F118" s="79"/>
      <c r="G118" s="42"/>
      <c r="H118" s="42"/>
      <c r="I118" s="42"/>
      <c r="J118" s="42"/>
      <c r="K118" s="42"/>
      <c r="L118" s="42"/>
      <c r="M118" s="45"/>
      <c r="N118" s="45"/>
      <c r="O118" s="45"/>
      <c r="P118" s="45"/>
      <c r="Q118" s="45"/>
      <c r="R118" s="45"/>
      <c r="S118" s="45"/>
      <c r="T118" s="45"/>
      <c r="U118" s="45"/>
      <c r="V118" s="45"/>
      <c r="W118" s="45"/>
      <c r="X118" s="45"/>
      <c r="Y118" s="45"/>
      <c r="Z118" s="45"/>
      <c r="AA118" s="45"/>
      <c r="AB118" s="45"/>
      <c r="AC118" s="45"/>
      <c r="AD118" s="45"/>
      <c r="AE118" s="45"/>
      <c r="AF118" s="45"/>
    </row>
    <row r="119" ht="15.75" customHeight="1">
      <c r="A119" s="42"/>
      <c r="B119" s="42"/>
      <c r="C119" s="32"/>
      <c r="D119" s="33"/>
      <c r="E119" s="33"/>
      <c r="F119" s="79"/>
      <c r="G119" s="42"/>
      <c r="H119" s="42"/>
      <c r="I119" s="42"/>
      <c r="J119" s="42"/>
      <c r="K119" s="42"/>
      <c r="L119" s="42"/>
      <c r="M119" s="45"/>
      <c r="N119" s="45"/>
      <c r="O119" s="45"/>
      <c r="P119" s="45"/>
      <c r="Q119" s="45"/>
      <c r="R119" s="45"/>
      <c r="S119" s="45"/>
      <c r="T119" s="45"/>
      <c r="U119" s="45"/>
      <c r="V119" s="45"/>
      <c r="W119" s="45"/>
      <c r="X119" s="45"/>
      <c r="Y119" s="45"/>
      <c r="Z119" s="45"/>
      <c r="AA119" s="45"/>
      <c r="AB119" s="45"/>
      <c r="AC119" s="45"/>
      <c r="AD119" s="45"/>
      <c r="AE119" s="45"/>
      <c r="AF119" s="45"/>
    </row>
    <row r="120" ht="15.75" customHeight="1">
      <c r="A120" s="42"/>
      <c r="B120" s="42"/>
      <c r="C120" s="32"/>
      <c r="D120" s="33"/>
      <c r="E120" s="33"/>
      <c r="F120" s="79"/>
      <c r="G120" s="42"/>
      <c r="H120" s="42"/>
      <c r="I120" s="42"/>
      <c r="J120" s="42"/>
      <c r="K120" s="42"/>
      <c r="L120" s="42"/>
      <c r="M120" s="45"/>
      <c r="N120" s="45"/>
      <c r="O120" s="45"/>
      <c r="P120" s="45"/>
      <c r="Q120" s="45"/>
      <c r="R120" s="45"/>
      <c r="S120" s="45"/>
      <c r="T120" s="45"/>
      <c r="U120" s="45"/>
      <c r="V120" s="45"/>
      <c r="W120" s="45"/>
      <c r="X120" s="45"/>
      <c r="Y120" s="45"/>
      <c r="Z120" s="45"/>
      <c r="AA120" s="45"/>
      <c r="AB120" s="45"/>
      <c r="AC120" s="45"/>
      <c r="AD120" s="45"/>
      <c r="AE120" s="45"/>
      <c r="AF120" s="45"/>
    </row>
    <row r="121" ht="15.75" customHeight="1">
      <c r="A121" s="42"/>
      <c r="B121" s="42"/>
      <c r="C121" s="32"/>
      <c r="D121" s="33"/>
      <c r="E121" s="33"/>
      <c r="F121" s="79"/>
      <c r="G121" s="42"/>
      <c r="H121" s="42"/>
      <c r="I121" s="42"/>
      <c r="J121" s="42"/>
      <c r="K121" s="42"/>
      <c r="L121" s="42"/>
      <c r="M121" s="45"/>
      <c r="N121" s="45"/>
      <c r="O121" s="45"/>
      <c r="P121" s="45"/>
      <c r="Q121" s="45"/>
      <c r="R121" s="45"/>
      <c r="S121" s="45"/>
      <c r="T121" s="45"/>
      <c r="U121" s="45"/>
      <c r="V121" s="45"/>
      <c r="W121" s="45"/>
      <c r="X121" s="45"/>
      <c r="Y121" s="45"/>
      <c r="Z121" s="45"/>
      <c r="AA121" s="45"/>
      <c r="AB121" s="45"/>
      <c r="AC121" s="45"/>
      <c r="AD121" s="45"/>
      <c r="AE121" s="45"/>
      <c r="AF121" s="45"/>
    </row>
    <row r="122" ht="15.75" customHeight="1">
      <c r="A122" s="42"/>
      <c r="B122" s="42"/>
      <c r="C122" s="32"/>
      <c r="D122" s="33"/>
      <c r="E122" s="33"/>
      <c r="F122" s="79"/>
      <c r="G122" s="42"/>
      <c r="H122" s="42"/>
      <c r="I122" s="42"/>
      <c r="J122" s="42"/>
      <c r="K122" s="42"/>
      <c r="L122" s="42"/>
      <c r="M122" s="45"/>
      <c r="N122" s="45"/>
      <c r="O122" s="45"/>
      <c r="P122" s="45"/>
      <c r="Q122" s="45"/>
      <c r="R122" s="45"/>
      <c r="S122" s="45"/>
      <c r="T122" s="45"/>
      <c r="U122" s="45"/>
      <c r="V122" s="45"/>
      <c r="W122" s="45"/>
      <c r="X122" s="45"/>
      <c r="Y122" s="45"/>
      <c r="Z122" s="45"/>
      <c r="AA122" s="45"/>
      <c r="AB122" s="45"/>
      <c r="AC122" s="45"/>
      <c r="AD122" s="45"/>
      <c r="AE122" s="45"/>
      <c r="AF122" s="45"/>
    </row>
    <row r="123" ht="15.75" customHeight="1">
      <c r="A123" s="42"/>
      <c r="B123" s="42"/>
      <c r="C123" s="32"/>
      <c r="D123" s="33"/>
      <c r="E123" s="33"/>
      <c r="F123" s="79"/>
      <c r="G123" s="42"/>
      <c r="H123" s="42"/>
      <c r="I123" s="42"/>
      <c r="J123" s="42"/>
      <c r="K123" s="42"/>
      <c r="L123" s="42"/>
      <c r="M123" s="45"/>
      <c r="N123" s="45"/>
      <c r="O123" s="45"/>
      <c r="P123" s="45"/>
      <c r="Q123" s="45"/>
      <c r="R123" s="45"/>
      <c r="S123" s="45"/>
      <c r="T123" s="45"/>
      <c r="U123" s="45"/>
      <c r="V123" s="45"/>
      <c r="W123" s="45"/>
      <c r="X123" s="45"/>
      <c r="Y123" s="45"/>
      <c r="Z123" s="45"/>
      <c r="AA123" s="45"/>
      <c r="AB123" s="45"/>
      <c r="AC123" s="45"/>
      <c r="AD123" s="45"/>
      <c r="AE123" s="45"/>
      <c r="AF123" s="45"/>
    </row>
    <row r="124" ht="15.75" customHeight="1">
      <c r="A124" s="42"/>
      <c r="B124" s="42"/>
      <c r="C124" s="32"/>
      <c r="D124" s="33"/>
      <c r="E124" s="33"/>
      <c r="F124" s="79"/>
      <c r="G124" s="42"/>
      <c r="H124" s="42"/>
      <c r="I124" s="42"/>
      <c r="J124" s="42"/>
      <c r="K124" s="42"/>
      <c r="L124" s="42"/>
      <c r="M124" s="45"/>
      <c r="N124" s="45"/>
      <c r="O124" s="45"/>
      <c r="P124" s="45"/>
      <c r="Q124" s="45"/>
      <c r="R124" s="45"/>
      <c r="S124" s="45"/>
      <c r="T124" s="45"/>
      <c r="U124" s="45"/>
      <c r="V124" s="45"/>
      <c r="W124" s="45"/>
      <c r="X124" s="45"/>
      <c r="Y124" s="45"/>
      <c r="Z124" s="45"/>
      <c r="AA124" s="45"/>
      <c r="AB124" s="45"/>
      <c r="AC124" s="45"/>
      <c r="AD124" s="45"/>
      <c r="AE124" s="45"/>
      <c r="AF124" s="45"/>
    </row>
    <row r="125" ht="15.75" customHeight="1">
      <c r="A125" s="42"/>
      <c r="B125" s="42"/>
      <c r="C125" s="32"/>
      <c r="D125" s="33"/>
      <c r="E125" s="33"/>
      <c r="F125" s="79"/>
      <c r="G125" s="42"/>
      <c r="H125" s="42"/>
      <c r="I125" s="42"/>
      <c r="J125" s="42"/>
      <c r="K125" s="42"/>
      <c r="L125" s="42"/>
      <c r="M125" s="45"/>
      <c r="N125" s="45"/>
      <c r="O125" s="45"/>
      <c r="P125" s="45"/>
      <c r="Q125" s="45"/>
      <c r="R125" s="45"/>
      <c r="S125" s="45"/>
      <c r="T125" s="45"/>
      <c r="U125" s="45"/>
      <c r="V125" s="45"/>
      <c r="W125" s="45"/>
      <c r="X125" s="45"/>
      <c r="Y125" s="45"/>
      <c r="Z125" s="45"/>
      <c r="AA125" s="45"/>
      <c r="AB125" s="45"/>
      <c r="AC125" s="45"/>
      <c r="AD125" s="45"/>
      <c r="AE125" s="45"/>
      <c r="AF125" s="45"/>
    </row>
    <row r="126" ht="15.75" customHeight="1">
      <c r="A126" s="42"/>
      <c r="B126" s="42"/>
      <c r="C126" s="32"/>
      <c r="D126" s="33"/>
      <c r="E126" s="33"/>
      <c r="F126" s="79"/>
      <c r="G126" s="42"/>
      <c r="H126" s="42"/>
      <c r="I126" s="42"/>
      <c r="J126" s="42"/>
      <c r="K126" s="42"/>
      <c r="L126" s="42"/>
      <c r="M126" s="45"/>
      <c r="N126" s="45"/>
      <c r="O126" s="45"/>
      <c r="P126" s="45"/>
      <c r="Q126" s="45"/>
      <c r="R126" s="45"/>
      <c r="S126" s="45"/>
      <c r="T126" s="45"/>
      <c r="U126" s="45"/>
      <c r="V126" s="45"/>
      <c r="W126" s="45"/>
      <c r="X126" s="45"/>
      <c r="Y126" s="45"/>
      <c r="Z126" s="45"/>
      <c r="AA126" s="45"/>
      <c r="AB126" s="45"/>
      <c r="AC126" s="45"/>
      <c r="AD126" s="45"/>
      <c r="AE126" s="45"/>
      <c r="AF126" s="45"/>
    </row>
    <row r="127" ht="15.75" customHeight="1">
      <c r="A127" s="42"/>
      <c r="B127" s="42"/>
      <c r="C127" s="32"/>
      <c r="D127" s="33"/>
      <c r="E127" s="33"/>
      <c r="F127" s="79"/>
      <c r="G127" s="42"/>
      <c r="H127" s="42"/>
      <c r="I127" s="42"/>
      <c r="J127" s="42"/>
      <c r="K127" s="42"/>
      <c r="L127" s="42"/>
      <c r="M127" s="45"/>
      <c r="N127" s="45"/>
      <c r="O127" s="45"/>
      <c r="P127" s="45"/>
      <c r="Q127" s="45"/>
      <c r="R127" s="45"/>
      <c r="S127" s="45"/>
      <c r="T127" s="45"/>
      <c r="U127" s="45"/>
      <c r="V127" s="45"/>
      <c r="W127" s="45"/>
      <c r="X127" s="45"/>
      <c r="Y127" s="45"/>
      <c r="Z127" s="45"/>
      <c r="AA127" s="45"/>
      <c r="AB127" s="45"/>
      <c r="AC127" s="45"/>
      <c r="AD127" s="45"/>
      <c r="AE127" s="45"/>
      <c r="AF127" s="45"/>
    </row>
    <row r="128" ht="15.75" customHeight="1">
      <c r="A128" s="42"/>
      <c r="B128" s="42"/>
      <c r="C128" s="32"/>
      <c r="D128" s="33"/>
      <c r="E128" s="33"/>
      <c r="F128" s="79"/>
      <c r="G128" s="42"/>
      <c r="H128" s="42"/>
      <c r="I128" s="42"/>
      <c r="J128" s="42"/>
      <c r="K128" s="42"/>
      <c r="L128" s="42"/>
      <c r="M128" s="45"/>
      <c r="N128" s="45"/>
      <c r="O128" s="45"/>
      <c r="P128" s="45"/>
      <c r="Q128" s="45"/>
      <c r="R128" s="45"/>
      <c r="S128" s="45"/>
      <c r="T128" s="45"/>
      <c r="U128" s="45"/>
      <c r="V128" s="45"/>
      <c r="W128" s="45"/>
      <c r="X128" s="45"/>
      <c r="Y128" s="45"/>
      <c r="Z128" s="45"/>
      <c r="AA128" s="45"/>
      <c r="AB128" s="45"/>
      <c r="AC128" s="45"/>
      <c r="AD128" s="45"/>
      <c r="AE128" s="45"/>
      <c r="AF128" s="45"/>
    </row>
    <row r="129" ht="15.75" customHeight="1">
      <c r="A129" s="42"/>
      <c r="B129" s="42"/>
      <c r="C129" s="32"/>
      <c r="D129" s="33"/>
      <c r="E129" s="33"/>
      <c r="F129" s="79"/>
      <c r="G129" s="42"/>
      <c r="H129" s="42"/>
      <c r="I129" s="42"/>
      <c r="J129" s="42"/>
      <c r="K129" s="42"/>
      <c r="L129" s="42"/>
      <c r="M129" s="45"/>
      <c r="N129" s="45"/>
      <c r="O129" s="45"/>
      <c r="P129" s="45"/>
      <c r="Q129" s="45"/>
      <c r="R129" s="45"/>
      <c r="S129" s="45"/>
      <c r="T129" s="45"/>
      <c r="U129" s="45"/>
      <c r="V129" s="45"/>
      <c r="W129" s="45"/>
      <c r="X129" s="45"/>
      <c r="Y129" s="45"/>
      <c r="Z129" s="45"/>
      <c r="AA129" s="45"/>
      <c r="AB129" s="45"/>
      <c r="AC129" s="45"/>
      <c r="AD129" s="45"/>
      <c r="AE129" s="45"/>
      <c r="AF129" s="45"/>
    </row>
    <row r="130" ht="15.75" customHeight="1">
      <c r="A130" s="42"/>
      <c r="B130" s="42"/>
      <c r="C130" s="32"/>
      <c r="D130" s="33"/>
      <c r="E130" s="33"/>
      <c r="F130" s="79"/>
      <c r="G130" s="42"/>
      <c r="H130" s="42"/>
      <c r="I130" s="42"/>
      <c r="J130" s="42"/>
      <c r="K130" s="42"/>
      <c r="L130" s="42"/>
      <c r="M130" s="45"/>
      <c r="N130" s="45"/>
      <c r="O130" s="45"/>
      <c r="P130" s="45"/>
      <c r="Q130" s="45"/>
      <c r="R130" s="45"/>
      <c r="S130" s="45"/>
      <c r="T130" s="45"/>
      <c r="U130" s="45"/>
      <c r="V130" s="45"/>
      <c r="W130" s="45"/>
      <c r="X130" s="45"/>
      <c r="Y130" s="45"/>
      <c r="Z130" s="45"/>
      <c r="AA130" s="45"/>
      <c r="AB130" s="45"/>
      <c r="AC130" s="45"/>
      <c r="AD130" s="45"/>
      <c r="AE130" s="45"/>
      <c r="AF130" s="45"/>
    </row>
    <row r="131" ht="15.75" customHeight="1">
      <c r="A131" s="42"/>
      <c r="B131" s="42"/>
      <c r="C131" s="32"/>
      <c r="D131" s="33"/>
      <c r="E131" s="33"/>
      <c r="F131" s="79"/>
      <c r="G131" s="42"/>
      <c r="H131" s="42"/>
      <c r="I131" s="42"/>
      <c r="J131" s="42"/>
      <c r="K131" s="42"/>
      <c r="L131" s="42"/>
      <c r="M131" s="45"/>
      <c r="N131" s="45"/>
      <c r="O131" s="45"/>
      <c r="P131" s="45"/>
      <c r="Q131" s="45"/>
      <c r="R131" s="45"/>
      <c r="S131" s="45"/>
      <c r="T131" s="45"/>
      <c r="U131" s="45"/>
      <c r="V131" s="45"/>
      <c r="W131" s="45"/>
      <c r="X131" s="45"/>
      <c r="Y131" s="45"/>
      <c r="Z131" s="45"/>
      <c r="AA131" s="45"/>
      <c r="AB131" s="45"/>
      <c r="AC131" s="45"/>
      <c r="AD131" s="45"/>
      <c r="AE131" s="45"/>
      <c r="AF131" s="45"/>
    </row>
    <row r="132" ht="15.75" customHeight="1">
      <c r="A132" s="42"/>
      <c r="B132" s="42"/>
      <c r="C132" s="32"/>
      <c r="D132" s="33"/>
      <c r="E132" s="33"/>
      <c r="F132" s="79"/>
      <c r="G132" s="42"/>
      <c r="H132" s="42"/>
      <c r="I132" s="42"/>
      <c r="J132" s="42"/>
      <c r="K132" s="42"/>
      <c r="L132" s="42"/>
      <c r="M132" s="45"/>
      <c r="N132" s="45"/>
      <c r="O132" s="45"/>
      <c r="P132" s="45"/>
      <c r="Q132" s="45"/>
      <c r="R132" s="45"/>
      <c r="S132" s="45"/>
      <c r="T132" s="45"/>
      <c r="U132" s="45"/>
      <c r="V132" s="45"/>
      <c r="W132" s="45"/>
      <c r="X132" s="45"/>
      <c r="Y132" s="45"/>
      <c r="Z132" s="45"/>
      <c r="AA132" s="45"/>
      <c r="AB132" s="45"/>
      <c r="AC132" s="45"/>
      <c r="AD132" s="45"/>
      <c r="AE132" s="45"/>
      <c r="AF132" s="45"/>
    </row>
    <row r="133" ht="15.75" customHeight="1">
      <c r="A133" s="42"/>
      <c r="B133" s="42"/>
      <c r="C133" s="32"/>
      <c r="D133" s="33"/>
      <c r="E133" s="33"/>
      <c r="F133" s="79"/>
      <c r="G133" s="42"/>
      <c r="H133" s="42"/>
      <c r="I133" s="42"/>
      <c r="J133" s="42"/>
      <c r="K133" s="42"/>
      <c r="L133" s="42"/>
      <c r="M133" s="45"/>
      <c r="N133" s="45"/>
      <c r="O133" s="45"/>
      <c r="P133" s="45"/>
      <c r="Q133" s="45"/>
      <c r="R133" s="45"/>
      <c r="S133" s="45"/>
      <c r="T133" s="45"/>
      <c r="U133" s="45"/>
      <c r="V133" s="45"/>
      <c r="W133" s="45"/>
      <c r="X133" s="45"/>
      <c r="Y133" s="45"/>
      <c r="Z133" s="45"/>
      <c r="AA133" s="45"/>
      <c r="AB133" s="45"/>
      <c r="AC133" s="45"/>
      <c r="AD133" s="45"/>
      <c r="AE133" s="45"/>
      <c r="AF133" s="45"/>
    </row>
    <row r="134" ht="15.75" customHeight="1">
      <c r="A134" s="42"/>
      <c r="B134" s="42"/>
      <c r="C134" s="32"/>
      <c r="D134" s="33"/>
      <c r="E134" s="33"/>
      <c r="F134" s="79"/>
      <c r="G134" s="42"/>
      <c r="H134" s="42"/>
      <c r="I134" s="42"/>
      <c r="J134" s="42"/>
      <c r="K134" s="42"/>
      <c r="L134" s="42"/>
      <c r="M134" s="45"/>
      <c r="N134" s="45"/>
      <c r="O134" s="45"/>
      <c r="P134" s="45"/>
      <c r="Q134" s="45"/>
      <c r="R134" s="45"/>
      <c r="S134" s="45"/>
      <c r="T134" s="45"/>
      <c r="U134" s="45"/>
      <c r="V134" s="45"/>
      <c r="W134" s="45"/>
      <c r="X134" s="45"/>
      <c r="Y134" s="45"/>
      <c r="Z134" s="45"/>
      <c r="AA134" s="45"/>
      <c r="AB134" s="45"/>
      <c r="AC134" s="45"/>
      <c r="AD134" s="45"/>
      <c r="AE134" s="45"/>
      <c r="AF134" s="45"/>
    </row>
    <row r="135" ht="15.75" customHeight="1">
      <c r="A135" s="42"/>
      <c r="B135" s="42"/>
      <c r="C135" s="32"/>
      <c r="D135" s="33"/>
      <c r="E135" s="33"/>
      <c r="F135" s="79"/>
      <c r="G135" s="42"/>
      <c r="H135" s="42"/>
      <c r="I135" s="42"/>
      <c r="J135" s="42"/>
      <c r="K135" s="42"/>
      <c r="L135" s="42"/>
      <c r="M135" s="45"/>
      <c r="N135" s="45"/>
      <c r="O135" s="45"/>
      <c r="P135" s="45"/>
      <c r="Q135" s="45"/>
      <c r="R135" s="45"/>
      <c r="S135" s="45"/>
      <c r="T135" s="45"/>
      <c r="U135" s="45"/>
      <c r="V135" s="45"/>
      <c r="W135" s="45"/>
      <c r="X135" s="45"/>
      <c r="Y135" s="45"/>
      <c r="Z135" s="45"/>
      <c r="AA135" s="45"/>
      <c r="AB135" s="45"/>
      <c r="AC135" s="45"/>
      <c r="AD135" s="45"/>
      <c r="AE135" s="45"/>
      <c r="AF135" s="45"/>
    </row>
    <row r="136" ht="15.75" customHeight="1">
      <c r="A136" s="42"/>
      <c r="B136" s="42"/>
      <c r="C136" s="32"/>
      <c r="D136" s="33"/>
      <c r="E136" s="33"/>
      <c r="F136" s="79"/>
      <c r="G136" s="42"/>
      <c r="H136" s="42"/>
      <c r="I136" s="42"/>
      <c r="J136" s="42"/>
      <c r="K136" s="42"/>
      <c r="L136" s="42"/>
      <c r="M136" s="45"/>
      <c r="N136" s="45"/>
      <c r="O136" s="45"/>
      <c r="P136" s="45"/>
      <c r="Q136" s="45"/>
      <c r="R136" s="45"/>
      <c r="S136" s="45"/>
      <c r="T136" s="45"/>
      <c r="U136" s="45"/>
      <c r="V136" s="45"/>
      <c r="W136" s="45"/>
      <c r="X136" s="45"/>
      <c r="Y136" s="45"/>
      <c r="Z136" s="45"/>
      <c r="AA136" s="45"/>
      <c r="AB136" s="45"/>
      <c r="AC136" s="45"/>
      <c r="AD136" s="45"/>
      <c r="AE136" s="45"/>
      <c r="AF136" s="45"/>
    </row>
    <row r="137" ht="15.75" customHeight="1">
      <c r="A137" s="42"/>
      <c r="B137" s="42"/>
      <c r="C137" s="32"/>
      <c r="D137" s="33"/>
      <c r="E137" s="33"/>
      <c r="F137" s="79"/>
      <c r="G137" s="42"/>
      <c r="H137" s="42"/>
      <c r="I137" s="42"/>
      <c r="J137" s="42"/>
      <c r="K137" s="42"/>
      <c r="L137" s="42"/>
      <c r="M137" s="45"/>
      <c r="N137" s="45"/>
      <c r="O137" s="45"/>
      <c r="P137" s="45"/>
      <c r="Q137" s="45"/>
      <c r="R137" s="45"/>
      <c r="S137" s="45"/>
      <c r="T137" s="45"/>
      <c r="U137" s="45"/>
      <c r="V137" s="45"/>
      <c r="W137" s="45"/>
      <c r="X137" s="45"/>
      <c r="Y137" s="45"/>
      <c r="Z137" s="45"/>
      <c r="AA137" s="45"/>
      <c r="AB137" s="45"/>
      <c r="AC137" s="45"/>
      <c r="AD137" s="45"/>
      <c r="AE137" s="45"/>
      <c r="AF137" s="45"/>
    </row>
    <row r="138" ht="15.75" customHeight="1">
      <c r="A138" s="42"/>
      <c r="B138" s="42"/>
      <c r="C138" s="32"/>
      <c r="D138" s="33"/>
      <c r="E138" s="33"/>
      <c r="F138" s="79"/>
      <c r="G138" s="42"/>
      <c r="H138" s="42"/>
      <c r="I138" s="42"/>
      <c r="J138" s="42"/>
      <c r="K138" s="42"/>
      <c r="L138" s="42"/>
      <c r="M138" s="45"/>
      <c r="N138" s="45"/>
      <c r="O138" s="45"/>
      <c r="P138" s="45"/>
      <c r="Q138" s="45"/>
      <c r="R138" s="45"/>
      <c r="S138" s="45"/>
      <c r="T138" s="45"/>
      <c r="U138" s="45"/>
      <c r="V138" s="45"/>
      <c r="W138" s="45"/>
      <c r="X138" s="45"/>
      <c r="Y138" s="45"/>
      <c r="Z138" s="45"/>
      <c r="AA138" s="45"/>
      <c r="AB138" s="45"/>
      <c r="AC138" s="45"/>
      <c r="AD138" s="45"/>
      <c r="AE138" s="45"/>
      <c r="AF138" s="45"/>
    </row>
    <row r="139" ht="15.75" customHeight="1">
      <c r="A139" s="42"/>
      <c r="B139" s="42"/>
      <c r="C139" s="32"/>
      <c r="D139" s="33"/>
      <c r="E139" s="33"/>
      <c r="F139" s="79"/>
      <c r="G139" s="42"/>
      <c r="H139" s="42"/>
      <c r="I139" s="42"/>
      <c r="J139" s="42"/>
      <c r="K139" s="42"/>
      <c r="L139" s="42"/>
      <c r="M139" s="45"/>
      <c r="N139" s="45"/>
      <c r="O139" s="45"/>
      <c r="P139" s="45"/>
      <c r="Q139" s="45"/>
      <c r="R139" s="45"/>
      <c r="S139" s="45"/>
      <c r="T139" s="45"/>
      <c r="U139" s="45"/>
      <c r="V139" s="45"/>
      <c r="W139" s="45"/>
      <c r="X139" s="45"/>
      <c r="Y139" s="45"/>
      <c r="Z139" s="45"/>
      <c r="AA139" s="45"/>
      <c r="AB139" s="45"/>
      <c r="AC139" s="45"/>
      <c r="AD139" s="45"/>
      <c r="AE139" s="45"/>
      <c r="AF139" s="45"/>
    </row>
    <row r="140" ht="15.75" customHeight="1">
      <c r="A140" s="42"/>
      <c r="B140" s="42"/>
      <c r="C140" s="32"/>
      <c r="D140" s="33"/>
      <c r="E140" s="33"/>
      <c r="F140" s="79"/>
      <c r="G140" s="42"/>
      <c r="H140" s="42"/>
      <c r="I140" s="42"/>
      <c r="J140" s="42"/>
      <c r="K140" s="42"/>
      <c r="L140" s="42"/>
      <c r="M140" s="45"/>
      <c r="N140" s="45"/>
      <c r="O140" s="45"/>
      <c r="P140" s="45"/>
      <c r="Q140" s="45"/>
      <c r="R140" s="45"/>
      <c r="S140" s="45"/>
      <c r="T140" s="45"/>
      <c r="U140" s="45"/>
      <c r="V140" s="45"/>
      <c r="W140" s="45"/>
      <c r="X140" s="45"/>
      <c r="Y140" s="45"/>
      <c r="Z140" s="45"/>
      <c r="AA140" s="45"/>
      <c r="AB140" s="45"/>
      <c r="AC140" s="45"/>
      <c r="AD140" s="45"/>
      <c r="AE140" s="45"/>
      <c r="AF140" s="45"/>
    </row>
    <row r="141" ht="15.75" customHeight="1">
      <c r="A141" s="42"/>
      <c r="B141" s="42"/>
      <c r="C141" s="32"/>
      <c r="D141" s="33"/>
      <c r="E141" s="33"/>
      <c r="F141" s="79"/>
      <c r="G141" s="42"/>
      <c r="H141" s="42"/>
      <c r="I141" s="42"/>
      <c r="J141" s="42"/>
      <c r="K141" s="42"/>
      <c r="L141" s="42"/>
      <c r="M141" s="45"/>
      <c r="N141" s="45"/>
      <c r="O141" s="45"/>
      <c r="P141" s="45"/>
      <c r="Q141" s="45"/>
      <c r="R141" s="45"/>
      <c r="S141" s="45"/>
      <c r="T141" s="45"/>
      <c r="U141" s="45"/>
      <c r="V141" s="45"/>
      <c r="W141" s="45"/>
      <c r="X141" s="45"/>
      <c r="Y141" s="45"/>
      <c r="Z141" s="45"/>
      <c r="AA141" s="45"/>
      <c r="AB141" s="45"/>
      <c r="AC141" s="45"/>
      <c r="AD141" s="45"/>
      <c r="AE141" s="45"/>
      <c r="AF141" s="45"/>
    </row>
    <row r="142" ht="15.75" customHeight="1">
      <c r="A142" s="42"/>
      <c r="B142" s="42"/>
      <c r="C142" s="32"/>
      <c r="D142" s="33"/>
      <c r="E142" s="33"/>
      <c r="F142" s="79"/>
      <c r="G142" s="42"/>
      <c r="H142" s="42"/>
      <c r="I142" s="42"/>
      <c r="J142" s="42"/>
      <c r="K142" s="42"/>
      <c r="L142" s="42"/>
      <c r="M142" s="45"/>
      <c r="N142" s="45"/>
      <c r="O142" s="45"/>
      <c r="P142" s="45"/>
      <c r="Q142" s="45"/>
      <c r="R142" s="45"/>
      <c r="S142" s="45"/>
      <c r="T142" s="45"/>
      <c r="U142" s="45"/>
      <c r="V142" s="45"/>
      <c r="W142" s="45"/>
      <c r="X142" s="45"/>
      <c r="Y142" s="45"/>
      <c r="Z142" s="45"/>
      <c r="AA142" s="45"/>
      <c r="AB142" s="45"/>
      <c r="AC142" s="45"/>
      <c r="AD142" s="45"/>
      <c r="AE142" s="45"/>
      <c r="AF142" s="45"/>
    </row>
    <row r="143" ht="15.75" customHeight="1">
      <c r="A143" s="42"/>
      <c r="B143" s="42"/>
      <c r="C143" s="32"/>
      <c r="D143" s="33"/>
      <c r="E143" s="33"/>
      <c r="F143" s="79"/>
      <c r="G143" s="42"/>
      <c r="H143" s="42"/>
      <c r="I143" s="42"/>
      <c r="J143" s="42"/>
      <c r="K143" s="42"/>
      <c r="L143" s="42"/>
      <c r="M143" s="45"/>
      <c r="N143" s="45"/>
      <c r="O143" s="45"/>
      <c r="P143" s="45"/>
      <c r="Q143" s="45"/>
      <c r="R143" s="45"/>
      <c r="S143" s="45"/>
      <c r="T143" s="45"/>
      <c r="U143" s="45"/>
      <c r="V143" s="45"/>
      <c r="W143" s="45"/>
      <c r="X143" s="45"/>
      <c r="Y143" s="45"/>
      <c r="Z143" s="45"/>
      <c r="AA143" s="45"/>
      <c r="AB143" s="45"/>
      <c r="AC143" s="45"/>
      <c r="AD143" s="45"/>
      <c r="AE143" s="45"/>
      <c r="AF143" s="45"/>
    </row>
    <row r="144" ht="15.75" customHeight="1">
      <c r="A144" s="42"/>
      <c r="B144" s="42"/>
      <c r="C144" s="32"/>
      <c r="D144" s="33"/>
      <c r="E144" s="33"/>
      <c r="F144" s="79"/>
      <c r="G144" s="42"/>
      <c r="H144" s="42"/>
      <c r="I144" s="42"/>
      <c r="J144" s="42"/>
      <c r="K144" s="42"/>
      <c r="L144" s="42"/>
      <c r="M144" s="45"/>
      <c r="N144" s="45"/>
      <c r="O144" s="45"/>
      <c r="P144" s="45"/>
      <c r="Q144" s="45"/>
      <c r="R144" s="45"/>
      <c r="S144" s="45"/>
      <c r="T144" s="45"/>
      <c r="U144" s="45"/>
      <c r="V144" s="45"/>
      <c r="W144" s="45"/>
      <c r="X144" s="45"/>
      <c r="Y144" s="45"/>
      <c r="Z144" s="45"/>
      <c r="AA144" s="45"/>
      <c r="AB144" s="45"/>
      <c r="AC144" s="45"/>
      <c r="AD144" s="45"/>
      <c r="AE144" s="45"/>
      <c r="AF144" s="45"/>
    </row>
    <row r="145" ht="15.75" customHeight="1">
      <c r="A145" s="42"/>
      <c r="B145" s="42"/>
      <c r="C145" s="32"/>
      <c r="D145" s="33"/>
      <c r="E145" s="33"/>
      <c r="F145" s="79"/>
      <c r="G145" s="42"/>
      <c r="H145" s="42"/>
      <c r="I145" s="42"/>
      <c r="J145" s="42"/>
      <c r="K145" s="42"/>
      <c r="L145" s="42"/>
      <c r="M145" s="45"/>
      <c r="N145" s="45"/>
      <c r="O145" s="45"/>
      <c r="P145" s="45"/>
      <c r="Q145" s="45"/>
      <c r="R145" s="45"/>
      <c r="S145" s="45"/>
      <c r="T145" s="45"/>
      <c r="U145" s="45"/>
      <c r="V145" s="45"/>
      <c r="W145" s="45"/>
      <c r="X145" s="45"/>
      <c r="Y145" s="45"/>
      <c r="Z145" s="45"/>
      <c r="AA145" s="45"/>
      <c r="AB145" s="45"/>
      <c r="AC145" s="45"/>
      <c r="AD145" s="45"/>
      <c r="AE145" s="45"/>
      <c r="AF145" s="45"/>
    </row>
    <row r="146" ht="15.75" customHeight="1">
      <c r="A146" s="42"/>
      <c r="B146" s="42"/>
      <c r="C146" s="32"/>
      <c r="D146" s="33"/>
      <c r="E146" s="33"/>
      <c r="F146" s="79"/>
      <c r="G146" s="42"/>
      <c r="H146" s="42"/>
      <c r="I146" s="42"/>
      <c r="J146" s="42"/>
      <c r="K146" s="42"/>
      <c r="L146" s="42"/>
      <c r="M146" s="45"/>
      <c r="N146" s="45"/>
      <c r="O146" s="45"/>
      <c r="P146" s="45"/>
      <c r="Q146" s="45"/>
      <c r="R146" s="45"/>
      <c r="S146" s="45"/>
      <c r="T146" s="45"/>
      <c r="U146" s="45"/>
      <c r="V146" s="45"/>
      <c r="W146" s="45"/>
      <c r="X146" s="45"/>
      <c r="Y146" s="45"/>
      <c r="Z146" s="45"/>
      <c r="AA146" s="45"/>
      <c r="AB146" s="45"/>
      <c r="AC146" s="45"/>
      <c r="AD146" s="45"/>
      <c r="AE146" s="45"/>
      <c r="AF146" s="45"/>
    </row>
    <row r="147" ht="15.75" customHeight="1">
      <c r="A147" s="42"/>
      <c r="B147" s="42"/>
      <c r="C147" s="32"/>
      <c r="D147" s="33"/>
      <c r="E147" s="33"/>
      <c r="F147" s="79"/>
      <c r="G147" s="42"/>
      <c r="H147" s="42"/>
      <c r="I147" s="42"/>
      <c r="J147" s="42"/>
      <c r="K147" s="42"/>
      <c r="L147" s="42"/>
      <c r="M147" s="45"/>
      <c r="N147" s="45"/>
      <c r="O147" s="45"/>
      <c r="P147" s="45"/>
      <c r="Q147" s="45"/>
      <c r="R147" s="45"/>
      <c r="S147" s="45"/>
      <c r="T147" s="45"/>
      <c r="U147" s="45"/>
      <c r="V147" s="45"/>
      <c r="W147" s="45"/>
      <c r="X147" s="45"/>
      <c r="Y147" s="45"/>
      <c r="Z147" s="45"/>
      <c r="AA147" s="45"/>
      <c r="AB147" s="45"/>
      <c r="AC147" s="45"/>
      <c r="AD147" s="45"/>
      <c r="AE147" s="45"/>
      <c r="AF147" s="45"/>
    </row>
    <row r="148" ht="15.75" customHeight="1">
      <c r="A148" s="42"/>
      <c r="B148" s="42"/>
      <c r="C148" s="32"/>
      <c r="D148" s="33"/>
      <c r="E148" s="33"/>
      <c r="F148" s="79"/>
      <c r="G148" s="42"/>
      <c r="H148" s="42"/>
      <c r="I148" s="42"/>
      <c r="J148" s="42"/>
      <c r="K148" s="42"/>
      <c r="L148" s="42"/>
      <c r="M148" s="45"/>
      <c r="N148" s="45"/>
      <c r="O148" s="45"/>
      <c r="P148" s="45"/>
      <c r="Q148" s="45"/>
      <c r="R148" s="45"/>
      <c r="S148" s="45"/>
      <c r="T148" s="45"/>
      <c r="U148" s="45"/>
      <c r="V148" s="45"/>
      <c r="W148" s="45"/>
      <c r="X148" s="45"/>
      <c r="Y148" s="45"/>
      <c r="Z148" s="45"/>
      <c r="AA148" s="45"/>
      <c r="AB148" s="45"/>
      <c r="AC148" s="45"/>
      <c r="AD148" s="45"/>
      <c r="AE148" s="45"/>
      <c r="AF148" s="45"/>
    </row>
    <row r="149" ht="15.75" customHeight="1">
      <c r="A149" s="42"/>
      <c r="B149" s="42"/>
      <c r="C149" s="32"/>
      <c r="D149" s="33"/>
      <c r="E149" s="33"/>
      <c r="F149" s="79"/>
      <c r="G149" s="42"/>
      <c r="H149" s="42"/>
      <c r="I149" s="42"/>
      <c r="J149" s="42"/>
      <c r="K149" s="42"/>
      <c r="L149" s="42"/>
      <c r="M149" s="45"/>
      <c r="N149" s="45"/>
      <c r="O149" s="45"/>
      <c r="P149" s="45"/>
      <c r="Q149" s="45"/>
      <c r="R149" s="45"/>
      <c r="S149" s="45"/>
      <c r="T149" s="45"/>
      <c r="U149" s="45"/>
      <c r="V149" s="45"/>
      <c r="W149" s="45"/>
      <c r="X149" s="45"/>
      <c r="Y149" s="45"/>
      <c r="Z149" s="45"/>
      <c r="AA149" s="45"/>
      <c r="AB149" s="45"/>
      <c r="AC149" s="45"/>
      <c r="AD149" s="45"/>
      <c r="AE149" s="45"/>
      <c r="AF149" s="45"/>
    </row>
    <row r="150" ht="15.75" customHeight="1">
      <c r="A150" s="42"/>
      <c r="B150" s="42"/>
      <c r="C150" s="32"/>
      <c r="D150" s="33"/>
      <c r="E150" s="33"/>
      <c r="F150" s="79"/>
      <c r="G150" s="42"/>
      <c r="H150" s="42"/>
      <c r="I150" s="42"/>
      <c r="J150" s="42"/>
      <c r="K150" s="42"/>
      <c r="L150" s="42"/>
      <c r="M150" s="45"/>
      <c r="N150" s="45"/>
      <c r="O150" s="45"/>
      <c r="P150" s="45"/>
      <c r="Q150" s="45"/>
      <c r="R150" s="45"/>
      <c r="S150" s="45"/>
      <c r="T150" s="45"/>
      <c r="U150" s="45"/>
      <c r="V150" s="45"/>
      <c r="W150" s="45"/>
      <c r="X150" s="45"/>
      <c r="Y150" s="45"/>
      <c r="Z150" s="45"/>
      <c r="AA150" s="45"/>
      <c r="AB150" s="45"/>
      <c r="AC150" s="45"/>
      <c r="AD150" s="45"/>
      <c r="AE150" s="45"/>
      <c r="AF150" s="45"/>
    </row>
    <row r="151" ht="15.75" customHeight="1">
      <c r="A151" s="42"/>
      <c r="B151" s="42"/>
      <c r="C151" s="32"/>
      <c r="D151" s="33"/>
      <c r="E151" s="33"/>
      <c r="F151" s="79"/>
      <c r="G151" s="42"/>
      <c r="H151" s="42"/>
      <c r="I151" s="42"/>
      <c r="J151" s="42"/>
      <c r="K151" s="42"/>
      <c r="L151" s="42"/>
      <c r="M151" s="45"/>
      <c r="N151" s="45"/>
      <c r="O151" s="45"/>
      <c r="P151" s="45"/>
      <c r="Q151" s="45"/>
      <c r="R151" s="45"/>
      <c r="S151" s="45"/>
      <c r="T151" s="45"/>
      <c r="U151" s="45"/>
      <c r="V151" s="45"/>
      <c r="W151" s="45"/>
      <c r="X151" s="45"/>
      <c r="Y151" s="45"/>
      <c r="Z151" s="45"/>
      <c r="AA151" s="45"/>
      <c r="AB151" s="45"/>
      <c r="AC151" s="45"/>
      <c r="AD151" s="45"/>
      <c r="AE151" s="45"/>
      <c r="AF151" s="45"/>
    </row>
    <row r="152" ht="15.75" customHeight="1">
      <c r="A152" s="42"/>
      <c r="B152" s="42"/>
      <c r="C152" s="32"/>
      <c r="D152" s="33"/>
      <c r="E152" s="33"/>
      <c r="F152" s="79"/>
      <c r="G152" s="42"/>
      <c r="H152" s="42"/>
      <c r="I152" s="42"/>
      <c r="J152" s="42"/>
      <c r="K152" s="42"/>
      <c r="L152" s="42"/>
      <c r="M152" s="45"/>
      <c r="N152" s="45"/>
      <c r="O152" s="45"/>
      <c r="P152" s="45"/>
      <c r="Q152" s="45"/>
      <c r="R152" s="45"/>
      <c r="S152" s="45"/>
      <c r="T152" s="45"/>
      <c r="U152" s="45"/>
      <c r="V152" s="45"/>
      <c r="W152" s="45"/>
      <c r="X152" s="45"/>
      <c r="Y152" s="45"/>
      <c r="Z152" s="45"/>
      <c r="AA152" s="45"/>
      <c r="AB152" s="45"/>
      <c r="AC152" s="45"/>
      <c r="AD152" s="45"/>
      <c r="AE152" s="45"/>
      <c r="AF152" s="45"/>
    </row>
    <row r="153" ht="15.75" customHeight="1">
      <c r="A153" s="42"/>
      <c r="B153" s="42"/>
      <c r="C153" s="32"/>
      <c r="D153" s="33"/>
      <c r="E153" s="33"/>
      <c r="F153" s="79"/>
      <c r="G153" s="42"/>
      <c r="H153" s="42"/>
      <c r="I153" s="42"/>
      <c r="J153" s="42"/>
      <c r="K153" s="42"/>
      <c r="L153" s="42"/>
      <c r="M153" s="45"/>
      <c r="N153" s="45"/>
      <c r="O153" s="45"/>
      <c r="P153" s="45"/>
      <c r="Q153" s="45"/>
      <c r="R153" s="45"/>
      <c r="S153" s="45"/>
      <c r="T153" s="45"/>
      <c r="U153" s="45"/>
      <c r="V153" s="45"/>
      <c r="W153" s="45"/>
      <c r="X153" s="45"/>
      <c r="Y153" s="45"/>
      <c r="Z153" s="45"/>
      <c r="AA153" s="45"/>
      <c r="AB153" s="45"/>
      <c r="AC153" s="45"/>
      <c r="AD153" s="45"/>
      <c r="AE153" s="45"/>
      <c r="AF153" s="45"/>
    </row>
    <row r="154" ht="15.75" customHeight="1">
      <c r="A154" s="42"/>
      <c r="B154" s="42"/>
      <c r="C154" s="32"/>
      <c r="D154" s="33"/>
      <c r="E154" s="33"/>
      <c r="F154" s="79"/>
      <c r="G154" s="42"/>
      <c r="H154" s="42"/>
      <c r="I154" s="42"/>
      <c r="J154" s="42"/>
      <c r="K154" s="42"/>
      <c r="L154" s="42"/>
      <c r="M154" s="45"/>
      <c r="N154" s="45"/>
      <c r="O154" s="45"/>
      <c r="P154" s="45"/>
      <c r="Q154" s="45"/>
      <c r="R154" s="45"/>
      <c r="S154" s="45"/>
      <c r="T154" s="45"/>
      <c r="U154" s="45"/>
      <c r="V154" s="45"/>
      <c r="W154" s="45"/>
      <c r="X154" s="45"/>
      <c r="Y154" s="45"/>
      <c r="Z154" s="45"/>
      <c r="AA154" s="45"/>
      <c r="AB154" s="45"/>
      <c r="AC154" s="45"/>
      <c r="AD154" s="45"/>
      <c r="AE154" s="45"/>
      <c r="AF154" s="45"/>
    </row>
    <row r="155" ht="15.75" customHeight="1">
      <c r="A155" s="42"/>
      <c r="B155" s="42"/>
      <c r="C155" s="32"/>
      <c r="D155" s="33"/>
      <c r="E155" s="33"/>
      <c r="F155" s="79"/>
      <c r="G155" s="42"/>
      <c r="H155" s="42"/>
      <c r="I155" s="42"/>
      <c r="J155" s="42"/>
      <c r="K155" s="42"/>
      <c r="L155" s="42"/>
      <c r="M155" s="45"/>
      <c r="N155" s="45"/>
      <c r="O155" s="45"/>
      <c r="P155" s="45"/>
      <c r="Q155" s="45"/>
      <c r="R155" s="45"/>
      <c r="S155" s="45"/>
      <c r="T155" s="45"/>
      <c r="U155" s="45"/>
      <c r="V155" s="45"/>
      <c r="W155" s="45"/>
      <c r="X155" s="45"/>
      <c r="Y155" s="45"/>
      <c r="Z155" s="45"/>
      <c r="AA155" s="45"/>
      <c r="AB155" s="45"/>
      <c r="AC155" s="45"/>
      <c r="AD155" s="45"/>
      <c r="AE155" s="45"/>
      <c r="AF155" s="45"/>
    </row>
    <row r="156" ht="15.75" customHeight="1">
      <c r="A156" s="42"/>
      <c r="B156" s="42"/>
      <c r="C156" s="32"/>
      <c r="D156" s="33"/>
      <c r="E156" s="33"/>
      <c r="F156" s="79"/>
      <c r="G156" s="42"/>
      <c r="H156" s="42"/>
      <c r="I156" s="42"/>
      <c r="J156" s="42"/>
      <c r="K156" s="42"/>
      <c r="L156" s="42"/>
      <c r="M156" s="45"/>
      <c r="N156" s="45"/>
      <c r="O156" s="45"/>
      <c r="P156" s="45"/>
      <c r="Q156" s="45"/>
      <c r="R156" s="45"/>
      <c r="S156" s="45"/>
      <c r="T156" s="45"/>
      <c r="U156" s="45"/>
      <c r="V156" s="45"/>
      <c r="W156" s="45"/>
      <c r="X156" s="45"/>
      <c r="Y156" s="45"/>
      <c r="Z156" s="45"/>
      <c r="AA156" s="45"/>
      <c r="AB156" s="45"/>
      <c r="AC156" s="45"/>
      <c r="AD156" s="45"/>
      <c r="AE156" s="45"/>
      <c r="AF156" s="45"/>
    </row>
    <row r="157" ht="15.75" customHeight="1">
      <c r="A157" s="42"/>
      <c r="B157" s="42"/>
      <c r="C157" s="32"/>
      <c r="D157" s="33"/>
      <c r="E157" s="33"/>
      <c r="F157" s="79"/>
      <c r="G157" s="42"/>
      <c r="H157" s="42"/>
      <c r="I157" s="42"/>
      <c r="J157" s="42"/>
      <c r="K157" s="42"/>
      <c r="L157" s="42"/>
      <c r="M157" s="45"/>
      <c r="N157" s="45"/>
      <c r="O157" s="45"/>
      <c r="P157" s="45"/>
      <c r="Q157" s="45"/>
      <c r="R157" s="45"/>
      <c r="S157" s="45"/>
      <c r="T157" s="45"/>
      <c r="U157" s="45"/>
      <c r="V157" s="45"/>
      <c r="W157" s="45"/>
      <c r="X157" s="45"/>
      <c r="Y157" s="45"/>
      <c r="Z157" s="45"/>
      <c r="AA157" s="45"/>
      <c r="AB157" s="45"/>
      <c r="AC157" s="45"/>
      <c r="AD157" s="45"/>
      <c r="AE157" s="45"/>
      <c r="AF157" s="45"/>
    </row>
    <row r="158" ht="15.75" customHeight="1">
      <c r="A158" s="42"/>
      <c r="B158" s="42"/>
      <c r="C158" s="32"/>
      <c r="D158" s="33"/>
      <c r="E158" s="33"/>
      <c r="F158" s="79"/>
      <c r="G158" s="42"/>
      <c r="H158" s="42"/>
      <c r="I158" s="42"/>
      <c r="J158" s="42"/>
      <c r="K158" s="42"/>
      <c r="L158" s="42"/>
      <c r="M158" s="45"/>
      <c r="N158" s="45"/>
      <c r="O158" s="45"/>
      <c r="P158" s="45"/>
      <c r="Q158" s="45"/>
      <c r="R158" s="45"/>
      <c r="S158" s="45"/>
      <c r="T158" s="45"/>
      <c r="U158" s="45"/>
      <c r="V158" s="45"/>
      <c r="W158" s="45"/>
      <c r="X158" s="45"/>
      <c r="Y158" s="45"/>
      <c r="Z158" s="45"/>
      <c r="AA158" s="45"/>
      <c r="AB158" s="45"/>
      <c r="AC158" s="45"/>
      <c r="AD158" s="45"/>
      <c r="AE158" s="45"/>
      <c r="AF158" s="45"/>
    </row>
    <row r="159" ht="15.75" customHeight="1">
      <c r="A159" s="42"/>
      <c r="B159" s="42"/>
      <c r="C159" s="32"/>
      <c r="D159" s="33"/>
      <c r="E159" s="33"/>
      <c r="F159" s="79"/>
      <c r="G159" s="42"/>
      <c r="H159" s="42"/>
      <c r="I159" s="42"/>
      <c r="J159" s="42"/>
      <c r="K159" s="42"/>
      <c r="L159" s="42"/>
      <c r="M159" s="45"/>
      <c r="N159" s="45"/>
      <c r="O159" s="45"/>
      <c r="P159" s="45"/>
      <c r="Q159" s="45"/>
      <c r="R159" s="45"/>
      <c r="S159" s="45"/>
      <c r="T159" s="45"/>
      <c r="U159" s="45"/>
      <c r="V159" s="45"/>
      <c r="W159" s="45"/>
      <c r="X159" s="45"/>
      <c r="Y159" s="45"/>
      <c r="Z159" s="45"/>
      <c r="AA159" s="45"/>
      <c r="AB159" s="45"/>
      <c r="AC159" s="45"/>
      <c r="AD159" s="45"/>
      <c r="AE159" s="45"/>
      <c r="AF159" s="45"/>
    </row>
    <row r="160" ht="15.75" customHeight="1">
      <c r="A160" s="42"/>
      <c r="B160" s="42"/>
      <c r="C160" s="32"/>
      <c r="D160" s="33"/>
      <c r="E160" s="33"/>
      <c r="F160" s="79"/>
      <c r="G160" s="42"/>
      <c r="H160" s="42"/>
      <c r="I160" s="42"/>
      <c r="J160" s="42"/>
      <c r="K160" s="42"/>
      <c r="L160" s="42"/>
      <c r="M160" s="45"/>
      <c r="N160" s="45"/>
      <c r="O160" s="45"/>
      <c r="P160" s="45"/>
      <c r="Q160" s="45"/>
      <c r="R160" s="45"/>
      <c r="S160" s="45"/>
      <c r="T160" s="45"/>
      <c r="U160" s="45"/>
      <c r="V160" s="45"/>
      <c r="W160" s="45"/>
      <c r="X160" s="45"/>
      <c r="Y160" s="45"/>
      <c r="Z160" s="45"/>
      <c r="AA160" s="45"/>
      <c r="AB160" s="45"/>
      <c r="AC160" s="45"/>
      <c r="AD160" s="45"/>
      <c r="AE160" s="45"/>
      <c r="AF160" s="45"/>
    </row>
    <row r="161" ht="15.75" customHeight="1">
      <c r="A161" s="42"/>
      <c r="B161" s="42"/>
      <c r="C161" s="32"/>
      <c r="D161" s="33"/>
      <c r="E161" s="33"/>
      <c r="F161" s="79"/>
      <c r="G161" s="42"/>
      <c r="H161" s="42"/>
      <c r="I161" s="42"/>
      <c r="J161" s="42"/>
      <c r="K161" s="42"/>
      <c r="L161" s="42"/>
      <c r="M161" s="45"/>
      <c r="N161" s="45"/>
      <c r="O161" s="45"/>
      <c r="P161" s="45"/>
      <c r="Q161" s="45"/>
      <c r="R161" s="45"/>
      <c r="S161" s="45"/>
      <c r="T161" s="45"/>
      <c r="U161" s="45"/>
      <c r="V161" s="45"/>
      <c r="W161" s="45"/>
      <c r="X161" s="45"/>
      <c r="Y161" s="45"/>
      <c r="Z161" s="45"/>
      <c r="AA161" s="45"/>
      <c r="AB161" s="45"/>
      <c r="AC161" s="45"/>
      <c r="AD161" s="45"/>
      <c r="AE161" s="45"/>
      <c r="AF161" s="45"/>
    </row>
    <row r="162" ht="15.75" customHeight="1">
      <c r="A162" s="42"/>
      <c r="B162" s="42"/>
      <c r="C162" s="32"/>
      <c r="D162" s="33"/>
      <c r="E162" s="33"/>
      <c r="F162" s="79"/>
      <c r="G162" s="42"/>
      <c r="H162" s="42"/>
      <c r="I162" s="42"/>
      <c r="J162" s="42"/>
      <c r="K162" s="42"/>
      <c r="L162" s="42"/>
      <c r="M162" s="45"/>
      <c r="N162" s="45"/>
      <c r="O162" s="45"/>
      <c r="P162" s="45"/>
      <c r="Q162" s="45"/>
      <c r="R162" s="45"/>
      <c r="S162" s="45"/>
      <c r="T162" s="45"/>
      <c r="U162" s="45"/>
      <c r="V162" s="45"/>
      <c r="W162" s="45"/>
      <c r="X162" s="45"/>
      <c r="Y162" s="45"/>
      <c r="Z162" s="45"/>
      <c r="AA162" s="45"/>
      <c r="AB162" s="45"/>
      <c r="AC162" s="45"/>
      <c r="AD162" s="45"/>
      <c r="AE162" s="45"/>
      <c r="AF162" s="45"/>
    </row>
    <row r="163" ht="15.75" customHeight="1">
      <c r="A163" s="42"/>
      <c r="B163" s="42"/>
      <c r="C163" s="32"/>
      <c r="D163" s="33"/>
      <c r="E163" s="33"/>
      <c r="F163" s="79"/>
      <c r="G163" s="42"/>
      <c r="H163" s="42"/>
      <c r="I163" s="42"/>
      <c r="J163" s="42"/>
      <c r="K163" s="42"/>
      <c r="L163" s="42"/>
      <c r="M163" s="45"/>
      <c r="N163" s="45"/>
      <c r="O163" s="45"/>
      <c r="P163" s="45"/>
      <c r="Q163" s="45"/>
      <c r="R163" s="45"/>
      <c r="S163" s="45"/>
      <c r="T163" s="45"/>
      <c r="U163" s="45"/>
      <c r="V163" s="45"/>
      <c r="W163" s="45"/>
      <c r="X163" s="45"/>
      <c r="Y163" s="45"/>
      <c r="Z163" s="45"/>
      <c r="AA163" s="45"/>
      <c r="AB163" s="45"/>
      <c r="AC163" s="45"/>
      <c r="AD163" s="45"/>
      <c r="AE163" s="45"/>
      <c r="AF163" s="45"/>
    </row>
    <row r="164" ht="15.75" customHeight="1">
      <c r="A164" s="42"/>
      <c r="B164" s="42"/>
      <c r="C164" s="32"/>
      <c r="D164" s="33"/>
      <c r="E164" s="33"/>
      <c r="F164" s="79"/>
      <c r="G164" s="42"/>
      <c r="H164" s="42"/>
      <c r="I164" s="42"/>
      <c r="J164" s="42"/>
      <c r="K164" s="42"/>
      <c r="L164" s="42"/>
      <c r="M164" s="45"/>
      <c r="N164" s="45"/>
      <c r="O164" s="45"/>
      <c r="P164" s="45"/>
      <c r="Q164" s="45"/>
      <c r="R164" s="45"/>
      <c r="S164" s="45"/>
      <c r="T164" s="45"/>
      <c r="U164" s="45"/>
      <c r="V164" s="45"/>
      <c r="W164" s="45"/>
      <c r="X164" s="45"/>
      <c r="Y164" s="45"/>
      <c r="Z164" s="45"/>
      <c r="AA164" s="45"/>
      <c r="AB164" s="45"/>
      <c r="AC164" s="45"/>
      <c r="AD164" s="45"/>
      <c r="AE164" s="45"/>
      <c r="AF164" s="45"/>
    </row>
    <row r="165" ht="15.75" customHeight="1">
      <c r="A165" s="42"/>
      <c r="B165" s="42"/>
      <c r="C165" s="32"/>
      <c r="D165" s="33"/>
      <c r="E165" s="33"/>
      <c r="F165" s="79"/>
      <c r="G165" s="42"/>
      <c r="H165" s="42"/>
      <c r="I165" s="42"/>
      <c r="J165" s="42"/>
      <c r="K165" s="42"/>
      <c r="L165" s="42"/>
      <c r="M165" s="45"/>
      <c r="N165" s="45"/>
      <c r="O165" s="45"/>
      <c r="P165" s="45"/>
      <c r="Q165" s="45"/>
      <c r="R165" s="45"/>
      <c r="S165" s="45"/>
      <c r="T165" s="45"/>
      <c r="U165" s="45"/>
      <c r="V165" s="45"/>
      <c r="W165" s="45"/>
      <c r="X165" s="45"/>
      <c r="Y165" s="45"/>
      <c r="Z165" s="45"/>
      <c r="AA165" s="45"/>
      <c r="AB165" s="45"/>
      <c r="AC165" s="45"/>
      <c r="AD165" s="45"/>
      <c r="AE165" s="45"/>
      <c r="AF165" s="45"/>
    </row>
    <row r="166" ht="15.75" customHeight="1">
      <c r="A166" s="42"/>
      <c r="B166" s="42"/>
      <c r="C166" s="32"/>
      <c r="D166" s="33"/>
      <c r="E166" s="33"/>
      <c r="F166" s="79"/>
      <c r="G166" s="42"/>
      <c r="H166" s="42"/>
      <c r="I166" s="42"/>
      <c r="J166" s="42"/>
      <c r="K166" s="42"/>
      <c r="L166" s="42"/>
      <c r="M166" s="45"/>
      <c r="N166" s="45"/>
      <c r="O166" s="45"/>
      <c r="P166" s="45"/>
      <c r="Q166" s="45"/>
      <c r="R166" s="45"/>
      <c r="S166" s="45"/>
      <c r="T166" s="45"/>
      <c r="U166" s="45"/>
      <c r="V166" s="45"/>
      <c r="W166" s="45"/>
      <c r="X166" s="45"/>
      <c r="Y166" s="45"/>
      <c r="Z166" s="45"/>
      <c r="AA166" s="45"/>
      <c r="AB166" s="45"/>
      <c r="AC166" s="45"/>
      <c r="AD166" s="45"/>
      <c r="AE166" s="45"/>
      <c r="AF166" s="45"/>
    </row>
    <row r="167" ht="15.75" customHeight="1">
      <c r="A167" s="42"/>
      <c r="B167" s="42"/>
      <c r="C167" s="32"/>
      <c r="D167" s="33"/>
      <c r="E167" s="33"/>
      <c r="F167" s="79"/>
      <c r="G167" s="42"/>
      <c r="H167" s="42"/>
      <c r="I167" s="42"/>
      <c r="J167" s="42"/>
      <c r="K167" s="42"/>
      <c r="L167" s="42"/>
      <c r="M167" s="45"/>
      <c r="N167" s="45"/>
      <c r="O167" s="45"/>
      <c r="P167" s="45"/>
      <c r="Q167" s="45"/>
      <c r="R167" s="45"/>
      <c r="S167" s="45"/>
      <c r="T167" s="45"/>
      <c r="U167" s="45"/>
      <c r="V167" s="45"/>
      <c r="W167" s="45"/>
      <c r="X167" s="45"/>
      <c r="Y167" s="45"/>
      <c r="Z167" s="45"/>
      <c r="AA167" s="45"/>
      <c r="AB167" s="45"/>
      <c r="AC167" s="45"/>
      <c r="AD167" s="45"/>
      <c r="AE167" s="45"/>
      <c r="AF167" s="45"/>
    </row>
    <row r="168" ht="15.75" customHeight="1">
      <c r="A168" s="42"/>
      <c r="B168" s="42"/>
      <c r="C168" s="32"/>
      <c r="D168" s="33"/>
      <c r="E168" s="33"/>
      <c r="F168" s="79"/>
      <c r="G168" s="42"/>
      <c r="H168" s="42"/>
      <c r="I168" s="42"/>
      <c r="J168" s="42"/>
      <c r="K168" s="42"/>
      <c r="L168" s="42"/>
      <c r="M168" s="45"/>
      <c r="N168" s="45"/>
      <c r="O168" s="45"/>
      <c r="P168" s="45"/>
      <c r="Q168" s="45"/>
      <c r="R168" s="45"/>
      <c r="S168" s="45"/>
      <c r="T168" s="45"/>
      <c r="U168" s="45"/>
      <c r="V168" s="45"/>
      <c r="W168" s="45"/>
      <c r="X168" s="45"/>
      <c r="Y168" s="45"/>
      <c r="Z168" s="45"/>
      <c r="AA168" s="45"/>
      <c r="AB168" s="45"/>
      <c r="AC168" s="45"/>
      <c r="AD168" s="45"/>
      <c r="AE168" s="45"/>
      <c r="AF168" s="45"/>
    </row>
    <row r="169" ht="15.75" customHeight="1">
      <c r="A169" s="42"/>
      <c r="B169" s="42"/>
      <c r="C169" s="32"/>
      <c r="D169" s="33"/>
      <c r="E169" s="33"/>
      <c r="F169" s="79"/>
      <c r="G169" s="42"/>
      <c r="H169" s="42"/>
      <c r="I169" s="42"/>
      <c r="J169" s="42"/>
      <c r="K169" s="42"/>
      <c r="L169" s="42"/>
      <c r="M169" s="45"/>
      <c r="N169" s="45"/>
      <c r="O169" s="45"/>
      <c r="P169" s="45"/>
      <c r="Q169" s="45"/>
      <c r="R169" s="45"/>
      <c r="S169" s="45"/>
      <c r="T169" s="45"/>
      <c r="U169" s="45"/>
      <c r="V169" s="45"/>
      <c r="W169" s="45"/>
      <c r="X169" s="45"/>
      <c r="Y169" s="45"/>
      <c r="Z169" s="45"/>
      <c r="AA169" s="45"/>
      <c r="AB169" s="45"/>
      <c r="AC169" s="45"/>
      <c r="AD169" s="45"/>
      <c r="AE169" s="45"/>
      <c r="AF169" s="45"/>
    </row>
    <row r="170" ht="15.75" customHeight="1">
      <c r="A170" s="42"/>
      <c r="B170" s="42"/>
      <c r="C170" s="32"/>
      <c r="D170" s="33"/>
      <c r="E170" s="33"/>
      <c r="F170" s="79"/>
      <c r="G170" s="42"/>
      <c r="H170" s="42"/>
      <c r="I170" s="42"/>
      <c r="J170" s="42"/>
      <c r="K170" s="42"/>
      <c r="L170" s="42"/>
      <c r="M170" s="45"/>
      <c r="N170" s="45"/>
      <c r="O170" s="45"/>
      <c r="P170" s="45"/>
      <c r="Q170" s="45"/>
      <c r="R170" s="45"/>
      <c r="S170" s="45"/>
      <c r="T170" s="45"/>
      <c r="U170" s="45"/>
      <c r="V170" s="45"/>
      <c r="W170" s="45"/>
      <c r="X170" s="45"/>
      <c r="Y170" s="45"/>
      <c r="Z170" s="45"/>
      <c r="AA170" s="45"/>
      <c r="AB170" s="45"/>
      <c r="AC170" s="45"/>
      <c r="AD170" s="45"/>
      <c r="AE170" s="45"/>
      <c r="AF170" s="45"/>
    </row>
    <row r="171" ht="15.75" customHeight="1">
      <c r="A171" s="42"/>
      <c r="B171" s="42"/>
      <c r="C171" s="32"/>
      <c r="D171" s="33"/>
      <c r="E171" s="33"/>
      <c r="F171" s="79"/>
      <c r="G171" s="42"/>
      <c r="H171" s="42"/>
      <c r="I171" s="42"/>
      <c r="J171" s="42"/>
      <c r="K171" s="42"/>
      <c r="L171" s="42"/>
      <c r="M171" s="45"/>
      <c r="N171" s="45"/>
      <c r="O171" s="45"/>
      <c r="P171" s="45"/>
      <c r="Q171" s="45"/>
      <c r="R171" s="45"/>
      <c r="S171" s="45"/>
      <c r="T171" s="45"/>
      <c r="U171" s="45"/>
      <c r="V171" s="45"/>
      <c r="W171" s="45"/>
      <c r="X171" s="45"/>
      <c r="Y171" s="45"/>
      <c r="Z171" s="45"/>
      <c r="AA171" s="45"/>
      <c r="AB171" s="45"/>
      <c r="AC171" s="45"/>
      <c r="AD171" s="45"/>
      <c r="AE171" s="45"/>
      <c r="AF171" s="45"/>
    </row>
    <row r="172" ht="15.75" customHeight="1">
      <c r="A172" s="42"/>
      <c r="B172" s="42"/>
      <c r="C172" s="32"/>
      <c r="D172" s="33"/>
      <c r="E172" s="33"/>
      <c r="F172" s="79"/>
      <c r="G172" s="42"/>
      <c r="H172" s="42"/>
      <c r="I172" s="42"/>
      <c r="J172" s="42"/>
      <c r="K172" s="42"/>
      <c r="L172" s="42"/>
      <c r="M172" s="45"/>
      <c r="N172" s="45"/>
      <c r="O172" s="45"/>
      <c r="P172" s="45"/>
      <c r="Q172" s="45"/>
      <c r="R172" s="45"/>
      <c r="S172" s="45"/>
      <c r="T172" s="45"/>
      <c r="U172" s="45"/>
      <c r="V172" s="45"/>
      <c r="W172" s="45"/>
      <c r="X172" s="45"/>
      <c r="Y172" s="45"/>
      <c r="Z172" s="45"/>
      <c r="AA172" s="45"/>
      <c r="AB172" s="45"/>
      <c r="AC172" s="45"/>
      <c r="AD172" s="45"/>
      <c r="AE172" s="45"/>
      <c r="AF172" s="45"/>
    </row>
    <row r="173" ht="15.75" customHeight="1">
      <c r="A173" s="42"/>
      <c r="B173" s="42"/>
      <c r="C173" s="32"/>
      <c r="D173" s="33"/>
      <c r="E173" s="33"/>
      <c r="F173" s="79"/>
      <c r="G173" s="42"/>
      <c r="H173" s="42"/>
      <c r="I173" s="42"/>
      <c r="J173" s="42"/>
      <c r="K173" s="42"/>
      <c r="L173" s="42"/>
      <c r="M173" s="45"/>
      <c r="N173" s="45"/>
      <c r="O173" s="45"/>
      <c r="P173" s="45"/>
      <c r="Q173" s="45"/>
      <c r="R173" s="45"/>
      <c r="S173" s="45"/>
      <c r="T173" s="45"/>
      <c r="U173" s="45"/>
      <c r="V173" s="45"/>
      <c r="W173" s="45"/>
      <c r="X173" s="45"/>
      <c r="Y173" s="45"/>
      <c r="Z173" s="45"/>
      <c r="AA173" s="45"/>
      <c r="AB173" s="45"/>
      <c r="AC173" s="45"/>
      <c r="AD173" s="45"/>
      <c r="AE173" s="45"/>
      <c r="AF173" s="45"/>
    </row>
    <row r="174" ht="15.75" customHeight="1">
      <c r="A174" s="42"/>
      <c r="B174" s="42"/>
      <c r="C174" s="32"/>
      <c r="D174" s="33"/>
      <c r="E174" s="33"/>
      <c r="F174" s="79"/>
      <c r="G174" s="42"/>
      <c r="H174" s="42"/>
      <c r="I174" s="42"/>
      <c r="J174" s="42"/>
      <c r="K174" s="42"/>
      <c r="L174" s="42"/>
      <c r="M174" s="45"/>
      <c r="N174" s="45"/>
      <c r="O174" s="45"/>
      <c r="P174" s="45"/>
      <c r="Q174" s="45"/>
      <c r="R174" s="45"/>
      <c r="S174" s="45"/>
      <c r="T174" s="45"/>
      <c r="U174" s="45"/>
      <c r="V174" s="45"/>
      <c r="W174" s="45"/>
      <c r="X174" s="45"/>
      <c r="Y174" s="45"/>
      <c r="Z174" s="45"/>
      <c r="AA174" s="45"/>
      <c r="AB174" s="45"/>
      <c r="AC174" s="45"/>
      <c r="AD174" s="45"/>
      <c r="AE174" s="45"/>
      <c r="AF174" s="45"/>
    </row>
    <row r="175" ht="15.75" customHeight="1">
      <c r="A175" s="42"/>
      <c r="B175" s="42"/>
      <c r="C175" s="32"/>
      <c r="D175" s="33"/>
      <c r="E175" s="33"/>
      <c r="F175" s="79"/>
      <c r="G175" s="42"/>
      <c r="H175" s="42"/>
      <c r="I175" s="42"/>
      <c r="J175" s="42"/>
      <c r="K175" s="42"/>
      <c r="L175" s="42"/>
      <c r="M175" s="45"/>
      <c r="N175" s="45"/>
      <c r="O175" s="45"/>
      <c r="P175" s="45"/>
      <c r="Q175" s="45"/>
      <c r="R175" s="45"/>
      <c r="S175" s="45"/>
      <c r="T175" s="45"/>
      <c r="U175" s="45"/>
      <c r="V175" s="45"/>
      <c r="W175" s="45"/>
      <c r="X175" s="45"/>
      <c r="Y175" s="45"/>
      <c r="Z175" s="45"/>
      <c r="AA175" s="45"/>
      <c r="AB175" s="45"/>
      <c r="AC175" s="45"/>
      <c r="AD175" s="45"/>
      <c r="AE175" s="45"/>
      <c r="AF175" s="45"/>
    </row>
    <row r="176" ht="15.75" customHeight="1">
      <c r="A176" s="42"/>
      <c r="B176" s="42"/>
      <c r="C176" s="32"/>
      <c r="D176" s="33"/>
      <c r="E176" s="33"/>
      <c r="F176" s="79"/>
      <c r="G176" s="42"/>
      <c r="H176" s="42"/>
      <c r="I176" s="42"/>
      <c r="J176" s="42"/>
      <c r="K176" s="42"/>
      <c r="L176" s="42"/>
      <c r="M176" s="45"/>
      <c r="N176" s="45"/>
      <c r="O176" s="45"/>
      <c r="P176" s="45"/>
      <c r="Q176" s="45"/>
      <c r="R176" s="45"/>
      <c r="S176" s="45"/>
      <c r="T176" s="45"/>
      <c r="U176" s="45"/>
      <c r="V176" s="45"/>
      <c r="W176" s="45"/>
      <c r="X176" s="45"/>
      <c r="Y176" s="45"/>
      <c r="Z176" s="45"/>
      <c r="AA176" s="45"/>
      <c r="AB176" s="45"/>
      <c r="AC176" s="45"/>
      <c r="AD176" s="45"/>
      <c r="AE176" s="45"/>
      <c r="AF176" s="45"/>
    </row>
    <row r="177" ht="15.75" customHeight="1">
      <c r="A177" s="42"/>
      <c r="B177" s="42"/>
      <c r="C177" s="32"/>
      <c r="D177" s="33"/>
      <c r="E177" s="33"/>
      <c r="F177" s="79"/>
      <c r="G177" s="42"/>
      <c r="H177" s="42"/>
      <c r="I177" s="42"/>
      <c r="J177" s="42"/>
      <c r="K177" s="42"/>
      <c r="L177" s="42"/>
      <c r="M177" s="45"/>
      <c r="N177" s="45"/>
      <c r="O177" s="45"/>
      <c r="P177" s="45"/>
      <c r="Q177" s="45"/>
      <c r="R177" s="45"/>
      <c r="S177" s="45"/>
      <c r="T177" s="45"/>
      <c r="U177" s="45"/>
      <c r="V177" s="45"/>
      <c r="W177" s="45"/>
      <c r="X177" s="45"/>
      <c r="Y177" s="45"/>
      <c r="Z177" s="45"/>
      <c r="AA177" s="45"/>
      <c r="AB177" s="45"/>
      <c r="AC177" s="45"/>
      <c r="AD177" s="45"/>
      <c r="AE177" s="45"/>
      <c r="AF177" s="45"/>
    </row>
    <row r="178" ht="15.75" customHeight="1">
      <c r="A178" s="42"/>
      <c r="B178" s="42"/>
      <c r="C178" s="32"/>
      <c r="D178" s="33"/>
      <c r="E178" s="33"/>
      <c r="F178" s="79"/>
      <c r="G178" s="42"/>
      <c r="H178" s="42"/>
      <c r="I178" s="42"/>
      <c r="J178" s="42"/>
      <c r="K178" s="42"/>
      <c r="L178" s="42"/>
      <c r="M178" s="45"/>
      <c r="N178" s="45"/>
      <c r="O178" s="45"/>
      <c r="P178" s="45"/>
      <c r="Q178" s="45"/>
      <c r="R178" s="45"/>
      <c r="S178" s="45"/>
      <c r="T178" s="45"/>
      <c r="U178" s="45"/>
      <c r="V178" s="45"/>
      <c r="W178" s="45"/>
      <c r="X178" s="45"/>
      <c r="Y178" s="45"/>
      <c r="Z178" s="45"/>
      <c r="AA178" s="45"/>
      <c r="AB178" s="45"/>
      <c r="AC178" s="45"/>
      <c r="AD178" s="45"/>
      <c r="AE178" s="45"/>
      <c r="AF178" s="45"/>
    </row>
    <row r="179" ht="15.75" customHeight="1">
      <c r="A179" s="42"/>
      <c r="B179" s="42"/>
      <c r="C179" s="32"/>
      <c r="D179" s="33"/>
      <c r="E179" s="33"/>
      <c r="F179" s="79"/>
      <c r="G179" s="42"/>
      <c r="H179" s="42"/>
      <c r="I179" s="42"/>
      <c r="J179" s="42"/>
      <c r="K179" s="42"/>
      <c r="L179" s="42"/>
      <c r="M179" s="45"/>
      <c r="N179" s="45"/>
      <c r="O179" s="45"/>
      <c r="P179" s="45"/>
      <c r="Q179" s="45"/>
      <c r="R179" s="45"/>
      <c r="S179" s="45"/>
      <c r="T179" s="45"/>
      <c r="U179" s="45"/>
      <c r="V179" s="45"/>
      <c r="W179" s="45"/>
      <c r="X179" s="45"/>
      <c r="Y179" s="45"/>
      <c r="Z179" s="45"/>
      <c r="AA179" s="45"/>
      <c r="AB179" s="45"/>
      <c r="AC179" s="45"/>
      <c r="AD179" s="45"/>
      <c r="AE179" s="45"/>
      <c r="AF179" s="45"/>
    </row>
    <row r="180" ht="15.75" customHeight="1">
      <c r="A180" s="42"/>
      <c r="B180" s="42"/>
      <c r="C180" s="32"/>
      <c r="D180" s="33"/>
      <c r="E180" s="33"/>
      <c r="F180" s="79"/>
      <c r="G180" s="42"/>
      <c r="H180" s="42"/>
      <c r="I180" s="42"/>
      <c r="J180" s="42"/>
      <c r="K180" s="42"/>
      <c r="L180" s="42"/>
      <c r="M180" s="45"/>
      <c r="N180" s="45"/>
      <c r="O180" s="45"/>
      <c r="P180" s="45"/>
      <c r="Q180" s="45"/>
      <c r="R180" s="45"/>
      <c r="S180" s="45"/>
      <c r="T180" s="45"/>
      <c r="U180" s="45"/>
      <c r="V180" s="45"/>
      <c r="W180" s="45"/>
      <c r="X180" s="45"/>
      <c r="Y180" s="45"/>
      <c r="Z180" s="45"/>
      <c r="AA180" s="45"/>
      <c r="AB180" s="45"/>
      <c r="AC180" s="45"/>
      <c r="AD180" s="45"/>
      <c r="AE180" s="45"/>
      <c r="AF180" s="45"/>
    </row>
    <row r="181" ht="15.75" customHeight="1">
      <c r="A181" s="42"/>
      <c r="B181" s="42"/>
      <c r="C181" s="32"/>
      <c r="D181" s="33"/>
      <c r="E181" s="33"/>
      <c r="F181" s="79"/>
      <c r="G181" s="42"/>
      <c r="H181" s="42"/>
      <c r="I181" s="42"/>
      <c r="J181" s="42"/>
      <c r="K181" s="42"/>
      <c r="L181" s="42"/>
      <c r="M181" s="45"/>
      <c r="N181" s="45"/>
      <c r="O181" s="45"/>
      <c r="P181" s="45"/>
      <c r="Q181" s="45"/>
      <c r="R181" s="45"/>
      <c r="S181" s="45"/>
      <c r="T181" s="45"/>
      <c r="U181" s="45"/>
      <c r="V181" s="45"/>
      <c r="W181" s="45"/>
      <c r="X181" s="45"/>
      <c r="Y181" s="45"/>
      <c r="Z181" s="45"/>
      <c r="AA181" s="45"/>
      <c r="AB181" s="45"/>
      <c r="AC181" s="45"/>
      <c r="AD181" s="45"/>
      <c r="AE181" s="45"/>
      <c r="AF181" s="45"/>
    </row>
    <row r="182" ht="15.75" customHeight="1">
      <c r="A182" s="42"/>
      <c r="B182" s="42"/>
      <c r="C182" s="32"/>
      <c r="D182" s="33"/>
      <c r="E182" s="33"/>
      <c r="F182" s="79"/>
      <c r="G182" s="42"/>
      <c r="H182" s="42"/>
      <c r="I182" s="42"/>
      <c r="J182" s="42"/>
      <c r="K182" s="42"/>
      <c r="L182" s="42"/>
      <c r="M182" s="45"/>
      <c r="N182" s="45"/>
      <c r="O182" s="45"/>
      <c r="P182" s="45"/>
      <c r="Q182" s="45"/>
      <c r="R182" s="45"/>
      <c r="S182" s="45"/>
      <c r="T182" s="45"/>
      <c r="U182" s="45"/>
      <c r="V182" s="45"/>
      <c r="W182" s="45"/>
      <c r="X182" s="45"/>
      <c r="Y182" s="45"/>
      <c r="Z182" s="45"/>
      <c r="AA182" s="45"/>
      <c r="AB182" s="45"/>
      <c r="AC182" s="45"/>
      <c r="AD182" s="45"/>
      <c r="AE182" s="45"/>
      <c r="AF182" s="45"/>
    </row>
    <row r="183" ht="15.75" customHeight="1">
      <c r="A183" s="42"/>
      <c r="B183" s="42"/>
      <c r="C183" s="32"/>
      <c r="D183" s="33"/>
      <c r="E183" s="33"/>
      <c r="F183" s="79"/>
      <c r="G183" s="42"/>
      <c r="H183" s="42"/>
      <c r="I183" s="42"/>
      <c r="J183" s="42"/>
      <c r="K183" s="42"/>
      <c r="L183" s="42"/>
      <c r="M183" s="45"/>
      <c r="N183" s="45"/>
      <c r="O183" s="45"/>
      <c r="P183" s="45"/>
      <c r="Q183" s="45"/>
      <c r="R183" s="45"/>
      <c r="S183" s="45"/>
      <c r="T183" s="45"/>
      <c r="U183" s="45"/>
      <c r="V183" s="45"/>
      <c r="W183" s="45"/>
      <c r="X183" s="45"/>
      <c r="Y183" s="45"/>
      <c r="Z183" s="45"/>
      <c r="AA183" s="45"/>
      <c r="AB183" s="45"/>
      <c r="AC183" s="45"/>
      <c r="AD183" s="45"/>
      <c r="AE183" s="45"/>
      <c r="AF183" s="45"/>
    </row>
    <row r="184" ht="15.75" customHeight="1">
      <c r="A184" s="42"/>
      <c r="B184" s="42"/>
      <c r="C184" s="32"/>
      <c r="D184" s="33"/>
      <c r="E184" s="33"/>
      <c r="F184" s="79"/>
      <c r="G184" s="42"/>
      <c r="H184" s="42"/>
      <c r="I184" s="42"/>
      <c r="J184" s="42"/>
      <c r="K184" s="42"/>
      <c r="L184" s="42"/>
      <c r="M184" s="45"/>
      <c r="N184" s="45"/>
      <c r="O184" s="45"/>
      <c r="P184" s="45"/>
      <c r="Q184" s="45"/>
      <c r="R184" s="45"/>
      <c r="S184" s="45"/>
      <c r="T184" s="45"/>
      <c r="U184" s="45"/>
      <c r="V184" s="45"/>
      <c r="W184" s="45"/>
      <c r="X184" s="45"/>
      <c r="Y184" s="45"/>
      <c r="Z184" s="45"/>
      <c r="AA184" s="45"/>
      <c r="AB184" s="45"/>
      <c r="AC184" s="45"/>
      <c r="AD184" s="45"/>
      <c r="AE184" s="45"/>
      <c r="AF184" s="45"/>
    </row>
    <row r="185" ht="15.75" customHeight="1">
      <c r="A185" s="42"/>
      <c r="B185" s="42"/>
      <c r="C185" s="32"/>
      <c r="D185" s="33"/>
      <c r="E185" s="33"/>
      <c r="F185" s="79"/>
      <c r="G185" s="42"/>
      <c r="H185" s="42"/>
      <c r="I185" s="42"/>
      <c r="J185" s="42"/>
      <c r="K185" s="42"/>
      <c r="L185" s="42"/>
      <c r="M185" s="45"/>
      <c r="N185" s="45"/>
      <c r="O185" s="45"/>
      <c r="P185" s="45"/>
      <c r="Q185" s="45"/>
      <c r="R185" s="45"/>
      <c r="S185" s="45"/>
      <c r="T185" s="45"/>
      <c r="U185" s="45"/>
      <c r="V185" s="45"/>
      <c r="W185" s="45"/>
      <c r="X185" s="45"/>
      <c r="Y185" s="45"/>
      <c r="Z185" s="45"/>
      <c r="AA185" s="45"/>
      <c r="AB185" s="45"/>
      <c r="AC185" s="45"/>
      <c r="AD185" s="45"/>
      <c r="AE185" s="45"/>
      <c r="AF185" s="45"/>
    </row>
    <row r="186" ht="15.75" customHeight="1">
      <c r="A186" s="42"/>
      <c r="B186" s="42"/>
      <c r="C186" s="32"/>
      <c r="D186" s="33"/>
      <c r="E186" s="33"/>
      <c r="F186" s="79"/>
      <c r="G186" s="42"/>
      <c r="H186" s="42"/>
      <c r="I186" s="42"/>
      <c r="J186" s="42"/>
      <c r="K186" s="42"/>
      <c r="L186" s="42"/>
      <c r="M186" s="45"/>
      <c r="N186" s="45"/>
      <c r="O186" s="45"/>
      <c r="P186" s="45"/>
      <c r="Q186" s="45"/>
      <c r="R186" s="45"/>
      <c r="S186" s="45"/>
      <c r="T186" s="45"/>
      <c r="U186" s="45"/>
      <c r="V186" s="45"/>
      <c r="W186" s="45"/>
      <c r="X186" s="45"/>
      <c r="Y186" s="45"/>
      <c r="Z186" s="45"/>
      <c r="AA186" s="45"/>
      <c r="AB186" s="45"/>
      <c r="AC186" s="45"/>
      <c r="AD186" s="45"/>
      <c r="AE186" s="45"/>
      <c r="AF186" s="45"/>
    </row>
    <row r="187" ht="15.75" customHeight="1">
      <c r="A187" s="42"/>
      <c r="B187" s="42"/>
      <c r="C187" s="32"/>
      <c r="D187" s="33"/>
      <c r="E187" s="33"/>
      <c r="F187" s="79"/>
      <c r="G187" s="42"/>
      <c r="H187" s="42"/>
      <c r="I187" s="42"/>
      <c r="J187" s="42"/>
      <c r="K187" s="42"/>
      <c r="L187" s="42"/>
      <c r="M187" s="45"/>
      <c r="N187" s="45"/>
      <c r="O187" s="45"/>
      <c r="P187" s="45"/>
      <c r="Q187" s="45"/>
      <c r="R187" s="45"/>
      <c r="S187" s="45"/>
      <c r="T187" s="45"/>
      <c r="U187" s="45"/>
      <c r="V187" s="45"/>
      <c r="W187" s="45"/>
      <c r="X187" s="45"/>
      <c r="Y187" s="45"/>
      <c r="Z187" s="45"/>
      <c r="AA187" s="45"/>
      <c r="AB187" s="45"/>
      <c r="AC187" s="45"/>
      <c r="AD187" s="45"/>
      <c r="AE187" s="45"/>
      <c r="AF187" s="45"/>
    </row>
    <row r="188" ht="15.75" customHeight="1">
      <c r="A188" s="42"/>
      <c r="B188" s="42"/>
      <c r="C188" s="32"/>
      <c r="D188" s="33"/>
      <c r="E188" s="33"/>
      <c r="F188" s="79"/>
      <c r="G188" s="42"/>
      <c r="H188" s="42"/>
      <c r="I188" s="42"/>
      <c r="J188" s="42"/>
      <c r="K188" s="42"/>
      <c r="L188" s="42"/>
      <c r="M188" s="45"/>
      <c r="N188" s="45"/>
      <c r="O188" s="45"/>
      <c r="P188" s="45"/>
      <c r="Q188" s="45"/>
      <c r="R188" s="45"/>
      <c r="S188" s="45"/>
      <c r="T188" s="45"/>
      <c r="U188" s="45"/>
      <c r="V188" s="45"/>
      <c r="W188" s="45"/>
      <c r="X188" s="45"/>
      <c r="Y188" s="45"/>
      <c r="Z188" s="45"/>
      <c r="AA188" s="45"/>
      <c r="AB188" s="45"/>
      <c r="AC188" s="45"/>
      <c r="AD188" s="45"/>
      <c r="AE188" s="45"/>
      <c r="AF188" s="45"/>
    </row>
    <row r="189" ht="15.75" customHeight="1">
      <c r="A189" s="42"/>
      <c r="B189" s="42"/>
      <c r="C189" s="32"/>
      <c r="D189" s="33"/>
      <c r="E189" s="33"/>
      <c r="F189" s="79"/>
      <c r="G189" s="42"/>
      <c r="H189" s="42"/>
      <c r="I189" s="42"/>
      <c r="J189" s="42"/>
      <c r="K189" s="42"/>
      <c r="L189" s="42"/>
      <c r="M189" s="45"/>
      <c r="N189" s="45"/>
      <c r="O189" s="45"/>
      <c r="P189" s="45"/>
      <c r="Q189" s="45"/>
      <c r="R189" s="45"/>
      <c r="S189" s="45"/>
      <c r="T189" s="45"/>
      <c r="U189" s="45"/>
      <c r="V189" s="45"/>
      <c r="W189" s="45"/>
      <c r="X189" s="45"/>
      <c r="Y189" s="45"/>
      <c r="Z189" s="45"/>
      <c r="AA189" s="45"/>
      <c r="AB189" s="45"/>
      <c r="AC189" s="45"/>
      <c r="AD189" s="45"/>
      <c r="AE189" s="45"/>
      <c r="AF189" s="45"/>
    </row>
    <row r="190" ht="15.75" customHeight="1">
      <c r="A190" s="42"/>
      <c r="B190" s="42"/>
      <c r="C190" s="32"/>
      <c r="D190" s="33"/>
      <c r="E190" s="33"/>
      <c r="F190" s="79"/>
      <c r="G190" s="42"/>
      <c r="H190" s="42"/>
      <c r="I190" s="42"/>
      <c r="J190" s="42"/>
      <c r="K190" s="42"/>
      <c r="L190" s="42"/>
      <c r="M190" s="45"/>
      <c r="N190" s="45"/>
      <c r="O190" s="45"/>
      <c r="P190" s="45"/>
      <c r="Q190" s="45"/>
      <c r="R190" s="45"/>
      <c r="S190" s="45"/>
      <c r="T190" s="45"/>
      <c r="U190" s="45"/>
      <c r="V190" s="45"/>
      <c r="W190" s="45"/>
      <c r="X190" s="45"/>
      <c r="Y190" s="45"/>
      <c r="Z190" s="45"/>
      <c r="AA190" s="45"/>
      <c r="AB190" s="45"/>
      <c r="AC190" s="45"/>
      <c r="AD190" s="45"/>
      <c r="AE190" s="45"/>
      <c r="AF190" s="45"/>
    </row>
    <row r="191" ht="15.75" customHeight="1">
      <c r="A191" s="42"/>
      <c r="B191" s="42"/>
      <c r="C191" s="32"/>
      <c r="D191" s="33"/>
      <c r="E191" s="33"/>
      <c r="F191" s="79"/>
      <c r="G191" s="42"/>
      <c r="H191" s="42"/>
      <c r="I191" s="42"/>
      <c r="J191" s="42"/>
      <c r="K191" s="42"/>
      <c r="L191" s="42"/>
      <c r="M191" s="45"/>
      <c r="N191" s="45"/>
      <c r="O191" s="45"/>
      <c r="P191" s="45"/>
      <c r="Q191" s="45"/>
      <c r="R191" s="45"/>
      <c r="S191" s="45"/>
      <c r="T191" s="45"/>
      <c r="U191" s="45"/>
      <c r="V191" s="45"/>
      <c r="W191" s="45"/>
      <c r="X191" s="45"/>
      <c r="Y191" s="45"/>
      <c r="Z191" s="45"/>
      <c r="AA191" s="45"/>
      <c r="AB191" s="45"/>
      <c r="AC191" s="45"/>
      <c r="AD191" s="45"/>
      <c r="AE191" s="45"/>
      <c r="AF191" s="45"/>
    </row>
    <row r="192" ht="15.75" customHeight="1">
      <c r="A192" s="42"/>
      <c r="B192" s="42"/>
      <c r="C192" s="32"/>
      <c r="D192" s="33"/>
      <c r="E192" s="33"/>
      <c r="F192" s="79"/>
      <c r="G192" s="42"/>
      <c r="H192" s="42"/>
      <c r="I192" s="42"/>
      <c r="J192" s="42"/>
      <c r="K192" s="42"/>
      <c r="L192" s="42"/>
      <c r="M192" s="45"/>
      <c r="N192" s="45"/>
      <c r="O192" s="45"/>
      <c r="P192" s="45"/>
      <c r="Q192" s="45"/>
      <c r="R192" s="45"/>
      <c r="S192" s="45"/>
      <c r="T192" s="45"/>
      <c r="U192" s="45"/>
      <c r="V192" s="45"/>
      <c r="W192" s="45"/>
      <c r="X192" s="45"/>
      <c r="Y192" s="45"/>
      <c r="Z192" s="45"/>
      <c r="AA192" s="45"/>
      <c r="AB192" s="45"/>
      <c r="AC192" s="45"/>
      <c r="AD192" s="45"/>
      <c r="AE192" s="45"/>
      <c r="AF192" s="45"/>
    </row>
    <row r="193" ht="15.75" customHeight="1">
      <c r="A193" s="42"/>
      <c r="B193" s="42"/>
      <c r="C193" s="32"/>
      <c r="D193" s="33"/>
      <c r="E193" s="33"/>
      <c r="F193" s="79"/>
      <c r="G193" s="42"/>
      <c r="H193" s="42"/>
      <c r="I193" s="42"/>
      <c r="J193" s="42"/>
      <c r="K193" s="42"/>
      <c r="L193" s="42"/>
      <c r="M193" s="45"/>
      <c r="N193" s="45"/>
      <c r="O193" s="45"/>
      <c r="P193" s="45"/>
      <c r="Q193" s="45"/>
      <c r="R193" s="45"/>
      <c r="S193" s="45"/>
      <c r="T193" s="45"/>
      <c r="U193" s="45"/>
      <c r="V193" s="45"/>
      <c r="W193" s="45"/>
      <c r="X193" s="45"/>
      <c r="Y193" s="45"/>
      <c r="Z193" s="45"/>
      <c r="AA193" s="45"/>
      <c r="AB193" s="45"/>
      <c r="AC193" s="45"/>
      <c r="AD193" s="45"/>
      <c r="AE193" s="45"/>
      <c r="AF193" s="45"/>
    </row>
    <row r="194" ht="15.75" customHeight="1">
      <c r="A194" s="42"/>
      <c r="B194" s="42"/>
      <c r="C194" s="32"/>
      <c r="D194" s="33"/>
      <c r="E194" s="33"/>
      <c r="F194" s="79"/>
      <c r="G194" s="42"/>
      <c r="H194" s="42"/>
      <c r="I194" s="42"/>
      <c r="J194" s="42"/>
      <c r="K194" s="42"/>
      <c r="L194" s="42"/>
      <c r="M194" s="45"/>
      <c r="N194" s="45"/>
      <c r="O194" s="45"/>
      <c r="P194" s="45"/>
      <c r="Q194" s="45"/>
      <c r="R194" s="45"/>
      <c r="S194" s="45"/>
      <c r="T194" s="45"/>
      <c r="U194" s="45"/>
      <c r="V194" s="45"/>
      <c r="W194" s="45"/>
      <c r="X194" s="45"/>
      <c r="Y194" s="45"/>
      <c r="Z194" s="45"/>
      <c r="AA194" s="45"/>
      <c r="AB194" s="45"/>
      <c r="AC194" s="45"/>
      <c r="AD194" s="45"/>
      <c r="AE194" s="45"/>
      <c r="AF194" s="45"/>
    </row>
    <row r="195" ht="15.75" customHeight="1">
      <c r="A195" s="42"/>
      <c r="B195" s="42"/>
      <c r="C195" s="32"/>
      <c r="D195" s="33"/>
      <c r="E195" s="33"/>
      <c r="F195" s="79"/>
      <c r="G195" s="42"/>
      <c r="H195" s="42"/>
      <c r="I195" s="42"/>
      <c r="J195" s="42"/>
      <c r="K195" s="42"/>
      <c r="L195" s="42"/>
      <c r="M195" s="45"/>
      <c r="N195" s="45"/>
      <c r="O195" s="45"/>
      <c r="P195" s="45"/>
      <c r="Q195" s="45"/>
      <c r="R195" s="45"/>
      <c r="S195" s="45"/>
      <c r="T195" s="45"/>
      <c r="U195" s="45"/>
      <c r="V195" s="45"/>
      <c r="W195" s="45"/>
      <c r="X195" s="45"/>
      <c r="Y195" s="45"/>
      <c r="Z195" s="45"/>
      <c r="AA195" s="45"/>
      <c r="AB195" s="45"/>
      <c r="AC195" s="45"/>
      <c r="AD195" s="45"/>
      <c r="AE195" s="45"/>
      <c r="AF195" s="45"/>
    </row>
    <row r="196" ht="15.75" customHeight="1">
      <c r="A196" s="42"/>
      <c r="B196" s="42"/>
      <c r="C196" s="32"/>
      <c r="D196" s="33"/>
      <c r="E196" s="33"/>
      <c r="F196" s="79"/>
      <c r="G196" s="42"/>
      <c r="H196" s="42"/>
      <c r="I196" s="42"/>
      <c r="J196" s="42"/>
      <c r="K196" s="42"/>
      <c r="L196" s="42"/>
      <c r="M196" s="45"/>
      <c r="N196" s="45"/>
      <c r="O196" s="45"/>
      <c r="P196" s="45"/>
      <c r="Q196" s="45"/>
      <c r="R196" s="45"/>
      <c r="S196" s="45"/>
      <c r="T196" s="45"/>
      <c r="U196" s="45"/>
      <c r="V196" s="45"/>
      <c r="W196" s="45"/>
      <c r="X196" s="45"/>
      <c r="Y196" s="45"/>
      <c r="Z196" s="45"/>
      <c r="AA196" s="45"/>
      <c r="AB196" s="45"/>
      <c r="AC196" s="45"/>
      <c r="AD196" s="45"/>
      <c r="AE196" s="45"/>
      <c r="AF196" s="45"/>
    </row>
    <row r="197" ht="15.75" customHeight="1">
      <c r="A197" s="42"/>
      <c r="B197" s="42"/>
      <c r="C197" s="32"/>
      <c r="D197" s="33"/>
      <c r="E197" s="33"/>
      <c r="F197" s="79"/>
      <c r="G197" s="42"/>
      <c r="H197" s="42"/>
      <c r="I197" s="42"/>
      <c r="J197" s="42"/>
      <c r="K197" s="42"/>
      <c r="L197" s="42"/>
      <c r="M197" s="45"/>
      <c r="N197" s="45"/>
      <c r="O197" s="45"/>
      <c r="P197" s="45"/>
      <c r="Q197" s="45"/>
      <c r="R197" s="45"/>
      <c r="S197" s="45"/>
      <c r="T197" s="45"/>
      <c r="U197" s="45"/>
      <c r="V197" s="45"/>
      <c r="W197" s="45"/>
      <c r="X197" s="45"/>
      <c r="Y197" s="45"/>
      <c r="Z197" s="45"/>
      <c r="AA197" s="45"/>
      <c r="AB197" s="45"/>
      <c r="AC197" s="45"/>
      <c r="AD197" s="45"/>
      <c r="AE197" s="45"/>
      <c r="AF197" s="45"/>
    </row>
    <row r="198" ht="15.75" customHeight="1">
      <c r="A198" s="42"/>
      <c r="B198" s="42"/>
      <c r="C198" s="32"/>
      <c r="D198" s="33"/>
      <c r="E198" s="33"/>
      <c r="F198" s="79"/>
      <c r="G198" s="42"/>
      <c r="H198" s="42"/>
      <c r="I198" s="42"/>
      <c r="J198" s="42"/>
      <c r="K198" s="42"/>
      <c r="L198" s="42"/>
      <c r="M198" s="45"/>
      <c r="N198" s="45"/>
      <c r="O198" s="45"/>
      <c r="P198" s="45"/>
      <c r="Q198" s="45"/>
      <c r="R198" s="45"/>
      <c r="S198" s="45"/>
      <c r="T198" s="45"/>
      <c r="U198" s="45"/>
      <c r="V198" s="45"/>
      <c r="W198" s="45"/>
      <c r="X198" s="45"/>
      <c r="Y198" s="45"/>
      <c r="Z198" s="45"/>
      <c r="AA198" s="45"/>
      <c r="AB198" s="45"/>
      <c r="AC198" s="45"/>
      <c r="AD198" s="45"/>
      <c r="AE198" s="45"/>
      <c r="AF198" s="45"/>
    </row>
    <row r="199" ht="15.75" customHeight="1">
      <c r="A199" s="42"/>
      <c r="B199" s="42"/>
      <c r="C199" s="32"/>
      <c r="D199" s="33"/>
      <c r="E199" s="33"/>
      <c r="F199" s="79"/>
      <c r="G199" s="42"/>
      <c r="H199" s="42"/>
      <c r="I199" s="42"/>
      <c r="J199" s="42"/>
      <c r="K199" s="42"/>
      <c r="L199" s="42"/>
      <c r="M199" s="45"/>
      <c r="N199" s="45"/>
      <c r="O199" s="45"/>
      <c r="P199" s="45"/>
      <c r="Q199" s="45"/>
      <c r="R199" s="45"/>
      <c r="S199" s="45"/>
      <c r="T199" s="45"/>
      <c r="U199" s="45"/>
      <c r="V199" s="45"/>
      <c r="W199" s="45"/>
      <c r="X199" s="45"/>
      <c r="Y199" s="45"/>
      <c r="Z199" s="45"/>
      <c r="AA199" s="45"/>
      <c r="AB199" s="45"/>
      <c r="AC199" s="45"/>
      <c r="AD199" s="45"/>
      <c r="AE199" s="45"/>
      <c r="AF199" s="45"/>
    </row>
    <row r="200" ht="15.75" customHeight="1">
      <c r="A200" s="42"/>
      <c r="B200" s="42"/>
      <c r="C200" s="32"/>
      <c r="D200" s="33"/>
      <c r="E200" s="33"/>
      <c r="F200" s="79"/>
      <c r="G200" s="42"/>
      <c r="H200" s="42"/>
      <c r="I200" s="42"/>
      <c r="J200" s="42"/>
      <c r="K200" s="42"/>
      <c r="L200" s="42"/>
      <c r="M200" s="45"/>
      <c r="N200" s="45"/>
      <c r="O200" s="45"/>
      <c r="P200" s="45"/>
      <c r="Q200" s="45"/>
      <c r="R200" s="45"/>
      <c r="S200" s="45"/>
      <c r="T200" s="45"/>
      <c r="U200" s="45"/>
      <c r="V200" s="45"/>
      <c r="W200" s="45"/>
      <c r="X200" s="45"/>
      <c r="Y200" s="45"/>
      <c r="Z200" s="45"/>
      <c r="AA200" s="45"/>
      <c r="AB200" s="45"/>
      <c r="AC200" s="45"/>
      <c r="AD200" s="45"/>
      <c r="AE200" s="45"/>
      <c r="AF200" s="45"/>
    </row>
    <row r="201" ht="15.75" customHeight="1">
      <c r="A201" s="42"/>
      <c r="B201" s="42"/>
      <c r="C201" s="32"/>
      <c r="D201" s="33"/>
      <c r="E201" s="33"/>
      <c r="F201" s="79"/>
      <c r="G201" s="42"/>
      <c r="H201" s="42"/>
      <c r="I201" s="42"/>
      <c r="J201" s="42"/>
      <c r="K201" s="42"/>
      <c r="L201" s="42"/>
      <c r="M201" s="45"/>
      <c r="N201" s="45"/>
      <c r="O201" s="45"/>
      <c r="P201" s="45"/>
      <c r="Q201" s="45"/>
      <c r="R201" s="45"/>
      <c r="S201" s="45"/>
      <c r="T201" s="45"/>
      <c r="U201" s="45"/>
      <c r="V201" s="45"/>
      <c r="W201" s="45"/>
      <c r="X201" s="45"/>
      <c r="Y201" s="45"/>
      <c r="Z201" s="45"/>
      <c r="AA201" s="45"/>
      <c r="AB201" s="45"/>
      <c r="AC201" s="45"/>
      <c r="AD201" s="45"/>
      <c r="AE201" s="45"/>
      <c r="AF201" s="45"/>
    </row>
    <row r="202" ht="15.75" customHeight="1">
      <c r="A202" s="42"/>
      <c r="B202" s="42"/>
      <c r="C202" s="32"/>
      <c r="D202" s="33"/>
      <c r="E202" s="33"/>
      <c r="F202" s="79"/>
      <c r="G202" s="42"/>
      <c r="H202" s="42"/>
      <c r="I202" s="42"/>
      <c r="J202" s="42"/>
      <c r="K202" s="42"/>
      <c r="L202" s="42"/>
      <c r="M202" s="45"/>
      <c r="N202" s="45"/>
      <c r="O202" s="45"/>
      <c r="P202" s="45"/>
      <c r="Q202" s="45"/>
      <c r="R202" s="45"/>
      <c r="S202" s="45"/>
      <c r="T202" s="45"/>
      <c r="U202" s="45"/>
      <c r="V202" s="45"/>
      <c r="W202" s="45"/>
      <c r="X202" s="45"/>
      <c r="Y202" s="45"/>
      <c r="Z202" s="45"/>
      <c r="AA202" s="45"/>
      <c r="AB202" s="45"/>
      <c r="AC202" s="45"/>
      <c r="AD202" s="45"/>
      <c r="AE202" s="45"/>
      <c r="AF202" s="45"/>
    </row>
    <row r="203" ht="15.75" customHeight="1">
      <c r="A203" s="42"/>
      <c r="B203" s="42"/>
      <c r="C203" s="32"/>
      <c r="D203" s="33"/>
      <c r="E203" s="33"/>
      <c r="F203" s="79"/>
      <c r="G203" s="42"/>
      <c r="H203" s="42"/>
      <c r="I203" s="42"/>
      <c r="J203" s="42"/>
      <c r="K203" s="42"/>
      <c r="L203" s="42"/>
      <c r="M203" s="45"/>
      <c r="N203" s="45"/>
      <c r="O203" s="45"/>
      <c r="P203" s="45"/>
      <c r="Q203" s="45"/>
      <c r="R203" s="45"/>
      <c r="S203" s="45"/>
      <c r="T203" s="45"/>
      <c r="U203" s="45"/>
      <c r="V203" s="45"/>
      <c r="W203" s="45"/>
      <c r="X203" s="45"/>
      <c r="Y203" s="45"/>
      <c r="Z203" s="45"/>
      <c r="AA203" s="45"/>
      <c r="AB203" s="45"/>
      <c r="AC203" s="45"/>
      <c r="AD203" s="45"/>
      <c r="AE203" s="45"/>
      <c r="AF203" s="45"/>
    </row>
    <row r="204" ht="15.75" customHeight="1">
      <c r="A204" s="42"/>
      <c r="B204" s="42"/>
      <c r="C204" s="32"/>
      <c r="D204" s="33"/>
      <c r="E204" s="33"/>
      <c r="F204" s="79"/>
      <c r="G204" s="42"/>
      <c r="H204" s="42"/>
      <c r="I204" s="42"/>
      <c r="J204" s="42"/>
      <c r="K204" s="42"/>
      <c r="L204" s="42"/>
      <c r="M204" s="45"/>
      <c r="N204" s="45"/>
      <c r="O204" s="45"/>
      <c r="P204" s="45"/>
      <c r="Q204" s="45"/>
      <c r="R204" s="45"/>
      <c r="S204" s="45"/>
      <c r="T204" s="45"/>
      <c r="U204" s="45"/>
      <c r="V204" s="45"/>
      <c r="W204" s="45"/>
      <c r="X204" s="45"/>
      <c r="Y204" s="45"/>
      <c r="Z204" s="45"/>
      <c r="AA204" s="45"/>
      <c r="AB204" s="45"/>
      <c r="AC204" s="45"/>
      <c r="AD204" s="45"/>
      <c r="AE204" s="45"/>
      <c r="AF204" s="45"/>
    </row>
    <row r="205" ht="15.75" customHeight="1">
      <c r="A205" s="42"/>
      <c r="B205" s="42"/>
      <c r="C205" s="32"/>
      <c r="D205" s="33"/>
      <c r="E205" s="33"/>
      <c r="F205" s="79"/>
      <c r="G205" s="42"/>
      <c r="H205" s="42"/>
      <c r="I205" s="42"/>
      <c r="J205" s="42"/>
      <c r="K205" s="42"/>
      <c r="L205" s="42"/>
      <c r="M205" s="45"/>
      <c r="N205" s="45"/>
      <c r="O205" s="45"/>
      <c r="P205" s="45"/>
      <c r="Q205" s="45"/>
      <c r="R205" s="45"/>
      <c r="S205" s="45"/>
      <c r="T205" s="45"/>
      <c r="U205" s="45"/>
      <c r="V205" s="45"/>
      <c r="W205" s="45"/>
      <c r="X205" s="45"/>
      <c r="Y205" s="45"/>
      <c r="Z205" s="45"/>
      <c r="AA205" s="45"/>
      <c r="AB205" s="45"/>
      <c r="AC205" s="45"/>
      <c r="AD205" s="45"/>
      <c r="AE205" s="45"/>
      <c r="AF205" s="45"/>
    </row>
    <row r="206" ht="15.75" customHeight="1">
      <c r="A206" s="42"/>
      <c r="B206" s="42"/>
      <c r="C206" s="32"/>
      <c r="D206" s="33"/>
      <c r="E206" s="33"/>
      <c r="F206" s="79"/>
      <c r="G206" s="42"/>
      <c r="H206" s="42"/>
      <c r="I206" s="42"/>
      <c r="J206" s="42"/>
      <c r="K206" s="42"/>
      <c r="L206" s="42"/>
      <c r="M206" s="45"/>
      <c r="N206" s="45"/>
      <c r="O206" s="45"/>
      <c r="P206" s="45"/>
      <c r="Q206" s="45"/>
      <c r="R206" s="45"/>
      <c r="S206" s="45"/>
      <c r="T206" s="45"/>
      <c r="U206" s="45"/>
      <c r="V206" s="45"/>
      <c r="W206" s="45"/>
      <c r="X206" s="45"/>
      <c r="Y206" s="45"/>
      <c r="Z206" s="45"/>
      <c r="AA206" s="45"/>
      <c r="AB206" s="45"/>
      <c r="AC206" s="45"/>
      <c r="AD206" s="45"/>
      <c r="AE206" s="45"/>
      <c r="AF206" s="45"/>
    </row>
    <row r="207" ht="15.75" customHeight="1">
      <c r="A207" s="42"/>
      <c r="B207" s="42"/>
      <c r="C207" s="32"/>
      <c r="D207" s="33"/>
      <c r="E207" s="33"/>
      <c r="F207" s="79"/>
      <c r="G207" s="42"/>
      <c r="H207" s="42"/>
      <c r="I207" s="42"/>
      <c r="J207" s="42"/>
      <c r="K207" s="42"/>
      <c r="L207" s="42"/>
      <c r="M207" s="45"/>
      <c r="N207" s="45"/>
      <c r="O207" s="45"/>
      <c r="P207" s="45"/>
      <c r="Q207" s="45"/>
      <c r="R207" s="45"/>
      <c r="S207" s="45"/>
      <c r="T207" s="45"/>
      <c r="U207" s="45"/>
      <c r="V207" s="45"/>
      <c r="W207" s="45"/>
      <c r="X207" s="45"/>
      <c r="Y207" s="45"/>
      <c r="Z207" s="45"/>
      <c r="AA207" s="45"/>
      <c r="AB207" s="45"/>
      <c r="AC207" s="45"/>
      <c r="AD207" s="45"/>
      <c r="AE207" s="45"/>
      <c r="AF207" s="45"/>
    </row>
    <row r="208" ht="15.75" customHeight="1">
      <c r="A208" s="42"/>
      <c r="B208" s="42"/>
      <c r="C208" s="32"/>
      <c r="D208" s="33"/>
      <c r="E208" s="33"/>
      <c r="F208" s="79"/>
      <c r="G208" s="42"/>
      <c r="H208" s="42"/>
      <c r="I208" s="42"/>
      <c r="J208" s="42"/>
      <c r="K208" s="42"/>
      <c r="L208" s="42"/>
      <c r="M208" s="45"/>
      <c r="N208" s="45"/>
      <c r="O208" s="45"/>
      <c r="P208" s="45"/>
      <c r="Q208" s="45"/>
      <c r="R208" s="45"/>
      <c r="S208" s="45"/>
      <c r="T208" s="45"/>
      <c r="U208" s="45"/>
      <c r="V208" s="45"/>
      <c r="W208" s="45"/>
      <c r="X208" s="45"/>
      <c r="Y208" s="45"/>
      <c r="Z208" s="45"/>
      <c r="AA208" s="45"/>
      <c r="AB208" s="45"/>
      <c r="AC208" s="45"/>
      <c r="AD208" s="45"/>
      <c r="AE208" s="45"/>
      <c r="AF208" s="45"/>
    </row>
    <row r="209" ht="15.75" customHeight="1">
      <c r="A209" s="42"/>
      <c r="B209" s="42"/>
      <c r="C209" s="32"/>
      <c r="D209" s="33"/>
      <c r="E209" s="33"/>
      <c r="F209" s="79"/>
      <c r="G209" s="42"/>
      <c r="H209" s="42"/>
      <c r="I209" s="42"/>
      <c r="J209" s="42"/>
      <c r="K209" s="42"/>
      <c r="L209" s="42"/>
      <c r="M209" s="45"/>
      <c r="N209" s="45"/>
      <c r="O209" s="45"/>
      <c r="P209" s="45"/>
      <c r="Q209" s="45"/>
      <c r="R209" s="45"/>
      <c r="S209" s="45"/>
      <c r="T209" s="45"/>
      <c r="U209" s="45"/>
      <c r="V209" s="45"/>
      <c r="W209" s="45"/>
      <c r="X209" s="45"/>
      <c r="Y209" s="45"/>
      <c r="Z209" s="45"/>
      <c r="AA209" s="45"/>
      <c r="AB209" s="45"/>
      <c r="AC209" s="45"/>
      <c r="AD209" s="45"/>
      <c r="AE209" s="45"/>
      <c r="AF209" s="45"/>
    </row>
    <row r="210" ht="15.75" customHeight="1">
      <c r="A210" s="42"/>
      <c r="B210" s="42"/>
      <c r="C210" s="32"/>
      <c r="D210" s="33"/>
      <c r="E210" s="33"/>
      <c r="F210" s="79"/>
      <c r="G210" s="42"/>
      <c r="H210" s="42"/>
      <c r="I210" s="42"/>
      <c r="J210" s="42"/>
      <c r="K210" s="42"/>
      <c r="L210" s="42"/>
      <c r="M210" s="45"/>
      <c r="N210" s="45"/>
      <c r="O210" s="45"/>
      <c r="P210" s="45"/>
      <c r="Q210" s="45"/>
      <c r="R210" s="45"/>
      <c r="S210" s="45"/>
      <c r="T210" s="45"/>
      <c r="U210" s="45"/>
      <c r="V210" s="45"/>
      <c r="W210" s="45"/>
      <c r="X210" s="45"/>
      <c r="Y210" s="45"/>
      <c r="Z210" s="45"/>
      <c r="AA210" s="45"/>
      <c r="AB210" s="45"/>
      <c r="AC210" s="45"/>
      <c r="AD210" s="45"/>
      <c r="AE210" s="45"/>
      <c r="AF210" s="45"/>
    </row>
    <row r="211" ht="15.75" customHeight="1">
      <c r="A211" s="42"/>
      <c r="B211" s="42"/>
      <c r="C211" s="32"/>
      <c r="D211" s="33"/>
      <c r="E211" s="33"/>
      <c r="F211" s="79"/>
      <c r="G211" s="42"/>
      <c r="H211" s="42"/>
      <c r="I211" s="42"/>
      <c r="J211" s="42"/>
      <c r="K211" s="42"/>
      <c r="L211" s="42"/>
      <c r="M211" s="45"/>
      <c r="N211" s="45"/>
      <c r="O211" s="45"/>
      <c r="P211" s="45"/>
      <c r="Q211" s="45"/>
      <c r="R211" s="45"/>
      <c r="S211" s="45"/>
      <c r="T211" s="45"/>
      <c r="U211" s="45"/>
      <c r="V211" s="45"/>
      <c r="W211" s="45"/>
      <c r="X211" s="45"/>
      <c r="Y211" s="45"/>
      <c r="Z211" s="45"/>
      <c r="AA211" s="45"/>
      <c r="AB211" s="45"/>
      <c r="AC211" s="45"/>
      <c r="AD211" s="45"/>
      <c r="AE211" s="45"/>
      <c r="AF211" s="45"/>
    </row>
    <row r="212" ht="15.75" customHeight="1">
      <c r="A212" s="42"/>
      <c r="B212" s="42"/>
      <c r="C212" s="32"/>
      <c r="D212" s="33"/>
      <c r="E212" s="33"/>
      <c r="F212" s="79"/>
      <c r="G212" s="42"/>
      <c r="H212" s="42"/>
      <c r="I212" s="42"/>
      <c r="J212" s="42"/>
      <c r="K212" s="42"/>
      <c r="L212" s="42"/>
      <c r="M212" s="45"/>
      <c r="N212" s="45"/>
      <c r="O212" s="45"/>
      <c r="P212" s="45"/>
      <c r="Q212" s="45"/>
      <c r="R212" s="45"/>
      <c r="S212" s="45"/>
      <c r="T212" s="45"/>
      <c r="U212" s="45"/>
      <c r="V212" s="45"/>
      <c r="W212" s="45"/>
      <c r="X212" s="45"/>
      <c r="Y212" s="45"/>
      <c r="Z212" s="45"/>
      <c r="AA212" s="45"/>
      <c r="AB212" s="45"/>
      <c r="AC212" s="45"/>
      <c r="AD212" s="45"/>
      <c r="AE212" s="45"/>
      <c r="AF212" s="45"/>
    </row>
    <row r="213" ht="15.75" customHeight="1">
      <c r="A213" s="42"/>
      <c r="B213" s="42"/>
      <c r="C213" s="32"/>
      <c r="D213" s="33"/>
      <c r="E213" s="33"/>
      <c r="F213" s="79"/>
      <c r="G213" s="42"/>
      <c r="H213" s="42"/>
      <c r="I213" s="42"/>
      <c r="J213" s="42"/>
      <c r="K213" s="42"/>
      <c r="L213" s="42"/>
      <c r="M213" s="45"/>
      <c r="N213" s="45"/>
      <c r="O213" s="45"/>
      <c r="P213" s="45"/>
      <c r="Q213" s="45"/>
      <c r="R213" s="45"/>
      <c r="S213" s="45"/>
      <c r="T213" s="45"/>
      <c r="U213" s="45"/>
      <c r="V213" s="45"/>
      <c r="W213" s="45"/>
      <c r="X213" s="45"/>
      <c r="Y213" s="45"/>
      <c r="Z213" s="45"/>
      <c r="AA213" s="45"/>
      <c r="AB213" s="45"/>
      <c r="AC213" s="45"/>
      <c r="AD213" s="45"/>
      <c r="AE213" s="45"/>
      <c r="AF213" s="45"/>
    </row>
    <row r="214" ht="15.75" customHeight="1">
      <c r="A214" s="42"/>
      <c r="B214" s="42"/>
      <c r="C214" s="32"/>
      <c r="D214" s="33"/>
      <c r="E214" s="33"/>
      <c r="F214" s="79"/>
      <c r="G214" s="42"/>
      <c r="H214" s="42"/>
      <c r="I214" s="42"/>
      <c r="J214" s="42"/>
      <c r="K214" s="42"/>
      <c r="L214" s="42"/>
      <c r="M214" s="45"/>
      <c r="N214" s="45"/>
      <c r="O214" s="45"/>
      <c r="P214" s="45"/>
      <c r="Q214" s="45"/>
      <c r="R214" s="45"/>
      <c r="S214" s="45"/>
      <c r="T214" s="45"/>
      <c r="U214" s="45"/>
      <c r="V214" s="45"/>
      <c r="W214" s="45"/>
      <c r="X214" s="45"/>
      <c r="Y214" s="45"/>
      <c r="Z214" s="45"/>
      <c r="AA214" s="45"/>
      <c r="AB214" s="45"/>
      <c r="AC214" s="45"/>
      <c r="AD214" s="45"/>
      <c r="AE214" s="45"/>
      <c r="AF214" s="45"/>
    </row>
    <row r="215" ht="15.75" customHeight="1">
      <c r="A215" s="42"/>
      <c r="B215" s="42"/>
      <c r="C215" s="32"/>
      <c r="D215" s="33"/>
      <c r="E215" s="33"/>
      <c r="F215" s="79"/>
      <c r="G215" s="42"/>
      <c r="H215" s="42"/>
      <c r="I215" s="42"/>
      <c r="J215" s="42"/>
      <c r="K215" s="42"/>
      <c r="L215" s="42"/>
      <c r="M215" s="45"/>
      <c r="N215" s="45"/>
      <c r="O215" s="45"/>
      <c r="P215" s="45"/>
      <c r="Q215" s="45"/>
      <c r="R215" s="45"/>
      <c r="S215" s="45"/>
      <c r="T215" s="45"/>
      <c r="U215" s="45"/>
      <c r="V215" s="45"/>
      <c r="W215" s="45"/>
      <c r="X215" s="45"/>
      <c r="Y215" s="45"/>
      <c r="Z215" s="45"/>
      <c r="AA215" s="45"/>
      <c r="AB215" s="45"/>
      <c r="AC215" s="45"/>
      <c r="AD215" s="45"/>
      <c r="AE215" s="45"/>
      <c r="AF215" s="45"/>
    </row>
    <row r="216" ht="15.75" customHeight="1">
      <c r="A216" s="42"/>
      <c r="B216" s="42"/>
      <c r="C216" s="32"/>
      <c r="D216" s="33"/>
      <c r="E216" s="33"/>
      <c r="F216" s="79"/>
      <c r="G216" s="42"/>
      <c r="H216" s="42"/>
      <c r="I216" s="42"/>
      <c r="J216" s="42"/>
      <c r="K216" s="42"/>
      <c r="L216" s="42"/>
      <c r="M216" s="45"/>
      <c r="N216" s="45"/>
      <c r="O216" s="45"/>
      <c r="P216" s="45"/>
      <c r="Q216" s="45"/>
      <c r="R216" s="45"/>
      <c r="S216" s="45"/>
      <c r="T216" s="45"/>
      <c r="U216" s="45"/>
      <c r="V216" s="45"/>
      <c r="W216" s="45"/>
      <c r="X216" s="45"/>
      <c r="Y216" s="45"/>
      <c r="Z216" s="45"/>
      <c r="AA216" s="45"/>
      <c r="AB216" s="45"/>
      <c r="AC216" s="45"/>
      <c r="AD216" s="45"/>
      <c r="AE216" s="45"/>
      <c r="AF216" s="45"/>
    </row>
    <row r="217" ht="15.75" customHeight="1">
      <c r="A217" s="42"/>
      <c r="B217" s="42"/>
      <c r="C217" s="32"/>
      <c r="D217" s="33"/>
      <c r="E217" s="33"/>
      <c r="F217" s="79"/>
      <c r="G217" s="42"/>
      <c r="H217" s="42"/>
      <c r="I217" s="42"/>
      <c r="J217" s="42"/>
      <c r="K217" s="42"/>
      <c r="L217" s="42"/>
      <c r="M217" s="45"/>
      <c r="N217" s="45"/>
      <c r="O217" s="45"/>
      <c r="P217" s="45"/>
      <c r="Q217" s="45"/>
      <c r="R217" s="45"/>
      <c r="S217" s="45"/>
      <c r="T217" s="45"/>
      <c r="U217" s="45"/>
      <c r="V217" s="45"/>
      <c r="W217" s="45"/>
      <c r="X217" s="45"/>
      <c r="Y217" s="45"/>
      <c r="Z217" s="45"/>
      <c r="AA217" s="45"/>
      <c r="AB217" s="45"/>
      <c r="AC217" s="45"/>
      <c r="AD217" s="45"/>
      <c r="AE217" s="45"/>
      <c r="AF217" s="45"/>
    </row>
    <row r="218" ht="15.75" customHeight="1">
      <c r="A218" s="42"/>
      <c r="B218" s="42"/>
      <c r="C218" s="32"/>
      <c r="D218" s="33"/>
      <c r="E218" s="33"/>
      <c r="F218" s="79"/>
      <c r="G218" s="42"/>
      <c r="H218" s="42"/>
      <c r="I218" s="42"/>
      <c r="J218" s="42"/>
      <c r="K218" s="42"/>
      <c r="L218" s="42"/>
      <c r="M218" s="45"/>
      <c r="N218" s="45"/>
      <c r="O218" s="45"/>
      <c r="P218" s="45"/>
      <c r="Q218" s="45"/>
      <c r="R218" s="45"/>
      <c r="S218" s="45"/>
      <c r="T218" s="45"/>
      <c r="U218" s="45"/>
      <c r="V218" s="45"/>
      <c r="W218" s="45"/>
      <c r="X218" s="45"/>
      <c r="Y218" s="45"/>
      <c r="Z218" s="45"/>
      <c r="AA218" s="45"/>
      <c r="AB218" s="45"/>
      <c r="AC218" s="45"/>
      <c r="AD218" s="45"/>
      <c r="AE218" s="45"/>
      <c r="AF218" s="45"/>
    </row>
    <row r="219" ht="15.75" customHeight="1">
      <c r="A219" s="42"/>
      <c r="B219" s="42"/>
      <c r="C219" s="32"/>
      <c r="D219" s="33"/>
      <c r="E219" s="33"/>
      <c r="F219" s="79"/>
      <c r="G219" s="42"/>
      <c r="H219" s="42"/>
      <c r="I219" s="42"/>
      <c r="J219" s="42"/>
      <c r="K219" s="42"/>
      <c r="L219" s="42"/>
      <c r="M219" s="45"/>
      <c r="N219" s="45"/>
      <c r="O219" s="45"/>
      <c r="P219" s="45"/>
      <c r="Q219" s="45"/>
      <c r="R219" s="45"/>
      <c r="S219" s="45"/>
      <c r="T219" s="45"/>
      <c r="U219" s="45"/>
      <c r="V219" s="45"/>
      <c r="W219" s="45"/>
      <c r="X219" s="45"/>
      <c r="Y219" s="45"/>
      <c r="Z219" s="45"/>
      <c r="AA219" s="45"/>
      <c r="AB219" s="45"/>
      <c r="AC219" s="45"/>
      <c r="AD219" s="45"/>
      <c r="AE219" s="45"/>
      <c r="AF219" s="45"/>
    </row>
    <row r="220" ht="15.75" customHeight="1">
      <c r="A220" s="42"/>
      <c r="B220" s="42"/>
      <c r="C220" s="32"/>
      <c r="D220" s="33"/>
      <c r="E220" s="33"/>
      <c r="F220" s="79"/>
      <c r="G220" s="42"/>
      <c r="H220" s="42"/>
      <c r="I220" s="42"/>
      <c r="J220" s="42"/>
      <c r="K220" s="42"/>
      <c r="L220" s="42"/>
      <c r="M220" s="45"/>
      <c r="N220" s="45"/>
      <c r="O220" s="45"/>
      <c r="P220" s="45"/>
      <c r="Q220" s="45"/>
      <c r="R220" s="45"/>
      <c r="S220" s="45"/>
      <c r="T220" s="45"/>
      <c r="U220" s="45"/>
      <c r="V220" s="45"/>
      <c r="W220" s="45"/>
      <c r="X220" s="45"/>
      <c r="Y220" s="45"/>
      <c r="Z220" s="45"/>
      <c r="AA220" s="45"/>
      <c r="AB220" s="45"/>
      <c r="AC220" s="45"/>
      <c r="AD220" s="45"/>
      <c r="AE220" s="45"/>
      <c r="AF220" s="45"/>
    </row>
    <row r="221" ht="15.75" customHeight="1">
      <c r="A221" s="42"/>
      <c r="B221" s="42"/>
      <c r="C221" s="32"/>
      <c r="D221" s="33"/>
      <c r="E221" s="33"/>
      <c r="F221" s="79"/>
      <c r="G221" s="42"/>
      <c r="H221" s="42"/>
      <c r="I221" s="42"/>
      <c r="J221" s="42"/>
      <c r="K221" s="42"/>
      <c r="L221" s="42"/>
      <c r="M221" s="45"/>
      <c r="N221" s="45"/>
      <c r="O221" s="45"/>
      <c r="P221" s="45"/>
      <c r="Q221" s="45"/>
      <c r="R221" s="45"/>
      <c r="S221" s="45"/>
      <c r="T221" s="45"/>
      <c r="U221" s="45"/>
      <c r="V221" s="45"/>
      <c r="W221" s="45"/>
      <c r="X221" s="45"/>
      <c r="Y221" s="45"/>
      <c r="Z221" s="45"/>
      <c r="AA221" s="45"/>
      <c r="AB221" s="45"/>
      <c r="AC221" s="45"/>
      <c r="AD221" s="45"/>
      <c r="AE221" s="45"/>
      <c r="AF221" s="45"/>
    </row>
    <row r="222" ht="15.75" customHeight="1">
      <c r="A222" s="42"/>
      <c r="B222" s="42"/>
      <c r="C222" s="32"/>
      <c r="D222" s="33"/>
      <c r="E222" s="33"/>
      <c r="F222" s="79"/>
      <c r="G222" s="42"/>
      <c r="H222" s="42"/>
      <c r="I222" s="42"/>
      <c r="J222" s="42"/>
      <c r="K222" s="42"/>
      <c r="L222" s="42"/>
      <c r="M222" s="45"/>
      <c r="N222" s="45"/>
      <c r="O222" s="45"/>
      <c r="P222" s="45"/>
      <c r="Q222" s="45"/>
      <c r="R222" s="45"/>
      <c r="S222" s="45"/>
      <c r="T222" s="45"/>
      <c r="U222" s="45"/>
      <c r="V222" s="45"/>
      <c r="W222" s="45"/>
      <c r="X222" s="45"/>
      <c r="Y222" s="45"/>
      <c r="Z222" s="45"/>
      <c r="AA222" s="45"/>
      <c r="AB222" s="45"/>
      <c r="AC222" s="45"/>
      <c r="AD222" s="45"/>
      <c r="AE222" s="45"/>
      <c r="AF222" s="45"/>
    </row>
    <row r="223" ht="15.75" customHeight="1">
      <c r="A223" s="42"/>
      <c r="B223" s="42"/>
      <c r="C223" s="32"/>
      <c r="D223" s="33"/>
      <c r="E223" s="33"/>
      <c r="F223" s="79"/>
      <c r="G223" s="42"/>
      <c r="H223" s="42"/>
      <c r="I223" s="42"/>
      <c r="J223" s="42"/>
      <c r="K223" s="42"/>
      <c r="L223" s="42"/>
      <c r="M223" s="45"/>
      <c r="N223" s="45"/>
      <c r="O223" s="45"/>
      <c r="P223" s="45"/>
      <c r="Q223" s="45"/>
      <c r="R223" s="45"/>
      <c r="S223" s="45"/>
      <c r="T223" s="45"/>
      <c r="U223" s="45"/>
      <c r="V223" s="45"/>
      <c r="W223" s="45"/>
      <c r="X223" s="45"/>
      <c r="Y223" s="45"/>
      <c r="Z223" s="45"/>
      <c r="AA223" s="45"/>
      <c r="AB223" s="45"/>
      <c r="AC223" s="45"/>
      <c r="AD223" s="45"/>
      <c r="AE223" s="45"/>
      <c r="AF223" s="45"/>
    </row>
    <row r="224" ht="15.75" customHeight="1">
      <c r="A224" s="42"/>
      <c r="B224" s="42"/>
      <c r="C224" s="32"/>
      <c r="D224" s="33"/>
      <c r="E224" s="33"/>
      <c r="F224" s="79"/>
      <c r="G224" s="42"/>
      <c r="H224" s="42"/>
      <c r="I224" s="42"/>
      <c r="J224" s="42"/>
      <c r="K224" s="42"/>
      <c r="L224" s="42"/>
      <c r="M224" s="45"/>
      <c r="N224" s="45"/>
      <c r="O224" s="45"/>
      <c r="P224" s="45"/>
      <c r="Q224" s="45"/>
      <c r="R224" s="45"/>
      <c r="S224" s="45"/>
      <c r="T224" s="45"/>
      <c r="U224" s="45"/>
      <c r="V224" s="45"/>
      <c r="W224" s="45"/>
      <c r="X224" s="45"/>
      <c r="Y224" s="45"/>
      <c r="Z224" s="45"/>
      <c r="AA224" s="45"/>
      <c r="AB224" s="45"/>
      <c r="AC224" s="45"/>
      <c r="AD224" s="45"/>
      <c r="AE224" s="45"/>
      <c r="AF224" s="45"/>
    </row>
    <row r="225" ht="15.75" customHeight="1">
      <c r="A225" s="42"/>
      <c r="B225" s="42"/>
      <c r="C225" s="32"/>
      <c r="D225" s="33"/>
      <c r="E225" s="33"/>
      <c r="F225" s="79"/>
      <c r="G225" s="42"/>
      <c r="H225" s="42"/>
      <c r="I225" s="42"/>
      <c r="J225" s="42"/>
      <c r="K225" s="42"/>
      <c r="L225" s="42"/>
      <c r="M225" s="45"/>
      <c r="N225" s="45"/>
      <c r="O225" s="45"/>
      <c r="P225" s="45"/>
      <c r="Q225" s="45"/>
      <c r="R225" s="45"/>
      <c r="S225" s="45"/>
      <c r="T225" s="45"/>
      <c r="U225" s="45"/>
      <c r="V225" s="45"/>
      <c r="W225" s="45"/>
      <c r="X225" s="45"/>
      <c r="Y225" s="45"/>
      <c r="Z225" s="45"/>
      <c r="AA225" s="45"/>
      <c r="AB225" s="45"/>
      <c r="AC225" s="45"/>
      <c r="AD225" s="45"/>
      <c r="AE225" s="45"/>
      <c r="AF225" s="45"/>
    </row>
    <row r="226" ht="15.75" customHeight="1">
      <c r="A226" s="42"/>
      <c r="B226" s="42"/>
      <c r="C226" s="32"/>
      <c r="D226" s="33"/>
      <c r="E226" s="33"/>
      <c r="F226" s="79"/>
      <c r="G226" s="42"/>
      <c r="H226" s="42"/>
      <c r="I226" s="42"/>
      <c r="J226" s="42"/>
      <c r="K226" s="42"/>
      <c r="L226" s="42"/>
      <c r="M226" s="45"/>
      <c r="N226" s="45"/>
      <c r="O226" s="45"/>
      <c r="P226" s="45"/>
      <c r="Q226" s="45"/>
      <c r="R226" s="45"/>
      <c r="S226" s="45"/>
      <c r="T226" s="45"/>
      <c r="U226" s="45"/>
      <c r="V226" s="45"/>
      <c r="W226" s="45"/>
      <c r="X226" s="45"/>
      <c r="Y226" s="45"/>
      <c r="Z226" s="45"/>
      <c r="AA226" s="45"/>
      <c r="AB226" s="45"/>
      <c r="AC226" s="45"/>
      <c r="AD226" s="45"/>
      <c r="AE226" s="45"/>
      <c r="AF226" s="45"/>
    </row>
    <row r="227" ht="15.75" customHeight="1">
      <c r="A227" s="42"/>
      <c r="B227" s="42"/>
      <c r="C227" s="32"/>
      <c r="D227" s="33"/>
      <c r="E227" s="33"/>
      <c r="F227" s="79"/>
      <c r="G227" s="42"/>
      <c r="H227" s="42"/>
      <c r="I227" s="42"/>
      <c r="J227" s="42"/>
      <c r="K227" s="42"/>
      <c r="L227" s="42"/>
      <c r="M227" s="45"/>
      <c r="N227" s="45"/>
      <c r="O227" s="45"/>
      <c r="P227" s="45"/>
      <c r="Q227" s="45"/>
      <c r="R227" s="45"/>
      <c r="S227" s="45"/>
      <c r="T227" s="45"/>
      <c r="U227" s="45"/>
      <c r="V227" s="45"/>
      <c r="W227" s="45"/>
      <c r="X227" s="45"/>
      <c r="Y227" s="45"/>
      <c r="Z227" s="45"/>
      <c r="AA227" s="45"/>
      <c r="AB227" s="45"/>
      <c r="AC227" s="45"/>
      <c r="AD227" s="45"/>
      <c r="AE227" s="45"/>
      <c r="AF227" s="45"/>
    </row>
    <row r="228" ht="15.75" customHeight="1">
      <c r="A228" s="42"/>
      <c r="B228" s="42"/>
      <c r="C228" s="32"/>
      <c r="D228" s="33"/>
      <c r="E228" s="33"/>
      <c r="F228" s="79"/>
      <c r="G228" s="42"/>
      <c r="H228" s="42"/>
      <c r="I228" s="42"/>
      <c r="J228" s="42"/>
      <c r="K228" s="42"/>
      <c r="L228" s="42"/>
      <c r="M228" s="45"/>
      <c r="N228" s="45"/>
      <c r="O228" s="45"/>
      <c r="P228" s="45"/>
      <c r="Q228" s="45"/>
      <c r="R228" s="45"/>
      <c r="S228" s="45"/>
      <c r="T228" s="45"/>
      <c r="U228" s="45"/>
      <c r="V228" s="45"/>
      <c r="W228" s="45"/>
      <c r="X228" s="45"/>
      <c r="Y228" s="45"/>
      <c r="Z228" s="45"/>
      <c r="AA228" s="45"/>
      <c r="AB228" s="45"/>
      <c r="AC228" s="45"/>
      <c r="AD228" s="45"/>
      <c r="AE228" s="45"/>
      <c r="AF228" s="45"/>
    </row>
    <row r="229" ht="15.75" customHeight="1">
      <c r="A229" s="42"/>
      <c r="B229" s="42"/>
      <c r="C229" s="32"/>
      <c r="D229" s="33"/>
      <c r="E229" s="33"/>
      <c r="F229" s="79"/>
      <c r="G229" s="42"/>
      <c r="H229" s="42"/>
      <c r="I229" s="42"/>
      <c r="J229" s="42"/>
      <c r="K229" s="42"/>
      <c r="L229" s="42"/>
      <c r="M229" s="45"/>
      <c r="N229" s="45"/>
      <c r="O229" s="45"/>
      <c r="P229" s="45"/>
      <c r="Q229" s="45"/>
      <c r="R229" s="45"/>
      <c r="S229" s="45"/>
      <c r="T229" s="45"/>
      <c r="U229" s="45"/>
      <c r="V229" s="45"/>
      <c r="W229" s="45"/>
      <c r="X229" s="45"/>
      <c r="Y229" s="45"/>
      <c r="Z229" s="45"/>
      <c r="AA229" s="45"/>
      <c r="AB229" s="45"/>
      <c r="AC229" s="45"/>
      <c r="AD229" s="45"/>
      <c r="AE229" s="45"/>
      <c r="AF229" s="45"/>
    </row>
    <row r="230" ht="15.75" customHeight="1">
      <c r="A230" s="42"/>
      <c r="B230" s="42"/>
      <c r="C230" s="32"/>
      <c r="D230" s="33"/>
      <c r="E230" s="33"/>
      <c r="F230" s="79"/>
      <c r="G230" s="42"/>
      <c r="H230" s="42"/>
      <c r="I230" s="42"/>
      <c r="J230" s="42"/>
      <c r="K230" s="42"/>
      <c r="L230" s="42"/>
      <c r="M230" s="45"/>
      <c r="N230" s="45"/>
      <c r="O230" s="45"/>
      <c r="P230" s="45"/>
      <c r="Q230" s="45"/>
      <c r="R230" s="45"/>
      <c r="S230" s="45"/>
      <c r="T230" s="45"/>
      <c r="U230" s="45"/>
      <c r="V230" s="45"/>
      <c r="W230" s="45"/>
      <c r="X230" s="45"/>
      <c r="Y230" s="45"/>
      <c r="Z230" s="45"/>
      <c r="AA230" s="45"/>
      <c r="AB230" s="45"/>
      <c r="AC230" s="45"/>
      <c r="AD230" s="45"/>
      <c r="AE230" s="45"/>
      <c r="AF230" s="45"/>
    </row>
    <row r="231" ht="15.75" customHeight="1">
      <c r="A231" s="42"/>
      <c r="B231" s="42"/>
      <c r="C231" s="32"/>
      <c r="D231" s="33"/>
      <c r="E231" s="33"/>
      <c r="F231" s="79"/>
      <c r="G231" s="42"/>
      <c r="H231" s="42"/>
      <c r="I231" s="42"/>
      <c r="J231" s="42"/>
      <c r="K231" s="42"/>
      <c r="L231" s="42"/>
      <c r="M231" s="45"/>
      <c r="N231" s="45"/>
      <c r="O231" s="45"/>
      <c r="P231" s="45"/>
      <c r="Q231" s="45"/>
      <c r="R231" s="45"/>
      <c r="S231" s="45"/>
      <c r="T231" s="45"/>
      <c r="U231" s="45"/>
      <c r="V231" s="45"/>
      <c r="W231" s="45"/>
      <c r="X231" s="45"/>
      <c r="Y231" s="45"/>
      <c r="Z231" s="45"/>
      <c r="AA231" s="45"/>
      <c r="AB231" s="45"/>
      <c r="AC231" s="45"/>
      <c r="AD231" s="45"/>
      <c r="AE231" s="45"/>
      <c r="AF231" s="45"/>
    </row>
    <row r="232" ht="15.75" customHeight="1">
      <c r="A232" s="42"/>
      <c r="B232" s="42"/>
      <c r="C232" s="32"/>
      <c r="D232" s="33"/>
      <c r="E232" s="33"/>
      <c r="F232" s="79"/>
      <c r="G232" s="42"/>
      <c r="H232" s="42"/>
      <c r="I232" s="42"/>
      <c r="J232" s="42"/>
      <c r="K232" s="42"/>
      <c r="L232" s="42"/>
      <c r="M232" s="45"/>
      <c r="N232" s="45"/>
      <c r="O232" s="45"/>
      <c r="P232" s="45"/>
      <c r="Q232" s="45"/>
      <c r="R232" s="45"/>
      <c r="S232" s="45"/>
      <c r="T232" s="45"/>
      <c r="U232" s="45"/>
      <c r="V232" s="45"/>
      <c r="W232" s="45"/>
      <c r="X232" s="45"/>
      <c r="Y232" s="45"/>
      <c r="Z232" s="45"/>
      <c r="AA232" s="45"/>
      <c r="AB232" s="45"/>
      <c r="AC232" s="45"/>
      <c r="AD232" s="45"/>
      <c r="AE232" s="45"/>
      <c r="AF232" s="45"/>
    </row>
    <row r="233" ht="15.75" customHeight="1">
      <c r="A233" s="42"/>
      <c r="B233" s="42"/>
      <c r="C233" s="32"/>
      <c r="D233" s="33"/>
      <c r="E233" s="33"/>
      <c r="F233" s="79"/>
      <c r="G233" s="42"/>
      <c r="H233" s="42"/>
      <c r="I233" s="42"/>
      <c r="J233" s="42"/>
      <c r="K233" s="42"/>
      <c r="L233" s="42"/>
      <c r="M233" s="45"/>
      <c r="N233" s="45"/>
      <c r="O233" s="45"/>
      <c r="P233" s="45"/>
      <c r="Q233" s="45"/>
      <c r="R233" s="45"/>
      <c r="S233" s="45"/>
      <c r="T233" s="45"/>
      <c r="U233" s="45"/>
      <c r="V233" s="45"/>
      <c r="W233" s="45"/>
      <c r="X233" s="45"/>
      <c r="Y233" s="45"/>
      <c r="Z233" s="45"/>
      <c r="AA233" s="45"/>
      <c r="AB233" s="45"/>
      <c r="AC233" s="45"/>
      <c r="AD233" s="45"/>
      <c r="AE233" s="45"/>
      <c r="AF233" s="45"/>
    </row>
    <row r="234" ht="15.75" customHeight="1">
      <c r="A234" s="42"/>
      <c r="B234" s="42"/>
      <c r="C234" s="32"/>
      <c r="D234" s="33"/>
      <c r="E234" s="33"/>
      <c r="F234" s="79"/>
      <c r="G234" s="42"/>
      <c r="H234" s="42"/>
      <c r="I234" s="42"/>
      <c r="J234" s="42"/>
      <c r="K234" s="42"/>
      <c r="L234" s="42"/>
      <c r="M234" s="45"/>
      <c r="N234" s="45"/>
      <c r="O234" s="45"/>
      <c r="P234" s="45"/>
      <c r="Q234" s="45"/>
      <c r="R234" s="45"/>
      <c r="S234" s="45"/>
      <c r="T234" s="45"/>
      <c r="U234" s="45"/>
      <c r="V234" s="45"/>
      <c r="W234" s="45"/>
      <c r="X234" s="45"/>
      <c r="Y234" s="45"/>
      <c r="Z234" s="45"/>
      <c r="AA234" s="45"/>
      <c r="AB234" s="45"/>
      <c r="AC234" s="45"/>
      <c r="AD234" s="45"/>
      <c r="AE234" s="45"/>
      <c r="AF234" s="45"/>
    </row>
    <row r="235" ht="15.75" customHeight="1">
      <c r="A235" s="42"/>
      <c r="B235" s="42"/>
      <c r="C235" s="32"/>
      <c r="D235" s="33"/>
      <c r="E235" s="33"/>
      <c r="F235" s="79"/>
      <c r="G235" s="42"/>
      <c r="H235" s="42"/>
      <c r="I235" s="42"/>
      <c r="J235" s="42"/>
      <c r="K235" s="42"/>
      <c r="L235" s="42"/>
      <c r="M235" s="45"/>
      <c r="N235" s="45"/>
      <c r="O235" s="45"/>
      <c r="P235" s="45"/>
      <c r="Q235" s="45"/>
      <c r="R235" s="45"/>
      <c r="S235" s="45"/>
      <c r="T235" s="45"/>
      <c r="U235" s="45"/>
      <c r="V235" s="45"/>
      <c r="W235" s="45"/>
      <c r="X235" s="45"/>
      <c r="Y235" s="45"/>
      <c r="Z235" s="45"/>
      <c r="AA235" s="45"/>
      <c r="AB235" s="45"/>
      <c r="AC235" s="45"/>
      <c r="AD235" s="45"/>
      <c r="AE235" s="45"/>
      <c r="AF235" s="45"/>
    </row>
    <row r="236" ht="15.75" customHeight="1">
      <c r="A236" s="42"/>
      <c r="B236" s="42"/>
      <c r="C236" s="32"/>
      <c r="D236" s="33"/>
      <c r="E236" s="33"/>
      <c r="F236" s="79"/>
      <c r="G236" s="42"/>
      <c r="H236" s="42"/>
      <c r="I236" s="42"/>
      <c r="J236" s="42"/>
      <c r="K236" s="42"/>
      <c r="L236" s="42"/>
      <c r="M236" s="45"/>
      <c r="N236" s="45"/>
      <c r="O236" s="45"/>
      <c r="P236" s="45"/>
      <c r="Q236" s="45"/>
      <c r="R236" s="45"/>
      <c r="S236" s="45"/>
      <c r="T236" s="45"/>
      <c r="U236" s="45"/>
      <c r="V236" s="45"/>
      <c r="W236" s="45"/>
      <c r="X236" s="45"/>
      <c r="Y236" s="45"/>
      <c r="Z236" s="45"/>
      <c r="AA236" s="45"/>
      <c r="AB236" s="45"/>
      <c r="AC236" s="45"/>
      <c r="AD236" s="45"/>
      <c r="AE236" s="45"/>
      <c r="AF236" s="45"/>
    </row>
    <row r="237" ht="15.75" customHeight="1">
      <c r="A237" s="42"/>
      <c r="B237" s="42"/>
      <c r="C237" s="32"/>
      <c r="D237" s="33"/>
      <c r="E237" s="33"/>
      <c r="F237" s="79"/>
      <c r="G237" s="42"/>
      <c r="H237" s="42"/>
      <c r="I237" s="42"/>
      <c r="J237" s="42"/>
      <c r="K237" s="42"/>
      <c r="L237" s="42"/>
      <c r="M237" s="45"/>
      <c r="N237" s="45"/>
      <c r="O237" s="45"/>
      <c r="P237" s="45"/>
      <c r="Q237" s="45"/>
      <c r="R237" s="45"/>
      <c r="S237" s="45"/>
      <c r="T237" s="45"/>
      <c r="U237" s="45"/>
      <c r="V237" s="45"/>
      <c r="W237" s="45"/>
      <c r="X237" s="45"/>
      <c r="Y237" s="45"/>
      <c r="Z237" s="45"/>
      <c r="AA237" s="45"/>
      <c r="AB237" s="45"/>
      <c r="AC237" s="45"/>
      <c r="AD237" s="45"/>
      <c r="AE237" s="45"/>
      <c r="AF237" s="45"/>
    </row>
    <row r="238" ht="15.75" customHeight="1">
      <c r="A238" s="42"/>
      <c r="B238" s="42"/>
      <c r="C238" s="32"/>
      <c r="D238" s="33"/>
      <c r="E238" s="33"/>
      <c r="F238" s="79"/>
      <c r="G238" s="42"/>
      <c r="H238" s="42"/>
      <c r="I238" s="42"/>
      <c r="J238" s="42"/>
      <c r="K238" s="42"/>
      <c r="L238" s="42"/>
      <c r="M238" s="45"/>
      <c r="N238" s="45"/>
      <c r="O238" s="45"/>
      <c r="P238" s="45"/>
      <c r="Q238" s="45"/>
      <c r="R238" s="45"/>
      <c r="S238" s="45"/>
      <c r="T238" s="45"/>
      <c r="U238" s="45"/>
      <c r="V238" s="45"/>
      <c r="W238" s="45"/>
      <c r="X238" s="45"/>
      <c r="Y238" s="45"/>
      <c r="Z238" s="45"/>
      <c r="AA238" s="45"/>
      <c r="AB238" s="45"/>
      <c r="AC238" s="45"/>
      <c r="AD238" s="45"/>
      <c r="AE238" s="45"/>
      <c r="AF238" s="45"/>
    </row>
    <row r="239" ht="15.75" customHeight="1">
      <c r="A239" s="42"/>
      <c r="B239" s="42"/>
      <c r="C239" s="32"/>
      <c r="D239" s="33"/>
      <c r="E239" s="33"/>
      <c r="F239" s="79"/>
      <c r="G239" s="42"/>
      <c r="H239" s="42"/>
      <c r="I239" s="42"/>
      <c r="J239" s="42"/>
      <c r="K239" s="42"/>
      <c r="L239" s="42"/>
      <c r="M239" s="45"/>
      <c r="N239" s="45"/>
      <c r="O239" s="45"/>
      <c r="P239" s="45"/>
      <c r="Q239" s="45"/>
      <c r="R239" s="45"/>
      <c r="S239" s="45"/>
      <c r="T239" s="45"/>
      <c r="U239" s="45"/>
      <c r="V239" s="45"/>
      <c r="W239" s="45"/>
      <c r="X239" s="45"/>
      <c r="Y239" s="45"/>
      <c r="Z239" s="45"/>
      <c r="AA239" s="45"/>
      <c r="AB239" s="45"/>
      <c r="AC239" s="45"/>
      <c r="AD239" s="45"/>
      <c r="AE239" s="45"/>
      <c r="AF239" s="45"/>
    </row>
    <row r="240" ht="15.75" customHeight="1">
      <c r="A240" s="42"/>
      <c r="B240" s="42"/>
      <c r="C240" s="32"/>
      <c r="D240" s="33"/>
      <c r="E240" s="33"/>
      <c r="F240" s="79"/>
      <c r="G240" s="42"/>
      <c r="H240" s="42"/>
      <c r="I240" s="42"/>
      <c r="J240" s="42"/>
      <c r="K240" s="42"/>
      <c r="L240" s="42"/>
      <c r="M240" s="45"/>
      <c r="N240" s="45"/>
      <c r="O240" s="45"/>
      <c r="P240" s="45"/>
      <c r="Q240" s="45"/>
      <c r="R240" s="45"/>
      <c r="S240" s="45"/>
      <c r="T240" s="45"/>
      <c r="U240" s="45"/>
      <c r="V240" s="45"/>
      <c r="W240" s="45"/>
      <c r="X240" s="45"/>
      <c r="Y240" s="45"/>
      <c r="Z240" s="45"/>
      <c r="AA240" s="45"/>
      <c r="AB240" s="45"/>
      <c r="AC240" s="45"/>
      <c r="AD240" s="45"/>
      <c r="AE240" s="45"/>
      <c r="AF240" s="45"/>
    </row>
    <row r="241" ht="15.75" customHeight="1">
      <c r="A241" s="42"/>
      <c r="B241" s="42"/>
      <c r="C241" s="32"/>
      <c r="D241" s="33"/>
      <c r="E241" s="33"/>
      <c r="F241" s="79"/>
      <c r="G241" s="42"/>
      <c r="H241" s="42"/>
      <c r="I241" s="42"/>
      <c r="J241" s="42"/>
      <c r="K241" s="42"/>
      <c r="L241" s="42"/>
      <c r="M241" s="45"/>
      <c r="N241" s="45"/>
      <c r="O241" s="45"/>
      <c r="P241" s="45"/>
      <c r="Q241" s="45"/>
      <c r="R241" s="45"/>
      <c r="S241" s="45"/>
      <c r="T241" s="45"/>
      <c r="U241" s="45"/>
      <c r="V241" s="45"/>
      <c r="W241" s="45"/>
      <c r="X241" s="45"/>
      <c r="Y241" s="45"/>
      <c r="Z241" s="45"/>
      <c r="AA241" s="45"/>
      <c r="AB241" s="45"/>
      <c r="AC241" s="45"/>
      <c r="AD241" s="45"/>
      <c r="AE241" s="45"/>
      <c r="AF241" s="45"/>
    </row>
    <row r="242" ht="15.75" customHeight="1">
      <c r="A242" s="42"/>
      <c r="B242" s="42"/>
      <c r="C242" s="32"/>
      <c r="D242" s="33"/>
      <c r="E242" s="33"/>
      <c r="F242" s="79"/>
      <c r="G242" s="42"/>
      <c r="H242" s="42"/>
      <c r="I242" s="42"/>
      <c r="J242" s="42"/>
      <c r="K242" s="42"/>
      <c r="L242" s="42"/>
      <c r="M242" s="45"/>
      <c r="N242" s="45"/>
      <c r="O242" s="45"/>
      <c r="P242" s="45"/>
      <c r="Q242" s="45"/>
      <c r="R242" s="45"/>
      <c r="S242" s="45"/>
      <c r="T242" s="45"/>
      <c r="U242" s="45"/>
      <c r="V242" s="45"/>
      <c r="W242" s="45"/>
      <c r="X242" s="45"/>
      <c r="Y242" s="45"/>
      <c r="Z242" s="45"/>
      <c r="AA242" s="45"/>
      <c r="AB242" s="45"/>
      <c r="AC242" s="45"/>
      <c r="AD242" s="45"/>
      <c r="AE242" s="45"/>
      <c r="AF242" s="45"/>
    </row>
    <row r="243" ht="15.75" customHeight="1">
      <c r="A243" s="42"/>
      <c r="B243" s="42"/>
      <c r="C243" s="32"/>
      <c r="D243" s="33"/>
      <c r="E243" s="33"/>
      <c r="F243" s="79"/>
      <c r="G243" s="42"/>
      <c r="H243" s="42"/>
      <c r="I243" s="42"/>
      <c r="J243" s="42"/>
      <c r="K243" s="42"/>
      <c r="L243" s="42"/>
      <c r="M243" s="45"/>
      <c r="N243" s="45"/>
      <c r="O243" s="45"/>
      <c r="P243" s="45"/>
      <c r="Q243" s="45"/>
      <c r="R243" s="45"/>
      <c r="S243" s="45"/>
      <c r="T243" s="45"/>
      <c r="U243" s="45"/>
      <c r="V243" s="45"/>
      <c r="W243" s="45"/>
      <c r="X243" s="45"/>
      <c r="Y243" s="45"/>
      <c r="Z243" s="45"/>
      <c r="AA243" s="45"/>
      <c r="AB243" s="45"/>
      <c r="AC243" s="45"/>
      <c r="AD243" s="45"/>
      <c r="AE243" s="45"/>
      <c r="AF243" s="45"/>
    </row>
    <row r="244" ht="15.75" customHeight="1">
      <c r="A244" s="42"/>
      <c r="B244" s="42"/>
      <c r="C244" s="32"/>
      <c r="D244" s="33"/>
      <c r="E244" s="33"/>
      <c r="F244" s="79"/>
      <c r="G244" s="42"/>
      <c r="H244" s="42"/>
      <c r="I244" s="42"/>
      <c r="J244" s="42"/>
      <c r="K244" s="42"/>
      <c r="L244" s="42"/>
      <c r="M244" s="45"/>
      <c r="N244" s="45"/>
      <c r="O244" s="45"/>
      <c r="P244" s="45"/>
      <c r="Q244" s="45"/>
      <c r="R244" s="45"/>
      <c r="S244" s="45"/>
      <c r="T244" s="45"/>
      <c r="U244" s="45"/>
      <c r="V244" s="45"/>
      <c r="W244" s="45"/>
      <c r="X244" s="45"/>
      <c r="Y244" s="45"/>
      <c r="Z244" s="45"/>
      <c r="AA244" s="45"/>
      <c r="AB244" s="45"/>
      <c r="AC244" s="45"/>
      <c r="AD244" s="45"/>
      <c r="AE244" s="45"/>
      <c r="AF244" s="45"/>
    </row>
    <row r="245" ht="15.75" customHeight="1">
      <c r="A245" s="42"/>
      <c r="B245" s="42"/>
      <c r="C245" s="32"/>
      <c r="D245" s="33"/>
      <c r="E245" s="33"/>
      <c r="F245" s="79"/>
      <c r="G245" s="42"/>
      <c r="H245" s="42"/>
      <c r="I245" s="42"/>
      <c r="J245" s="42"/>
      <c r="K245" s="42"/>
      <c r="L245" s="42"/>
      <c r="M245" s="45"/>
      <c r="N245" s="45"/>
      <c r="O245" s="45"/>
      <c r="P245" s="45"/>
      <c r="Q245" s="45"/>
      <c r="R245" s="45"/>
      <c r="S245" s="45"/>
      <c r="T245" s="45"/>
      <c r="U245" s="45"/>
      <c r="V245" s="45"/>
      <c r="W245" s="45"/>
      <c r="X245" s="45"/>
      <c r="Y245" s="45"/>
      <c r="Z245" s="45"/>
      <c r="AA245" s="45"/>
      <c r="AB245" s="45"/>
      <c r="AC245" s="45"/>
      <c r="AD245" s="45"/>
      <c r="AE245" s="45"/>
      <c r="AF245" s="45"/>
    </row>
    <row r="246" ht="15.75" customHeight="1">
      <c r="A246" s="42"/>
      <c r="B246" s="42"/>
      <c r="C246" s="32"/>
      <c r="D246" s="33"/>
      <c r="E246" s="33"/>
      <c r="F246" s="79"/>
      <c r="G246" s="42"/>
      <c r="H246" s="42"/>
      <c r="I246" s="42"/>
      <c r="J246" s="42"/>
      <c r="K246" s="42"/>
      <c r="L246" s="42"/>
      <c r="M246" s="45"/>
      <c r="N246" s="45"/>
      <c r="O246" s="45"/>
      <c r="P246" s="45"/>
      <c r="Q246" s="45"/>
      <c r="R246" s="45"/>
      <c r="S246" s="45"/>
      <c r="T246" s="45"/>
      <c r="U246" s="45"/>
      <c r="V246" s="45"/>
      <c r="W246" s="45"/>
      <c r="X246" s="45"/>
      <c r="Y246" s="45"/>
      <c r="Z246" s="45"/>
      <c r="AA246" s="45"/>
      <c r="AB246" s="45"/>
      <c r="AC246" s="45"/>
      <c r="AD246" s="45"/>
      <c r="AE246" s="45"/>
      <c r="AF246" s="45"/>
    </row>
    <row r="247" ht="15.75" customHeight="1">
      <c r="A247" s="42"/>
      <c r="B247" s="42"/>
      <c r="C247" s="32"/>
      <c r="D247" s="33"/>
      <c r="E247" s="33"/>
      <c r="F247" s="79"/>
      <c r="G247" s="42"/>
      <c r="H247" s="42"/>
      <c r="I247" s="42"/>
      <c r="J247" s="42"/>
      <c r="K247" s="42"/>
      <c r="L247" s="42"/>
      <c r="M247" s="45"/>
      <c r="N247" s="45"/>
      <c r="O247" s="45"/>
      <c r="P247" s="45"/>
      <c r="Q247" s="45"/>
      <c r="R247" s="45"/>
      <c r="S247" s="45"/>
      <c r="T247" s="45"/>
      <c r="U247" s="45"/>
      <c r="V247" s="45"/>
      <c r="W247" s="45"/>
      <c r="X247" s="45"/>
      <c r="Y247" s="45"/>
      <c r="Z247" s="45"/>
      <c r="AA247" s="45"/>
      <c r="AB247" s="45"/>
      <c r="AC247" s="45"/>
      <c r="AD247" s="45"/>
      <c r="AE247" s="45"/>
      <c r="AF247" s="45"/>
    </row>
    <row r="248" ht="15.75" customHeight="1">
      <c r="A248" s="42"/>
      <c r="B248" s="42"/>
      <c r="C248" s="32"/>
      <c r="D248" s="33"/>
      <c r="E248" s="33"/>
      <c r="F248" s="79"/>
      <c r="G248" s="42"/>
      <c r="H248" s="42"/>
      <c r="I248" s="42"/>
      <c r="J248" s="42"/>
      <c r="K248" s="42"/>
      <c r="L248" s="42"/>
      <c r="M248" s="45"/>
      <c r="N248" s="45"/>
      <c r="O248" s="45"/>
      <c r="P248" s="45"/>
      <c r="Q248" s="45"/>
      <c r="R248" s="45"/>
      <c r="S248" s="45"/>
      <c r="T248" s="45"/>
      <c r="U248" s="45"/>
      <c r="V248" s="45"/>
      <c r="W248" s="45"/>
      <c r="X248" s="45"/>
      <c r="Y248" s="45"/>
      <c r="Z248" s="45"/>
      <c r="AA248" s="45"/>
      <c r="AB248" s="45"/>
      <c r="AC248" s="45"/>
      <c r="AD248" s="45"/>
      <c r="AE248" s="45"/>
      <c r="AF248" s="45"/>
    </row>
    <row r="249" ht="15.75" customHeight="1">
      <c r="A249" s="42"/>
      <c r="B249" s="42"/>
      <c r="C249" s="32"/>
      <c r="D249" s="33"/>
      <c r="E249" s="33"/>
      <c r="F249" s="79"/>
      <c r="G249" s="42"/>
      <c r="H249" s="42"/>
      <c r="I249" s="42"/>
      <c r="J249" s="42"/>
      <c r="K249" s="42"/>
      <c r="L249" s="42"/>
      <c r="M249" s="45"/>
      <c r="N249" s="45"/>
      <c r="O249" s="45"/>
      <c r="P249" s="45"/>
      <c r="Q249" s="45"/>
      <c r="R249" s="45"/>
      <c r="S249" s="45"/>
      <c r="T249" s="45"/>
      <c r="U249" s="45"/>
      <c r="V249" s="45"/>
      <c r="W249" s="45"/>
      <c r="X249" s="45"/>
      <c r="Y249" s="45"/>
      <c r="Z249" s="45"/>
      <c r="AA249" s="45"/>
      <c r="AB249" s="45"/>
      <c r="AC249" s="45"/>
      <c r="AD249" s="45"/>
      <c r="AE249" s="45"/>
      <c r="AF249" s="45"/>
    </row>
    <row r="250" ht="15.75" customHeight="1">
      <c r="A250" s="42"/>
      <c r="B250" s="42"/>
      <c r="C250" s="32"/>
      <c r="D250" s="33"/>
      <c r="E250" s="33"/>
      <c r="F250" s="79"/>
      <c r="G250" s="42"/>
      <c r="H250" s="42"/>
      <c r="I250" s="42"/>
      <c r="J250" s="42"/>
      <c r="K250" s="42"/>
      <c r="L250" s="42"/>
      <c r="M250" s="45"/>
      <c r="N250" s="45"/>
      <c r="O250" s="45"/>
      <c r="P250" s="45"/>
      <c r="Q250" s="45"/>
      <c r="R250" s="45"/>
      <c r="S250" s="45"/>
      <c r="T250" s="45"/>
      <c r="U250" s="45"/>
      <c r="V250" s="45"/>
      <c r="W250" s="45"/>
      <c r="X250" s="45"/>
      <c r="Y250" s="45"/>
      <c r="Z250" s="45"/>
      <c r="AA250" s="45"/>
      <c r="AB250" s="45"/>
      <c r="AC250" s="45"/>
      <c r="AD250" s="45"/>
      <c r="AE250" s="45"/>
      <c r="AF250" s="45"/>
    </row>
    <row r="251" ht="15.75" customHeight="1">
      <c r="A251" s="42"/>
      <c r="B251" s="42"/>
      <c r="C251" s="32"/>
      <c r="D251" s="33"/>
      <c r="E251" s="33"/>
      <c r="F251" s="79"/>
      <c r="G251" s="42"/>
      <c r="H251" s="42"/>
      <c r="I251" s="42"/>
      <c r="J251" s="42"/>
      <c r="K251" s="42"/>
      <c r="L251" s="42"/>
      <c r="M251" s="45"/>
      <c r="N251" s="45"/>
      <c r="O251" s="45"/>
      <c r="P251" s="45"/>
      <c r="Q251" s="45"/>
      <c r="R251" s="45"/>
      <c r="S251" s="45"/>
      <c r="T251" s="45"/>
      <c r="U251" s="45"/>
      <c r="V251" s="45"/>
      <c r="W251" s="45"/>
      <c r="X251" s="45"/>
      <c r="Y251" s="45"/>
      <c r="Z251" s="45"/>
      <c r="AA251" s="45"/>
      <c r="AB251" s="45"/>
      <c r="AC251" s="45"/>
      <c r="AD251" s="45"/>
      <c r="AE251" s="45"/>
      <c r="AF251" s="45"/>
    </row>
    <row r="252" ht="15.75" customHeight="1">
      <c r="A252" s="42"/>
      <c r="B252" s="42"/>
      <c r="C252" s="32"/>
      <c r="D252" s="33"/>
      <c r="E252" s="33"/>
      <c r="F252" s="79"/>
      <c r="G252" s="42"/>
      <c r="H252" s="42"/>
      <c r="I252" s="42"/>
      <c r="J252" s="42"/>
      <c r="K252" s="42"/>
      <c r="L252" s="42"/>
      <c r="M252" s="45"/>
      <c r="N252" s="45"/>
      <c r="O252" s="45"/>
      <c r="P252" s="45"/>
      <c r="Q252" s="45"/>
      <c r="R252" s="45"/>
      <c r="S252" s="45"/>
      <c r="T252" s="45"/>
      <c r="U252" s="45"/>
      <c r="V252" s="45"/>
      <c r="W252" s="45"/>
      <c r="X252" s="45"/>
      <c r="Y252" s="45"/>
      <c r="Z252" s="45"/>
      <c r="AA252" s="45"/>
      <c r="AB252" s="45"/>
      <c r="AC252" s="45"/>
      <c r="AD252" s="45"/>
      <c r="AE252" s="45"/>
      <c r="AF252" s="45"/>
    </row>
    <row r="253" ht="15.75" customHeight="1">
      <c r="A253" s="42"/>
      <c r="B253" s="42"/>
      <c r="C253" s="32"/>
      <c r="D253" s="33"/>
      <c r="E253" s="33"/>
      <c r="F253" s="79"/>
      <c r="G253" s="42"/>
      <c r="H253" s="42"/>
      <c r="I253" s="42"/>
      <c r="J253" s="42"/>
      <c r="K253" s="42"/>
      <c r="L253" s="42"/>
      <c r="M253" s="45"/>
      <c r="N253" s="45"/>
      <c r="O253" s="45"/>
      <c r="P253" s="45"/>
      <c r="Q253" s="45"/>
      <c r="R253" s="45"/>
      <c r="S253" s="45"/>
      <c r="T253" s="45"/>
      <c r="U253" s="45"/>
      <c r="V253" s="45"/>
      <c r="W253" s="45"/>
      <c r="X253" s="45"/>
      <c r="Y253" s="45"/>
      <c r="Z253" s="45"/>
      <c r="AA253" s="45"/>
      <c r="AB253" s="45"/>
      <c r="AC253" s="45"/>
      <c r="AD253" s="45"/>
      <c r="AE253" s="45"/>
      <c r="AF253" s="45"/>
    </row>
    <row r="254" ht="15.75" customHeight="1">
      <c r="A254" s="42"/>
      <c r="B254" s="42"/>
      <c r="C254" s="32"/>
      <c r="D254" s="33"/>
      <c r="E254" s="33"/>
      <c r="F254" s="79"/>
      <c r="G254" s="42"/>
      <c r="H254" s="42"/>
      <c r="I254" s="42"/>
      <c r="J254" s="42"/>
      <c r="K254" s="42"/>
      <c r="L254" s="42"/>
      <c r="M254" s="45"/>
      <c r="N254" s="45"/>
      <c r="O254" s="45"/>
      <c r="P254" s="45"/>
      <c r="Q254" s="45"/>
      <c r="R254" s="45"/>
      <c r="S254" s="45"/>
      <c r="T254" s="45"/>
      <c r="U254" s="45"/>
      <c r="V254" s="45"/>
      <c r="W254" s="45"/>
      <c r="X254" s="45"/>
      <c r="Y254" s="45"/>
      <c r="Z254" s="45"/>
      <c r="AA254" s="45"/>
      <c r="AB254" s="45"/>
      <c r="AC254" s="45"/>
      <c r="AD254" s="45"/>
      <c r="AE254" s="45"/>
      <c r="AF254" s="45"/>
    </row>
    <row r="255" ht="15.75" customHeight="1">
      <c r="A255" s="42"/>
      <c r="B255" s="42"/>
      <c r="C255" s="32"/>
      <c r="D255" s="33"/>
      <c r="E255" s="33"/>
      <c r="F255" s="79"/>
      <c r="G255" s="42"/>
      <c r="H255" s="42"/>
      <c r="I255" s="42"/>
      <c r="J255" s="42"/>
      <c r="K255" s="42"/>
      <c r="L255" s="42"/>
      <c r="M255" s="45"/>
      <c r="N255" s="45"/>
      <c r="O255" s="45"/>
      <c r="P255" s="45"/>
      <c r="Q255" s="45"/>
      <c r="R255" s="45"/>
      <c r="S255" s="45"/>
      <c r="T255" s="45"/>
      <c r="U255" s="45"/>
      <c r="V255" s="45"/>
      <c r="W255" s="45"/>
      <c r="X255" s="45"/>
      <c r="Y255" s="45"/>
      <c r="Z255" s="45"/>
      <c r="AA255" s="45"/>
      <c r="AB255" s="45"/>
      <c r="AC255" s="45"/>
      <c r="AD255" s="45"/>
      <c r="AE255" s="45"/>
      <c r="AF255" s="45"/>
    </row>
    <row r="256" ht="15.75" customHeight="1">
      <c r="A256" s="42"/>
      <c r="B256" s="42"/>
      <c r="C256" s="32"/>
      <c r="D256" s="33"/>
      <c r="E256" s="33"/>
      <c r="F256" s="79"/>
      <c r="G256" s="42"/>
      <c r="H256" s="42"/>
      <c r="I256" s="42"/>
      <c r="J256" s="42"/>
      <c r="K256" s="42"/>
      <c r="L256" s="42"/>
      <c r="M256" s="45"/>
      <c r="N256" s="45"/>
      <c r="O256" s="45"/>
      <c r="P256" s="45"/>
      <c r="Q256" s="45"/>
      <c r="R256" s="45"/>
      <c r="S256" s="45"/>
      <c r="T256" s="45"/>
      <c r="U256" s="45"/>
      <c r="V256" s="45"/>
      <c r="W256" s="45"/>
      <c r="X256" s="45"/>
      <c r="Y256" s="45"/>
      <c r="Z256" s="45"/>
      <c r="AA256" s="45"/>
      <c r="AB256" s="45"/>
      <c r="AC256" s="45"/>
      <c r="AD256" s="45"/>
      <c r="AE256" s="45"/>
      <c r="AF256" s="45"/>
    </row>
    <row r="257" ht="15.75" customHeight="1">
      <c r="A257" s="42"/>
      <c r="B257" s="42"/>
      <c r="C257" s="32"/>
      <c r="D257" s="33"/>
      <c r="E257" s="33"/>
      <c r="F257" s="79"/>
      <c r="G257" s="42"/>
      <c r="H257" s="42"/>
      <c r="I257" s="42"/>
      <c r="J257" s="42"/>
      <c r="K257" s="42"/>
      <c r="L257" s="42"/>
      <c r="M257" s="45"/>
      <c r="N257" s="45"/>
      <c r="O257" s="45"/>
      <c r="P257" s="45"/>
      <c r="Q257" s="45"/>
      <c r="R257" s="45"/>
      <c r="S257" s="45"/>
      <c r="T257" s="45"/>
      <c r="U257" s="45"/>
      <c r="V257" s="45"/>
      <c r="W257" s="45"/>
      <c r="X257" s="45"/>
      <c r="Y257" s="45"/>
      <c r="Z257" s="45"/>
      <c r="AA257" s="45"/>
      <c r="AB257" s="45"/>
      <c r="AC257" s="45"/>
      <c r="AD257" s="45"/>
      <c r="AE257" s="45"/>
      <c r="AF257" s="45"/>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sheetData>
  <autoFilter ref="$F$1:$F$981"/>
  <dataValidations>
    <dataValidation type="list" allowBlank="1" sqref="F2:F39 F42:F56 F58">
      <formula1>"Ecobank,Pension,Mombasa,Eldoret,Thika,Kisumu,Kitengela,Nakuru,Trade Center,Homabay"</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
    <col customWidth="1" min="2" max="2" width="24.13"/>
    <col customWidth="1" min="3" max="3" width="14.88"/>
    <col customWidth="1" min="4" max="4" width="18.0"/>
    <col customWidth="1" min="5" max="5" width="17.25"/>
    <col customWidth="1" min="6" max="6" width="12.63"/>
    <col customWidth="1" min="8" max="8" width="33.38"/>
    <col customWidth="1" min="9" max="9" width="17.88"/>
    <col customWidth="1" min="10" max="10" width="15.63"/>
    <col customWidth="1" min="11" max="11" width="20.38"/>
    <col customWidth="1" min="12" max="12" width="21.63"/>
  </cols>
  <sheetData>
    <row r="1" ht="15.75" customHeight="1">
      <c r="A1" s="80" t="s">
        <v>102</v>
      </c>
      <c r="B1" s="80" t="s">
        <v>103</v>
      </c>
      <c r="C1" s="81" t="s">
        <v>104</v>
      </c>
      <c r="D1" s="82" t="s">
        <v>105</v>
      </c>
      <c r="E1" s="82" t="s">
        <v>106</v>
      </c>
      <c r="F1" s="83" t="s">
        <v>107</v>
      </c>
      <c r="G1" s="80" t="s">
        <v>108</v>
      </c>
      <c r="H1" s="80" t="s">
        <v>109</v>
      </c>
      <c r="I1" s="84" t="s">
        <v>110</v>
      </c>
      <c r="J1" s="84" t="s">
        <v>111</v>
      </c>
      <c r="K1" s="80" t="s">
        <v>0</v>
      </c>
      <c r="L1" s="80" t="s">
        <v>12</v>
      </c>
      <c r="M1" s="85"/>
    </row>
    <row r="2" ht="15.75" customHeight="1">
      <c r="A2" s="68"/>
      <c r="B2" s="86" t="s">
        <v>254</v>
      </c>
      <c r="C2" s="87"/>
      <c r="D2" s="87"/>
      <c r="E2" s="87"/>
      <c r="F2" s="68"/>
      <c r="G2" s="68"/>
      <c r="H2" s="68"/>
      <c r="I2" s="68"/>
      <c r="J2" s="88"/>
      <c r="K2" s="68"/>
      <c r="L2" s="68"/>
      <c r="M2" s="89"/>
    </row>
    <row r="3" ht="15.75" customHeight="1">
      <c r="A3" s="68">
        <v>24012.0</v>
      </c>
      <c r="B3" s="90" t="s">
        <v>273</v>
      </c>
      <c r="C3" s="87">
        <v>5462126.0</v>
      </c>
      <c r="D3" s="87">
        <v>1995418.86</v>
      </c>
      <c r="E3" s="87">
        <v>6875958.06</v>
      </c>
      <c r="F3" s="68" t="s">
        <v>274</v>
      </c>
      <c r="G3" s="68" t="s">
        <v>275</v>
      </c>
      <c r="H3" s="68" t="s">
        <v>276</v>
      </c>
      <c r="I3" s="68"/>
      <c r="J3" s="88" t="s">
        <v>277</v>
      </c>
      <c r="K3" s="68" t="s">
        <v>276</v>
      </c>
      <c r="L3" s="68" t="s">
        <v>182</v>
      </c>
      <c r="M3" s="89"/>
    </row>
    <row r="4" ht="15.75" customHeight="1">
      <c r="A4" s="69"/>
      <c r="B4" s="91" t="s">
        <v>278</v>
      </c>
      <c r="C4" s="92"/>
      <c r="D4" s="93"/>
      <c r="E4" s="93"/>
      <c r="F4" s="94"/>
      <c r="G4" s="69"/>
      <c r="H4" s="69"/>
      <c r="I4" s="95"/>
      <c r="J4" s="96"/>
      <c r="K4" s="69"/>
      <c r="L4" s="69"/>
      <c r="M4" s="97"/>
    </row>
    <row r="5" ht="15.75" customHeight="1">
      <c r="A5" s="69">
        <v>20270.0</v>
      </c>
      <c r="B5" s="69" t="s">
        <v>242</v>
      </c>
      <c r="C5" s="92">
        <v>872200.0</v>
      </c>
      <c r="D5" s="93">
        <v>120000.0</v>
      </c>
      <c r="E5" s="93">
        <v>807800.0</v>
      </c>
      <c r="F5" s="94" t="s">
        <v>243</v>
      </c>
      <c r="G5" s="69" t="s">
        <v>244</v>
      </c>
      <c r="H5" s="69" t="s">
        <v>245</v>
      </c>
      <c r="I5" s="95"/>
      <c r="J5" s="96" t="s">
        <v>246</v>
      </c>
      <c r="K5" s="69" t="s">
        <v>279</v>
      </c>
      <c r="L5" s="69" t="s">
        <v>248</v>
      </c>
      <c r="M5" s="97"/>
    </row>
    <row r="6" ht="15.75" customHeight="1">
      <c r="A6" s="68"/>
      <c r="B6" s="86" t="s">
        <v>280</v>
      </c>
      <c r="C6" s="87"/>
      <c r="D6" s="87"/>
      <c r="E6" s="87"/>
      <c r="F6" s="94"/>
      <c r="G6" s="68"/>
      <c r="H6" s="68"/>
      <c r="I6" s="68"/>
      <c r="J6" s="88"/>
      <c r="K6" s="68"/>
      <c r="L6" s="68"/>
      <c r="M6" s="89"/>
    </row>
    <row r="7" ht="15.75" customHeight="1">
      <c r="A7" s="98">
        <v>21735.0</v>
      </c>
      <c r="B7" s="90" t="s">
        <v>281</v>
      </c>
      <c r="C7" s="68">
        <v>810000.0</v>
      </c>
      <c r="D7" s="68">
        <v>245938.95</v>
      </c>
      <c r="E7" s="68">
        <v>1006642.32</v>
      </c>
      <c r="F7" s="68" t="s">
        <v>135</v>
      </c>
      <c r="G7" s="68" t="s">
        <v>282</v>
      </c>
      <c r="H7" s="68" t="s">
        <v>283</v>
      </c>
      <c r="I7" s="68"/>
      <c r="J7" s="88" t="s">
        <v>280</v>
      </c>
      <c r="K7" s="68" t="s">
        <v>284</v>
      </c>
      <c r="L7" s="68" t="s">
        <v>285</v>
      </c>
      <c r="M7" s="89"/>
    </row>
    <row r="8" ht="15.75" customHeight="1">
      <c r="A8" s="68">
        <v>18310.0</v>
      </c>
      <c r="B8" s="90" t="s">
        <v>286</v>
      </c>
      <c r="C8" s="87">
        <v>4000000.0</v>
      </c>
      <c r="D8" s="87">
        <v>1311956.11</v>
      </c>
      <c r="E8" s="87">
        <v>3175657.27</v>
      </c>
      <c r="F8" s="94" t="s">
        <v>127</v>
      </c>
      <c r="G8" s="68" t="s">
        <v>287</v>
      </c>
      <c r="H8" s="68" t="s">
        <v>288</v>
      </c>
      <c r="I8" s="68"/>
      <c r="J8" s="88" t="s">
        <v>289</v>
      </c>
      <c r="K8" s="68" t="s">
        <v>290</v>
      </c>
      <c r="L8" s="68" t="s">
        <v>197</v>
      </c>
      <c r="M8" s="89"/>
    </row>
    <row r="9" ht="15.75" customHeight="1">
      <c r="A9" s="68">
        <v>20806.0</v>
      </c>
      <c r="B9" s="90" t="s">
        <v>291</v>
      </c>
      <c r="C9" s="87">
        <v>332000.0</v>
      </c>
      <c r="D9" s="68"/>
      <c r="E9" s="87">
        <v>675535.75</v>
      </c>
      <c r="F9" s="94" t="s">
        <v>122</v>
      </c>
      <c r="G9" s="68" t="s">
        <v>292</v>
      </c>
      <c r="H9" s="68" t="s">
        <v>293</v>
      </c>
      <c r="I9" s="68"/>
      <c r="J9" s="88" t="s">
        <v>289</v>
      </c>
      <c r="K9" s="68" t="s">
        <v>294</v>
      </c>
      <c r="L9" s="68" t="s">
        <v>197</v>
      </c>
      <c r="M9" s="89"/>
    </row>
    <row r="10" ht="15.75" customHeight="1">
      <c r="A10" s="68"/>
      <c r="B10" s="99">
        <v>44938.0</v>
      </c>
      <c r="C10" s="87"/>
      <c r="D10" s="87"/>
      <c r="E10" s="87"/>
      <c r="F10" s="68"/>
      <c r="G10" s="68"/>
      <c r="H10" s="68"/>
      <c r="I10" s="68"/>
      <c r="J10" s="88"/>
      <c r="K10" s="68"/>
      <c r="L10" s="68"/>
      <c r="M10" s="89"/>
    </row>
    <row r="11" ht="15.75" customHeight="1">
      <c r="A11" s="68">
        <v>13381.0</v>
      </c>
      <c r="B11" s="90" t="s">
        <v>295</v>
      </c>
      <c r="C11" s="87">
        <v>1315000.0</v>
      </c>
      <c r="D11" s="87">
        <v>2838680.64</v>
      </c>
      <c r="E11" s="87">
        <v>2838680.64</v>
      </c>
      <c r="F11" s="68" t="s">
        <v>153</v>
      </c>
      <c r="G11" s="68" t="s">
        <v>296</v>
      </c>
      <c r="H11" s="68" t="s">
        <v>137</v>
      </c>
      <c r="I11" s="68"/>
      <c r="J11" s="88" t="s">
        <v>297</v>
      </c>
      <c r="K11" s="68" t="s">
        <v>294</v>
      </c>
      <c r="L11" s="68" t="s">
        <v>144</v>
      </c>
      <c r="M11" s="89"/>
    </row>
    <row r="12" ht="15.75" customHeight="1">
      <c r="A12" s="68">
        <v>21744.0</v>
      </c>
      <c r="B12" s="90" t="s">
        <v>298</v>
      </c>
      <c r="C12" s="87">
        <v>564000.0</v>
      </c>
      <c r="D12" s="87">
        <v>45450.0</v>
      </c>
      <c r="E12" s="87">
        <v>546420.92</v>
      </c>
      <c r="F12" s="68" t="s">
        <v>148</v>
      </c>
      <c r="G12" s="68" t="s">
        <v>299</v>
      </c>
      <c r="H12" s="68" t="s">
        <v>23</v>
      </c>
      <c r="I12" s="68"/>
      <c r="J12" s="88" t="s">
        <v>300</v>
      </c>
      <c r="K12" s="68" t="s">
        <v>301</v>
      </c>
      <c r="L12" s="68" t="s">
        <v>144</v>
      </c>
      <c r="M12" s="89"/>
    </row>
    <row r="13" ht="15.75" customHeight="1">
      <c r="A13" s="68">
        <v>23684.0</v>
      </c>
      <c r="B13" s="90" t="s">
        <v>302</v>
      </c>
      <c r="C13" s="87">
        <v>200000.0</v>
      </c>
      <c r="D13" s="87">
        <v>160507.61</v>
      </c>
      <c r="E13" s="87">
        <v>160507.61</v>
      </c>
      <c r="F13" s="68" t="s">
        <v>274</v>
      </c>
      <c r="G13" s="68" t="s">
        <v>303</v>
      </c>
      <c r="H13" s="68" t="s">
        <v>276</v>
      </c>
      <c r="I13" s="68"/>
      <c r="J13" s="88" t="s">
        <v>304</v>
      </c>
      <c r="K13" s="68" t="s">
        <v>276</v>
      </c>
      <c r="L13" s="68" t="s">
        <v>182</v>
      </c>
      <c r="M13" s="89"/>
    </row>
    <row r="14" ht="15.75" customHeight="1">
      <c r="A14" s="68">
        <v>18707.0</v>
      </c>
      <c r="B14" s="100" t="s">
        <v>305</v>
      </c>
      <c r="C14" s="87">
        <v>188000.0</v>
      </c>
      <c r="D14" s="87">
        <v>142445.84</v>
      </c>
      <c r="E14" s="87">
        <v>200675.84</v>
      </c>
      <c r="F14" s="68" t="s">
        <v>274</v>
      </c>
      <c r="G14" s="68" t="s">
        <v>306</v>
      </c>
      <c r="H14" s="68" t="s">
        <v>87</v>
      </c>
      <c r="I14" s="68"/>
      <c r="J14" s="88" t="s">
        <v>307</v>
      </c>
      <c r="K14" s="68" t="s">
        <v>308</v>
      </c>
      <c r="L14" s="68" t="s">
        <v>197</v>
      </c>
      <c r="M14" s="89"/>
    </row>
    <row r="15" ht="15.75" customHeight="1">
      <c r="A15" s="89"/>
      <c r="B15" s="101">
        <v>44969.0</v>
      </c>
      <c r="C15" s="89"/>
      <c r="D15" s="89"/>
      <c r="E15" s="89"/>
      <c r="F15" s="89"/>
      <c r="G15" s="89"/>
      <c r="H15" s="89"/>
      <c r="I15" s="89"/>
      <c r="J15" s="102"/>
      <c r="K15" s="89"/>
      <c r="L15" s="89"/>
      <c r="M15" s="89"/>
    </row>
    <row r="16" ht="15.75" customHeight="1">
      <c r="A16" s="68">
        <v>23915.0</v>
      </c>
      <c r="B16" s="90" t="s">
        <v>309</v>
      </c>
      <c r="C16" s="87">
        <v>231000.0</v>
      </c>
      <c r="D16" s="87">
        <v>36356.67</v>
      </c>
      <c r="E16" s="87">
        <v>255954.24</v>
      </c>
      <c r="F16" s="68" t="s">
        <v>122</v>
      </c>
      <c r="G16" s="68" t="s">
        <v>310</v>
      </c>
      <c r="H16" s="68" t="s">
        <v>29</v>
      </c>
      <c r="I16" s="68"/>
      <c r="J16" s="88" t="s">
        <v>311</v>
      </c>
      <c r="K16" s="68" t="s">
        <v>301</v>
      </c>
      <c r="L16" s="68" t="s">
        <v>182</v>
      </c>
      <c r="M16" s="89"/>
    </row>
    <row r="17" ht="15.75" customHeight="1">
      <c r="A17" s="74">
        <v>23137.0</v>
      </c>
      <c r="B17" s="100" t="s">
        <v>312</v>
      </c>
      <c r="C17" s="87">
        <v>250000.0</v>
      </c>
      <c r="D17" s="87">
        <v>40300.0</v>
      </c>
      <c r="E17" s="87">
        <v>266960.48</v>
      </c>
      <c r="F17" s="68" t="s">
        <v>135</v>
      </c>
      <c r="G17" s="103" t="s">
        <v>313</v>
      </c>
      <c r="H17" s="68" t="s">
        <v>94</v>
      </c>
      <c r="I17" s="68"/>
      <c r="J17" s="88" t="s">
        <v>246</v>
      </c>
      <c r="K17" s="68" t="s">
        <v>314</v>
      </c>
      <c r="L17" s="68" t="s">
        <v>215</v>
      </c>
      <c r="M17" s="89"/>
    </row>
    <row r="18" ht="15.75" customHeight="1">
      <c r="A18" s="89"/>
      <c r="B18" s="99">
        <v>45028.0</v>
      </c>
      <c r="C18" s="87"/>
      <c r="D18" s="87"/>
      <c r="E18" s="87"/>
      <c r="F18" s="68"/>
      <c r="G18" s="68"/>
      <c r="H18" s="68"/>
      <c r="I18" s="68"/>
      <c r="J18" s="88"/>
      <c r="K18" s="68"/>
      <c r="L18" s="68"/>
      <c r="M18" s="89"/>
    </row>
    <row r="19" ht="15.75" customHeight="1">
      <c r="A19" s="68">
        <v>22900.0</v>
      </c>
      <c r="B19" s="90" t="s">
        <v>315</v>
      </c>
      <c r="C19" s="87">
        <v>200000.0</v>
      </c>
      <c r="D19" s="87">
        <v>71982.56</v>
      </c>
      <c r="E19" s="87">
        <v>344316.06</v>
      </c>
      <c r="F19" s="68" t="s">
        <v>122</v>
      </c>
      <c r="G19" s="68" t="s">
        <v>205</v>
      </c>
      <c r="H19" s="68" t="s">
        <v>137</v>
      </c>
      <c r="I19" s="68"/>
      <c r="J19" s="88" t="s">
        <v>166</v>
      </c>
      <c r="K19" s="68" t="s">
        <v>294</v>
      </c>
      <c r="L19" s="68" t="s">
        <v>144</v>
      </c>
      <c r="M19" s="89"/>
    </row>
    <row r="20" ht="15.75" customHeight="1">
      <c r="A20" s="69">
        <v>23817.0</v>
      </c>
      <c r="B20" s="69" t="s">
        <v>252</v>
      </c>
      <c r="C20" s="92">
        <v>1000000.0</v>
      </c>
      <c r="D20" s="92">
        <v>684944.97</v>
      </c>
      <c r="E20" s="92">
        <v>684944.97</v>
      </c>
      <c r="F20" s="94" t="s">
        <v>122</v>
      </c>
      <c r="G20" s="69" t="s">
        <v>316</v>
      </c>
      <c r="H20" s="69" t="s">
        <v>54</v>
      </c>
      <c r="I20" s="95"/>
      <c r="J20" s="69" t="s">
        <v>254</v>
      </c>
      <c r="K20" s="68" t="s">
        <v>294</v>
      </c>
      <c r="L20" s="69" t="s">
        <v>182</v>
      </c>
      <c r="M20" s="97"/>
    </row>
    <row r="21" ht="15.75" customHeight="1">
      <c r="A21" s="68">
        <v>20679.0</v>
      </c>
      <c r="B21" s="74" t="s">
        <v>317</v>
      </c>
      <c r="C21" s="87">
        <v>300000.0</v>
      </c>
      <c r="D21" s="87">
        <v>41179.58</v>
      </c>
      <c r="E21" s="87">
        <v>359549.09</v>
      </c>
      <c r="F21" s="68" t="s">
        <v>116</v>
      </c>
      <c r="G21" s="103" t="s">
        <v>318</v>
      </c>
      <c r="H21" s="68" t="s">
        <v>319</v>
      </c>
      <c r="I21" s="68"/>
      <c r="J21" s="104">
        <v>45028.0</v>
      </c>
      <c r="K21" s="68" t="s">
        <v>294</v>
      </c>
      <c r="L21" s="68" t="s">
        <v>320</v>
      </c>
      <c r="M21" s="89"/>
    </row>
    <row r="22" ht="15.75" customHeight="1">
      <c r="A22" s="68">
        <v>13747.0</v>
      </c>
      <c r="B22" s="103" t="s">
        <v>321</v>
      </c>
      <c r="C22" s="68">
        <v>767150.0</v>
      </c>
      <c r="D22" s="68">
        <v>256900.82</v>
      </c>
      <c r="E22" s="87">
        <v>245029.46</v>
      </c>
      <c r="F22" s="68" t="s">
        <v>322</v>
      </c>
      <c r="G22" s="68" t="s">
        <v>323</v>
      </c>
      <c r="H22" s="68" t="s">
        <v>324</v>
      </c>
      <c r="I22" s="68"/>
      <c r="J22" s="104">
        <v>45150.0</v>
      </c>
      <c r="K22" s="68" t="s">
        <v>325</v>
      </c>
      <c r="L22" s="68" t="s">
        <v>326</v>
      </c>
      <c r="M22" s="89"/>
    </row>
    <row r="23" ht="15.75" customHeight="1">
      <c r="A23" s="105">
        <v>15677.0</v>
      </c>
      <c r="B23" s="106" t="s">
        <v>327</v>
      </c>
      <c r="C23" s="68">
        <v>550000.0</v>
      </c>
      <c r="D23" s="68">
        <v>120000.0</v>
      </c>
      <c r="E23" s="68">
        <v>368500.0</v>
      </c>
      <c r="F23" s="68" t="s">
        <v>116</v>
      </c>
      <c r="G23" s="68" t="s">
        <v>328</v>
      </c>
      <c r="H23" s="68" t="s">
        <v>276</v>
      </c>
      <c r="I23" s="68"/>
      <c r="J23" s="88" t="s">
        <v>329</v>
      </c>
      <c r="K23" s="68" t="s">
        <v>276</v>
      </c>
      <c r="L23" s="68" t="s">
        <v>326</v>
      </c>
      <c r="M23" s="89"/>
    </row>
    <row r="24" ht="15.75" customHeight="1">
      <c r="A24" s="68">
        <v>18800.0</v>
      </c>
      <c r="B24" s="90" t="s">
        <v>330</v>
      </c>
      <c r="C24" s="87">
        <v>340000.0</v>
      </c>
      <c r="D24" s="87">
        <v>63356.0</v>
      </c>
      <c r="E24" s="87">
        <v>271995.2</v>
      </c>
      <c r="F24" s="68" t="s">
        <v>331</v>
      </c>
      <c r="G24" s="68" t="s">
        <v>332</v>
      </c>
      <c r="H24" s="68" t="s">
        <v>276</v>
      </c>
      <c r="I24" s="68"/>
      <c r="J24" s="88" t="s">
        <v>333</v>
      </c>
      <c r="K24" s="68" t="s">
        <v>276</v>
      </c>
      <c r="L24" s="68" t="s">
        <v>182</v>
      </c>
      <c r="M24" s="89"/>
    </row>
    <row r="25" ht="15.75" customHeight="1">
      <c r="A25" s="68">
        <v>24383.0</v>
      </c>
      <c r="B25" s="90" t="s">
        <v>334</v>
      </c>
      <c r="C25" s="87">
        <v>100275.0</v>
      </c>
      <c r="D25" s="87">
        <v>100275.0</v>
      </c>
      <c r="E25" s="87">
        <v>100275.0</v>
      </c>
      <c r="F25" s="68" t="s">
        <v>331</v>
      </c>
      <c r="G25" s="68" t="s">
        <v>335</v>
      </c>
      <c r="H25" s="68" t="s">
        <v>276</v>
      </c>
      <c r="I25" s="68"/>
      <c r="J25" s="88" t="s">
        <v>336</v>
      </c>
      <c r="K25" s="68" t="s">
        <v>276</v>
      </c>
      <c r="L25" s="68" t="s">
        <v>182</v>
      </c>
      <c r="M25" s="89"/>
    </row>
    <row r="26" ht="15.75" customHeight="1">
      <c r="A26" s="90">
        <v>13784.0</v>
      </c>
      <c r="B26" s="68" t="s">
        <v>337</v>
      </c>
      <c r="C26" s="87">
        <v>265000.0</v>
      </c>
      <c r="D26" s="107">
        <v>631652.0</v>
      </c>
      <c r="E26" s="107">
        <v>631652.0</v>
      </c>
      <c r="F26" s="68" t="s">
        <v>122</v>
      </c>
      <c r="G26" s="68" t="s">
        <v>338</v>
      </c>
      <c r="H26" s="68" t="s">
        <v>23</v>
      </c>
      <c r="I26" s="68"/>
      <c r="J26" s="88" t="s">
        <v>277</v>
      </c>
      <c r="K26" s="68" t="s">
        <v>314</v>
      </c>
      <c r="L26" s="68" t="s">
        <v>144</v>
      </c>
      <c r="M26" s="89"/>
    </row>
    <row r="27" ht="15.75" customHeight="1">
      <c r="A27" s="68"/>
      <c r="B27" s="99">
        <v>45089.0</v>
      </c>
      <c r="C27" s="68"/>
      <c r="D27" s="68"/>
      <c r="E27" s="68"/>
      <c r="F27" s="68"/>
      <c r="G27" s="68"/>
      <c r="H27" s="68"/>
      <c r="I27" s="68"/>
      <c r="J27" s="88"/>
      <c r="K27" s="68"/>
      <c r="L27" s="68"/>
      <c r="M27" s="89"/>
    </row>
    <row r="28" ht="15.75" customHeight="1">
      <c r="A28" s="68">
        <v>23003.0</v>
      </c>
      <c r="B28" s="90" t="s">
        <v>339</v>
      </c>
      <c r="C28" s="107">
        <v>420500.0</v>
      </c>
      <c r="D28" s="107">
        <v>236094.0</v>
      </c>
      <c r="E28" s="107">
        <v>689000.0</v>
      </c>
      <c r="F28" s="68" t="s">
        <v>340</v>
      </c>
      <c r="G28" s="68" t="s">
        <v>93</v>
      </c>
      <c r="H28" s="68" t="s">
        <v>94</v>
      </c>
      <c r="I28" s="68"/>
      <c r="J28" s="88" t="s">
        <v>341</v>
      </c>
      <c r="K28" s="68" t="s">
        <v>301</v>
      </c>
      <c r="L28" s="68" t="s">
        <v>215</v>
      </c>
      <c r="M28" s="89"/>
    </row>
    <row r="29" ht="15.75" customHeight="1">
      <c r="A29" s="108">
        <v>24248.0</v>
      </c>
      <c r="B29" s="109" t="s">
        <v>342</v>
      </c>
      <c r="C29" s="110">
        <v>1800000.0</v>
      </c>
      <c r="D29" s="110">
        <v>1881810.0</v>
      </c>
      <c r="E29" s="110">
        <v>1881810.0</v>
      </c>
      <c r="F29" s="70" t="s">
        <v>153</v>
      </c>
      <c r="G29" s="70" t="s">
        <v>343</v>
      </c>
      <c r="H29" s="70" t="s">
        <v>23</v>
      </c>
      <c r="I29" s="111">
        <v>45089.0</v>
      </c>
      <c r="J29" s="112">
        <v>45089.0</v>
      </c>
      <c r="K29" s="68" t="s">
        <v>314</v>
      </c>
      <c r="L29" s="70" t="s">
        <v>344</v>
      </c>
      <c r="M29" s="89"/>
    </row>
    <row r="30" ht="15.75" customHeight="1">
      <c r="A30" s="68"/>
      <c r="B30" s="90"/>
      <c r="C30" s="68"/>
      <c r="D30" s="68"/>
      <c r="E30" s="68"/>
      <c r="F30" s="68"/>
      <c r="G30" s="68"/>
      <c r="H30" s="68"/>
      <c r="I30" s="68"/>
      <c r="J30" s="88"/>
      <c r="K30" s="68"/>
      <c r="L30" s="68"/>
      <c r="M30" s="89"/>
    </row>
    <row r="31" ht="15.75" customHeight="1">
      <c r="A31" s="68"/>
      <c r="B31" s="99">
        <v>45119.0</v>
      </c>
      <c r="C31" s="68"/>
      <c r="D31" s="68"/>
      <c r="E31" s="68"/>
      <c r="F31" s="68"/>
      <c r="G31" s="68"/>
      <c r="H31" s="68"/>
      <c r="I31" s="68"/>
      <c r="J31" s="88"/>
      <c r="K31" s="68"/>
      <c r="L31" s="68"/>
      <c r="M31" s="89"/>
    </row>
    <row r="32" ht="15.75" customHeight="1">
      <c r="A32" s="69">
        <v>16168.0</v>
      </c>
      <c r="B32" s="69" t="s">
        <v>265</v>
      </c>
      <c r="C32" s="81">
        <v>300000.0</v>
      </c>
      <c r="D32" s="81">
        <v>136524.08</v>
      </c>
      <c r="E32" s="81">
        <v>224191.75</v>
      </c>
      <c r="F32" s="94" t="s">
        <v>122</v>
      </c>
      <c r="G32" s="69" t="s">
        <v>266</v>
      </c>
      <c r="H32" s="69" t="s">
        <v>29</v>
      </c>
      <c r="I32" s="95"/>
      <c r="J32" s="69" t="s">
        <v>333</v>
      </c>
      <c r="K32" s="68" t="s">
        <v>314</v>
      </c>
      <c r="L32" s="69" t="s">
        <v>182</v>
      </c>
      <c r="M32" s="97"/>
    </row>
    <row r="33" ht="15.75" customHeight="1">
      <c r="A33" s="69">
        <v>17445.0</v>
      </c>
      <c r="B33" s="69" t="s">
        <v>269</v>
      </c>
      <c r="C33" s="81">
        <v>200000.0</v>
      </c>
      <c r="D33" s="81">
        <v>26000.0</v>
      </c>
      <c r="E33" s="81">
        <v>120209.04</v>
      </c>
      <c r="F33" s="94" t="s">
        <v>148</v>
      </c>
      <c r="G33" s="69" t="s">
        <v>270</v>
      </c>
      <c r="H33" s="69" t="s">
        <v>345</v>
      </c>
      <c r="I33" s="95"/>
      <c r="J33" s="69" t="s">
        <v>333</v>
      </c>
      <c r="K33" s="68" t="s">
        <v>314</v>
      </c>
      <c r="L33" s="69" t="s">
        <v>182</v>
      </c>
      <c r="M33" s="97"/>
    </row>
    <row r="34" ht="15.75" customHeight="1">
      <c r="A34" s="68">
        <v>19633.0</v>
      </c>
      <c r="B34" s="90" t="s">
        <v>346</v>
      </c>
      <c r="C34" s="87">
        <v>103274.07</v>
      </c>
      <c r="D34" s="68">
        <v>103274.07</v>
      </c>
      <c r="E34" s="68">
        <v>103274.07</v>
      </c>
      <c r="F34" s="68" t="s">
        <v>347</v>
      </c>
      <c r="G34" s="68" t="s">
        <v>348</v>
      </c>
      <c r="H34" s="68" t="s">
        <v>349</v>
      </c>
      <c r="I34" s="68"/>
      <c r="J34" s="104">
        <v>45119.0</v>
      </c>
      <c r="K34" s="68" t="s">
        <v>314</v>
      </c>
      <c r="L34" s="68" t="s">
        <v>25</v>
      </c>
      <c r="M34" s="89"/>
    </row>
    <row r="35" ht="15.75" customHeight="1">
      <c r="A35" s="98">
        <v>23602.0</v>
      </c>
      <c r="B35" s="113" t="s">
        <v>350</v>
      </c>
      <c r="C35" s="87">
        <v>750000.0</v>
      </c>
      <c r="D35" s="114">
        <v>99126.57</v>
      </c>
      <c r="E35" s="87">
        <v>864126.57</v>
      </c>
      <c r="F35" s="68" t="s">
        <v>351</v>
      </c>
      <c r="G35" s="68" t="s">
        <v>352</v>
      </c>
      <c r="H35" s="68" t="s">
        <v>353</v>
      </c>
      <c r="I35" s="68"/>
      <c r="J35" s="104">
        <v>45211.0</v>
      </c>
      <c r="K35" s="68" t="s">
        <v>354</v>
      </c>
      <c r="L35" s="68" t="s">
        <v>133</v>
      </c>
      <c r="M35" s="89"/>
    </row>
    <row r="36" ht="15.75" customHeight="1">
      <c r="A36" s="68"/>
      <c r="B36" s="115">
        <v>45150.0</v>
      </c>
      <c r="C36" s="68"/>
      <c r="D36" s="68"/>
      <c r="E36" s="68"/>
      <c r="F36" s="68"/>
      <c r="G36" s="68"/>
      <c r="H36" s="68"/>
      <c r="I36" s="68"/>
      <c r="J36" s="88"/>
      <c r="K36" s="68"/>
      <c r="L36" s="68"/>
      <c r="M36" s="89"/>
    </row>
    <row r="37" ht="15.75" customHeight="1">
      <c r="A37" s="116">
        <v>22837.0</v>
      </c>
      <c r="B37" s="117" t="s">
        <v>355</v>
      </c>
      <c r="C37" s="110">
        <v>600000.0</v>
      </c>
      <c r="D37" s="87">
        <v>35541.36</v>
      </c>
      <c r="E37" s="87">
        <v>852541.36</v>
      </c>
      <c r="F37" s="68" t="s">
        <v>153</v>
      </c>
      <c r="G37" s="68" t="s">
        <v>356</v>
      </c>
      <c r="H37" s="68" t="s">
        <v>357</v>
      </c>
      <c r="I37" s="68"/>
      <c r="J37" s="118">
        <v>45150.0</v>
      </c>
      <c r="K37" s="68" t="s">
        <v>358</v>
      </c>
      <c r="L37" s="68" t="s">
        <v>359</v>
      </c>
      <c r="M37" s="89"/>
    </row>
    <row r="38" ht="15.75" customHeight="1">
      <c r="A38" s="68" t="s">
        <v>360</v>
      </c>
      <c r="B38" s="90" t="s">
        <v>361</v>
      </c>
      <c r="C38" s="68"/>
      <c r="D38" s="68"/>
      <c r="E38" s="119"/>
      <c r="F38" s="68" t="s">
        <v>81</v>
      </c>
      <c r="G38" s="68" t="s">
        <v>362</v>
      </c>
      <c r="H38" s="68" t="s">
        <v>363</v>
      </c>
      <c r="I38" s="68"/>
      <c r="J38" s="118">
        <v>45150.0</v>
      </c>
      <c r="K38" s="68" t="s">
        <v>43</v>
      </c>
      <c r="L38" s="68" t="s">
        <v>364</v>
      </c>
      <c r="M38" s="89"/>
    </row>
    <row r="39" ht="15.75" customHeight="1">
      <c r="A39" s="68">
        <v>21695.0</v>
      </c>
      <c r="B39" s="90" t="s">
        <v>365</v>
      </c>
      <c r="C39" s="107">
        <v>1.9E7</v>
      </c>
      <c r="D39" s="107">
        <v>152000.0</v>
      </c>
      <c r="E39" s="87">
        <v>2475437.0</v>
      </c>
      <c r="F39" s="68" t="s">
        <v>347</v>
      </c>
      <c r="G39" s="68" t="s">
        <v>366</v>
      </c>
      <c r="H39" s="68" t="s">
        <v>367</v>
      </c>
      <c r="I39" s="68"/>
      <c r="J39" s="118">
        <v>45089.0</v>
      </c>
      <c r="K39" s="68" t="s">
        <v>276</v>
      </c>
      <c r="L39" s="68" t="s">
        <v>368</v>
      </c>
      <c r="M39" s="89"/>
    </row>
    <row r="40" ht="15.75" customHeight="1">
      <c r="A40" s="68"/>
      <c r="B40" s="90"/>
      <c r="C40" s="68"/>
      <c r="D40" s="68"/>
      <c r="E40" s="68"/>
      <c r="F40" s="68"/>
      <c r="G40" s="68"/>
      <c r="H40" s="68"/>
      <c r="I40" s="68"/>
      <c r="J40" s="88"/>
      <c r="K40" s="68"/>
      <c r="L40" s="68"/>
      <c r="M40" s="89"/>
    </row>
    <row r="41" ht="15.75" customHeight="1">
      <c r="A41" s="68"/>
      <c r="B41" s="99">
        <v>45242.0</v>
      </c>
      <c r="C41" s="68"/>
      <c r="D41" s="68"/>
      <c r="E41" s="68"/>
      <c r="F41" s="68"/>
      <c r="G41" s="68"/>
      <c r="H41" s="68"/>
      <c r="I41" s="68"/>
      <c r="J41" s="88"/>
      <c r="K41" s="68"/>
      <c r="L41" s="68"/>
      <c r="M41" s="89"/>
    </row>
    <row r="42" ht="15.75" customHeight="1">
      <c r="A42" s="61">
        <v>20420.0</v>
      </c>
      <c r="B42" s="62" t="s">
        <v>369</v>
      </c>
      <c r="C42" s="68">
        <v>1710000.0</v>
      </c>
      <c r="D42" s="68">
        <v>487347.9</v>
      </c>
      <c r="E42" s="68">
        <v>1454340.37</v>
      </c>
      <c r="F42" s="68" t="s">
        <v>116</v>
      </c>
      <c r="G42" s="68" t="s">
        <v>370</v>
      </c>
      <c r="H42" s="68" t="s">
        <v>267</v>
      </c>
      <c r="I42" s="68"/>
      <c r="J42" s="104">
        <v>45242.0</v>
      </c>
      <c r="K42" s="68" t="s">
        <v>371</v>
      </c>
      <c r="L42" s="68" t="s">
        <v>372</v>
      </c>
      <c r="M42" s="89"/>
    </row>
    <row r="43" ht="15.75" customHeight="1">
      <c r="A43" s="68">
        <v>21285.0</v>
      </c>
      <c r="B43" s="68" t="s">
        <v>373</v>
      </c>
      <c r="C43" s="120">
        <v>1572000.0</v>
      </c>
      <c r="D43" s="87">
        <v>200338.49</v>
      </c>
      <c r="E43" s="87">
        <v>1813738.41</v>
      </c>
      <c r="F43" s="68" t="s">
        <v>122</v>
      </c>
      <c r="G43" s="68" t="s">
        <v>374</v>
      </c>
      <c r="H43" s="68" t="s">
        <v>137</v>
      </c>
      <c r="I43" s="68"/>
      <c r="J43" s="104">
        <v>45242.0</v>
      </c>
      <c r="K43" s="68" t="s">
        <v>294</v>
      </c>
      <c r="L43" s="68" t="s">
        <v>144</v>
      </c>
      <c r="M43" s="89"/>
    </row>
    <row r="44" ht="15.75" customHeight="1">
      <c r="A44" s="68"/>
      <c r="B44" s="90"/>
      <c r="C44" s="68"/>
      <c r="D44" s="68"/>
      <c r="E44" s="68"/>
      <c r="F44" s="68"/>
      <c r="G44" s="68"/>
      <c r="H44" s="68"/>
      <c r="I44" s="68"/>
      <c r="J44" s="88"/>
      <c r="K44" s="68"/>
      <c r="L44" s="68"/>
      <c r="M44" s="89"/>
    </row>
    <row r="45" ht="15.75" customHeight="1">
      <c r="A45" s="68"/>
      <c r="B45" s="121" t="s">
        <v>375</v>
      </c>
      <c r="C45" s="68"/>
      <c r="D45" s="68"/>
      <c r="E45" s="68"/>
      <c r="F45" s="68"/>
      <c r="G45" s="68"/>
      <c r="H45" s="68"/>
      <c r="I45" s="68"/>
      <c r="J45" s="88"/>
      <c r="K45" s="68"/>
      <c r="L45" s="68"/>
      <c r="M45" s="89"/>
    </row>
    <row r="46" ht="15.75" customHeight="1">
      <c r="A46" s="68">
        <v>24082.0</v>
      </c>
      <c r="B46" s="90" t="s">
        <v>376</v>
      </c>
      <c r="C46" s="87">
        <v>416135.16</v>
      </c>
      <c r="D46" s="87">
        <v>93929.31</v>
      </c>
      <c r="E46" s="87">
        <v>416135.16</v>
      </c>
      <c r="F46" s="68" t="s">
        <v>114</v>
      </c>
      <c r="G46" s="68" t="s">
        <v>377</v>
      </c>
      <c r="H46" s="68" t="s">
        <v>345</v>
      </c>
      <c r="I46" s="68"/>
      <c r="J46" s="88" t="s">
        <v>375</v>
      </c>
      <c r="K46" s="68" t="s">
        <v>371</v>
      </c>
      <c r="L46" s="68" t="s">
        <v>202</v>
      </c>
      <c r="M46" s="89"/>
    </row>
    <row r="47" ht="15.75" customHeight="1">
      <c r="A47" s="68"/>
      <c r="B47" s="90" t="s">
        <v>378</v>
      </c>
      <c r="C47" s="68"/>
      <c r="D47" s="87">
        <v>112738.1</v>
      </c>
      <c r="E47" s="68"/>
      <c r="F47" s="68" t="s">
        <v>122</v>
      </c>
      <c r="G47" s="68" t="s">
        <v>379</v>
      </c>
      <c r="H47" s="68" t="s">
        <v>380</v>
      </c>
      <c r="I47" s="68"/>
      <c r="J47" s="88" t="s">
        <v>375</v>
      </c>
      <c r="K47" s="68" t="s">
        <v>371</v>
      </c>
      <c r="L47" s="68" t="s">
        <v>25</v>
      </c>
      <c r="M47" s="89"/>
    </row>
    <row r="48" ht="15.75" customHeight="1">
      <c r="A48" s="68">
        <v>20872.0</v>
      </c>
      <c r="B48" s="90" t="s">
        <v>381</v>
      </c>
      <c r="C48" s="87">
        <v>272000.0</v>
      </c>
      <c r="D48" s="87">
        <v>182761.0</v>
      </c>
      <c r="E48" s="107">
        <v>122474.0</v>
      </c>
      <c r="F48" s="68" t="s">
        <v>382</v>
      </c>
      <c r="G48" s="68" t="s">
        <v>383</v>
      </c>
      <c r="H48" s="68" t="s">
        <v>384</v>
      </c>
      <c r="I48" s="68"/>
      <c r="J48" s="88" t="s">
        <v>385</v>
      </c>
      <c r="K48" s="68" t="s">
        <v>43</v>
      </c>
      <c r="L48" s="68" t="s">
        <v>368</v>
      </c>
      <c r="M48" s="89"/>
    </row>
    <row r="49" ht="15.75" customHeight="1">
      <c r="A49" s="122">
        <v>21325.0</v>
      </c>
      <c r="B49" s="123" t="s">
        <v>386</v>
      </c>
      <c r="C49" s="87">
        <v>876050.0</v>
      </c>
      <c r="D49" s="124">
        <v>375350.0</v>
      </c>
      <c r="E49" s="87">
        <v>944632.82</v>
      </c>
      <c r="F49" s="68" t="s">
        <v>387</v>
      </c>
      <c r="G49" s="68" t="s">
        <v>388</v>
      </c>
      <c r="H49" s="68" t="s">
        <v>367</v>
      </c>
      <c r="I49" s="68"/>
      <c r="J49" s="88" t="s">
        <v>389</v>
      </c>
      <c r="K49" s="68" t="s">
        <v>367</v>
      </c>
      <c r="L49" s="68" t="s">
        <v>192</v>
      </c>
      <c r="M49" s="89"/>
    </row>
    <row r="50" ht="15.75" customHeight="1">
      <c r="A50" s="125">
        <v>24585.0</v>
      </c>
      <c r="B50" s="126" t="s">
        <v>390</v>
      </c>
      <c r="C50" s="126" t="s">
        <v>390</v>
      </c>
      <c r="D50" s="127">
        <v>60637.5</v>
      </c>
      <c r="E50" s="127">
        <v>60637.5</v>
      </c>
      <c r="F50" s="68" t="s">
        <v>351</v>
      </c>
      <c r="G50" s="68" t="s">
        <v>391</v>
      </c>
      <c r="H50" s="68" t="s">
        <v>367</v>
      </c>
      <c r="I50" s="68"/>
      <c r="J50" s="88" t="s">
        <v>389</v>
      </c>
      <c r="K50" s="68" t="s">
        <v>367</v>
      </c>
      <c r="L50" s="68" t="s">
        <v>182</v>
      </c>
      <c r="M50" s="89"/>
    </row>
    <row r="51" ht="15.75" customHeight="1"/>
    <row r="52" ht="15.75" customHeight="1">
      <c r="A52" s="68">
        <v>11969.0</v>
      </c>
      <c r="B52" s="128" t="s">
        <v>392</v>
      </c>
      <c r="C52" s="68">
        <v>367000.0</v>
      </c>
      <c r="D52" s="129" t="s">
        <v>393</v>
      </c>
      <c r="E52" s="130">
        <v>908168.31</v>
      </c>
      <c r="F52" s="68" t="s">
        <v>394</v>
      </c>
      <c r="G52" s="68" t="s">
        <v>395</v>
      </c>
      <c r="H52" s="68"/>
      <c r="I52" s="68"/>
      <c r="J52" s="88"/>
      <c r="K52" s="68"/>
      <c r="L52" s="68" t="s">
        <v>396</v>
      </c>
      <c r="M52" s="89"/>
    </row>
    <row r="53" ht="15.75" customHeight="1">
      <c r="A53" s="68">
        <v>11283.0</v>
      </c>
      <c r="B53" s="90" t="s">
        <v>397</v>
      </c>
      <c r="C53" s="87">
        <v>347000.0</v>
      </c>
      <c r="D53" s="87">
        <v>48000.0</v>
      </c>
      <c r="E53" s="87">
        <v>69000.0</v>
      </c>
      <c r="F53" s="68" t="s">
        <v>398</v>
      </c>
      <c r="G53" s="68" t="s">
        <v>399</v>
      </c>
      <c r="H53" s="68" t="s">
        <v>87</v>
      </c>
      <c r="I53" s="68"/>
      <c r="J53" s="88" t="s">
        <v>400</v>
      </c>
      <c r="K53" s="68" t="s">
        <v>401</v>
      </c>
      <c r="L53" s="68" t="s">
        <v>368</v>
      </c>
      <c r="M53" s="89"/>
    </row>
    <row r="54" ht="15.75" customHeight="1">
      <c r="A54" s="68"/>
      <c r="B54" s="90"/>
      <c r="C54" s="68"/>
      <c r="D54" s="68"/>
      <c r="E54" s="68"/>
      <c r="F54" s="68"/>
      <c r="G54" s="68"/>
      <c r="H54" s="68"/>
      <c r="I54" s="68"/>
      <c r="J54" s="88"/>
      <c r="K54" s="68"/>
      <c r="L54" s="68"/>
      <c r="M54" s="89"/>
    </row>
    <row r="55" ht="15.75" customHeight="1">
      <c r="A55" s="68">
        <v>22553.0</v>
      </c>
      <c r="B55" s="90" t="s">
        <v>402</v>
      </c>
      <c r="C55" s="87">
        <v>1358368.6</v>
      </c>
      <c r="D55" s="130">
        <v>2892023.52</v>
      </c>
      <c r="E55" s="130">
        <v>2892023.52</v>
      </c>
      <c r="F55" s="68" t="s">
        <v>403</v>
      </c>
      <c r="G55" s="68" t="s">
        <v>404</v>
      </c>
      <c r="H55" s="68" t="s">
        <v>380</v>
      </c>
      <c r="I55" s="68"/>
      <c r="J55" s="88"/>
      <c r="K55" s="68" t="s">
        <v>43</v>
      </c>
      <c r="L55" s="68" t="s">
        <v>396</v>
      </c>
      <c r="M55" s="89"/>
    </row>
    <row r="56" ht="15.75" customHeight="1">
      <c r="A56" s="68"/>
      <c r="B56" s="90"/>
      <c r="C56" s="68"/>
      <c r="D56" s="68"/>
      <c r="E56" s="68"/>
      <c r="F56" s="68"/>
      <c r="G56" s="68"/>
      <c r="H56" s="68"/>
      <c r="I56" s="68"/>
      <c r="J56" s="88"/>
      <c r="K56" s="68"/>
      <c r="L56" s="68"/>
      <c r="M56" s="89"/>
    </row>
    <row r="57" ht="15.75" customHeight="1">
      <c r="A57" s="68"/>
      <c r="B57" s="90"/>
      <c r="C57" s="68"/>
      <c r="D57" s="68"/>
      <c r="E57" s="68"/>
      <c r="F57" s="68"/>
      <c r="G57" s="68"/>
      <c r="H57" s="68"/>
      <c r="I57" s="68"/>
      <c r="J57" s="88"/>
      <c r="K57" s="68"/>
      <c r="L57" s="68"/>
      <c r="M57" s="89"/>
    </row>
    <row r="58" ht="15.75" customHeight="1">
      <c r="A58" s="68"/>
      <c r="B58" s="90"/>
      <c r="C58" s="68"/>
      <c r="D58" s="68"/>
      <c r="E58" s="68"/>
      <c r="F58" s="68"/>
      <c r="G58" s="68"/>
      <c r="H58" s="68"/>
      <c r="I58" s="68"/>
      <c r="J58" s="88"/>
      <c r="K58" s="68"/>
      <c r="L58" s="68"/>
      <c r="M58" s="89"/>
    </row>
    <row r="59" ht="15.75" customHeight="1">
      <c r="A59" s="68"/>
      <c r="B59" s="90"/>
      <c r="C59" s="68"/>
      <c r="D59" s="68"/>
      <c r="E59" s="68"/>
      <c r="F59" s="68"/>
      <c r="G59" s="68"/>
      <c r="H59" s="68"/>
      <c r="I59" s="68"/>
      <c r="J59" s="88"/>
      <c r="K59" s="68"/>
      <c r="L59" s="68"/>
      <c r="M59" s="89"/>
    </row>
    <row r="60" ht="15.75" customHeight="1">
      <c r="A60" s="68"/>
      <c r="B60" s="121" t="s">
        <v>400</v>
      </c>
      <c r="C60" s="68"/>
      <c r="D60" s="68"/>
      <c r="E60" s="68"/>
      <c r="F60" s="68"/>
      <c r="G60" s="68"/>
      <c r="H60" s="68"/>
      <c r="I60" s="68"/>
      <c r="J60" s="88"/>
      <c r="K60" s="68"/>
      <c r="L60" s="68"/>
      <c r="M60" s="89"/>
    </row>
    <row r="61" ht="15.75" customHeight="1">
      <c r="A61" s="68">
        <v>24468.0</v>
      </c>
      <c r="B61" s="90" t="s">
        <v>405</v>
      </c>
      <c r="C61" s="87">
        <v>955000.0</v>
      </c>
      <c r="D61" s="87">
        <v>122918.65</v>
      </c>
      <c r="E61" s="87">
        <v>1102464.65</v>
      </c>
      <c r="F61" s="68" t="s">
        <v>122</v>
      </c>
      <c r="G61" s="68" t="s">
        <v>406</v>
      </c>
      <c r="H61" s="68" t="s">
        <v>87</v>
      </c>
      <c r="I61" s="68"/>
      <c r="J61" s="88" t="s">
        <v>407</v>
      </c>
      <c r="K61" s="68" t="s">
        <v>284</v>
      </c>
      <c r="L61" s="68" t="s">
        <v>170</v>
      </c>
      <c r="M61" s="89"/>
    </row>
    <row r="62" ht="15.75" customHeight="1">
      <c r="A62" s="68">
        <v>22652.0</v>
      </c>
      <c r="B62" s="128" t="s">
        <v>408</v>
      </c>
      <c r="C62" s="68">
        <v>564000.0</v>
      </c>
      <c r="D62" s="131">
        <v>220887.38</v>
      </c>
      <c r="E62" s="130">
        <v>660663.38</v>
      </c>
      <c r="F62" s="68" t="s">
        <v>153</v>
      </c>
      <c r="G62" s="68" t="s">
        <v>409</v>
      </c>
      <c r="H62" s="68" t="s">
        <v>87</v>
      </c>
      <c r="I62" s="68"/>
      <c r="J62" s="88" t="s">
        <v>410</v>
      </c>
      <c r="K62" s="68" t="s">
        <v>325</v>
      </c>
      <c r="L62" s="68" t="s">
        <v>396</v>
      </c>
      <c r="M62" s="89"/>
    </row>
    <row r="63" ht="15.75" customHeight="1">
      <c r="A63" s="68">
        <v>24142.0</v>
      </c>
      <c r="B63" s="90" t="s">
        <v>411</v>
      </c>
      <c r="C63" s="68">
        <v>500000.0</v>
      </c>
      <c r="D63" s="68">
        <v>1410000.0</v>
      </c>
      <c r="E63" s="130">
        <v>700656.06</v>
      </c>
      <c r="F63" s="68" t="s">
        <v>122</v>
      </c>
      <c r="G63" s="68" t="s">
        <v>412</v>
      </c>
      <c r="H63" s="68" t="s">
        <v>413</v>
      </c>
      <c r="I63" s="68"/>
      <c r="J63" s="88" t="s">
        <v>410</v>
      </c>
      <c r="K63" s="68" t="s">
        <v>301</v>
      </c>
      <c r="L63" s="68" t="s">
        <v>396</v>
      </c>
      <c r="M63" s="89"/>
    </row>
    <row r="64" ht="15.75" customHeight="1">
      <c r="A64" s="68"/>
      <c r="B64" s="90"/>
      <c r="C64" s="68"/>
      <c r="D64" s="68"/>
      <c r="E64" s="68"/>
      <c r="F64" s="68"/>
      <c r="G64" s="68"/>
      <c r="H64" s="68"/>
      <c r="I64" s="68"/>
      <c r="J64" s="88"/>
      <c r="K64" s="68"/>
      <c r="L64" s="68"/>
      <c r="M64" s="89"/>
    </row>
    <row r="65" ht="15.75" customHeight="1">
      <c r="A65" s="68"/>
      <c r="B65" s="132" t="s">
        <v>410</v>
      </c>
      <c r="C65" s="68"/>
      <c r="D65" s="68"/>
      <c r="E65" s="68"/>
      <c r="F65" s="68"/>
      <c r="G65" s="68"/>
      <c r="H65" s="68"/>
      <c r="I65" s="68"/>
      <c r="J65" s="88"/>
      <c r="K65" s="68"/>
      <c r="L65" s="68"/>
      <c r="M65" s="89"/>
    </row>
    <row r="66" ht="15.75" customHeight="1">
      <c r="A66" s="61">
        <v>24080.0</v>
      </c>
      <c r="B66" s="62" t="s">
        <v>414</v>
      </c>
      <c r="C66" s="68">
        <v>346000.0</v>
      </c>
      <c r="D66" s="133">
        <v>569366.53</v>
      </c>
      <c r="E66" s="133">
        <v>569366.53</v>
      </c>
      <c r="F66" s="68" t="s">
        <v>415</v>
      </c>
      <c r="G66" s="68" t="s">
        <v>416</v>
      </c>
      <c r="H66" s="68" t="s">
        <v>224</v>
      </c>
      <c r="I66" s="68"/>
      <c r="J66" s="88" t="s">
        <v>410</v>
      </c>
      <c r="K66" s="68" t="s">
        <v>224</v>
      </c>
      <c r="L66" s="68" t="s">
        <v>417</v>
      </c>
      <c r="M66" s="89"/>
    </row>
    <row r="67" ht="15.75" customHeight="1">
      <c r="A67" s="68"/>
      <c r="B67" s="132" t="s">
        <v>418</v>
      </c>
      <c r="C67" s="68"/>
      <c r="D67" s="68"/>
      <c r="E67" s="68"/>
      <c r="F67" s="68"/>
      <c r="G67" s="68"/>
      <c r="H67" s="68"/>
      <c r="I67" s="68"/>
      <c r="J67" s="88"/>
      <c r="K67" s="68"/>
      <c r="L67" s="68"/>
      <c r="M67" s="89"/>
    </row>
    <row r="68" ht="15.75" customHeight="1">
      <c r="A68" s="68">
        <v>20536.0</v>
      </c>
      <c r="B68" s="90" t="s">
        <v>419</v>
      </c>
      <c r="C68" s="87">
        <v>1934051.0</v>
      </c>
      <c r="D68" s="87">
        <v>378384.52</v>
      </c>
      <c r="E68" s="87">
        <v>658294.88</v>
      </c>
      <c r="F68" s="68" t="s">
        <v>420</v>
      </c>
      <c r="G68" s="68" t="s">
        <v>421</v>
      </c>
      <c r="H68" s="68" t="s">
        <v>23</v>
      </c>
      <c r="I68" s="68" t="s">
        <v>418</v>
      </c>
      <c r="J68" s="88" t="s">
        <v>422</v>
      </c>
      <c r="K68" s="68"/>
      <c r="L68" s="68" t="s">
        <v>25</v>
      </c>
      <c r="M68" s="89"/>
    </row>
    <row r="69" ht="15.75" customHeight="1">
      <c r="A69" s="68"/>
      <c r="B69" s="121" t="s">
        <v>423</v>
      </c>
      <c r="C69" s="68"/>
      <c r="D69" s="68"/>
      <c r="E69" s="68"/>
      <c r="F69" s="68"/>
      <c r="G69" s="68"/>
      <c r="H69" s="68"/>
      <c r="I69" s="68"/>
      <c r="J69" s="88"/>
      <c r="K69" s="68"/>
      <c r="L69" s="68"/>
      <c r="M69" s="89"/>
    </row>
    <row r="70" ht="15.75" customHeight="1">
      <c r="A70" s="68">
        <v>21238.0</v>
      </c>
      <c r="B70" s="90" t="s">
        <v>424</v>
      </c>
      <c r="C70" s="87">
        <v>450000.0</v>
      </c>
      <c r="D70" s="87">
        <v>79706.5</v>
      </c>
      <c r="E70" s="87">
        <v>563456.5</v>
      </c>
      <c r="F70" s="68" t="s">
        <v>331</v>
      </c>
      <c r="G70" s="68" t="s">
        <v>425</v>
      </c>
      <c r="H70" s="68" t="s">
        <v>231</v>
      </c>
      <c r="I70" s="68"/>
      <c r="J70" s="88" t="s">
        <v>423</v>
      </c>
      <c r="K70" s="68" t="s">
        <v>43</v>
      </c>
      <c r="L70" s="68" t="s">
        <v>182</v>
      </c>
      <c r="M70" s="89"/>
    </row>
    <row r="71" ht="15.75" customHeight="1">
      <c r="A71" s="68">
        <v>12954.0</v>
      </c>
      <c r="B71" s="90" t="s">
        <v>426</v>
      </c>
      <c r="C71" s="68">
        <v>237500.0</v>
      </c>
      <c r="D71" s="68">
        <v>486518.0</v>
      </c>
      <c r="E71" s="68">
        <v>486518.0</v>
      </c>
      <c r="F71" s="68" t="s">
        <v>122</v>
      </c>
      <c r="G71" s="68" t="s">
        <v>427</v>
      </c>
      <c r="H71" s="68" t="s">
        <v>87</v>
      </c>
      <c r="I71" s="68"/>
      <c r="J71" s="88" t="s">
        <v>428</v>
      </c>
      <c r="K71" s="68" t="s">
        <v>43</v>
      </c>
      <c r="L71" s="68" t="s">
        <v>396</v>
      </c>
      <c r="M71" s="89"/>
    </row>
    <row r="72" ht="15.75" customHeight="1">
      <c r="A72" s="68"/>
      <c r="B72" s="134"/>
      <c r="C72" s="68"/>
      <c r="D72" s="68"/>
      <c r="E72" s="68"/>
      <c r="F72" s="68"/>
      <c r="G72" s="68"/>
      <c r="H72" s="68"/>
      <c r="I72" s="68"/>
      <c r="J72" s="88"/>
      <c r="K72" s="68"/>
      <c r="L72" s="68"/>
      <c r="M72" s="89"/>
    </row>
    <row r="73" ht="15.75" customHeight="1">
      <c r="A73" s="68"/>
      <c r="B73" s="132" t="s">
        <v>429</v>
      </c>
      <c r="C73" s="68"/>
      <c r="D73" s="68"/>
      <c r="E73" s="68"/>
      <c r="F73" s="68"/>
      <c r="G73" s="68"/>
      <c r="H73" s="68"/>
      <c r="I73" s="68"/>
      <c r="J73" s="88"/>
      <c r="K73" s="68"/>
      <c r="L73" s="68"/>
      <c r="M73" s="89"/>
    </row>
    <row r="74" ht="15.75" customHeight="1">
      <c r="A74" s="68">
        <v>24797.0</v>
      </c>
      <c r="B74" s="90" t="s">
        <v>430</v>
      </c>
      <c r="C74" s="87">
        <v>1998000.0</v>
      </c>
      <c r="D74" s="87">
        <v>2297190.0</v>
      </c>
      <c r="E74" s="87">
        <v>2297190.0</v>
      </c>
      <c r="F74" s="68" t="s">
        <v>158</v>
      </c>
      <c r="G74" s="68" t="s">
        <v>431</v>
      </c>
      <c r="H74" s="68" t="s">
        <v>224</v>
      </c>
      <c r="I74" s="68"/>
      <c r="J74" s="88" t="s">
        <v>429</v>
      </c>
      <c r="K74" s="68" t="s">
        <v>224</v>
      </c>
      <c r="L74" s="68" t="s">
        <v>417</v>
      </c>
      <c r="M74" s="89"/>
    </row>
    <row r="75" ht="15.75" customHeight="1">
      <c r="A75" s="68"/>
      <c r="B75" s="90"/>
      <c r="C75" s="68"/>
      <c r="D75" s="68"/>
      <c r="E75" s="68"/>
      <c r="F75" s="68"/>
      <c r="G75" s="68"/>
      <c r="H75" s="68"/>
      <c r="I75" s="68"/>
      <c r="J75" s="88"/>
      <c r="K75" s="68"/>
      <c r="L75" s="68"/>
      <c r="M75" s="89"/>
    </row>
    <row r="76" ht="15.75" customHeight="1">
      <c r="A76" s="68"/>
      <c r="B76" s="132" t="s">
        <v>432</v>
      </c>
      <c r="C76" s="68"/>
      <c r="D76" s="68"/>
      <c r="E76" s="68"/>
      <c r="F76" s="68"/>
      <c r="G76" s="68"/>
      <c r="H76" s="68"/>
      <c r="I76" s="68"/>
      <c r="J76" s="88"/>
      <c r="K76" s="68"/>
      <c r="L76" s="68"/>
      <c r="M76" s="89"/>
    </row>
    <row r="77" ht="15.75" customHeight="1">
      <c r="A77" s="68">
        <v>24797.0</v>
      </c>
      <c r="B77" s="90" t="s">
        <v>430</v>
      </c>
      <c r="C77" s="87">
        <v>1998000.0</v>
      </c>
      <c r="D77" s="87">
        <v>2297190.0</v>
      </c>
      <c r="E77" s="87">
        <v>2297190.0</v>
      </c>
      <c r="F77" s="68" t="s">
        <v>158</v>
      </c>
      <c r="G77" s="68" t="s">
        <v>433</v>
      </c>
      <c r="H77" s="68" t="s">
        <v>224</v>
      </c>
      <c r="I77" s="68"/>
      <c r="J77" s="88" t="s">
        <v>432</v>
      </c>
      <c r="K77" s="68" t="s">
        <v>224</v>
      </c>
      <c r="L77" s="68" t="s">
        <v>417</v>
      </c>
      <c r="M77" s="89"/>
    </row>
    <row r="78" ht="15.75" customHeight="1">
      <c r="A78" s="68"/>
      <c r="B78" s="90"/>
      <c r="C78" s="68"/>
      <c r="D78" s="68"/>
      <c r="E78" s="68"/>
      <c r="F78" s="68"/>
      <c r="G78" s="68"/>
      <c r="H78" s="68"/>
      <c r="I78" s="68"/>
      <c r="J78" s="88"/>
      <c r="K78" s="68"/>
      <c r="L78" s="68"/>
      <c r="M78" s="89"/>
    </row>
    <row r="79" ht="15.75" customHeight="1">
      <c r="A79" s="68"/>
      <c r="B79" s="135">
        <v>44986.0</v>
      </c>
      <c r="C79" s="68"/>
      <c r="D79" s="68"/>
      <c r="E79" s="68"/>
      <c r="F79" s="68"/>
      <c r="G79" s="68"/>
      <c r="H79" s="68"/>
      <c r="I79" s="68"/>
      <c r="J79" s="88"/>
      <c r="K79" s="68"/>
      <c r="L79" s="68"/>
      <c r="M79" s="89"/>
    </row>
    <row r="80" ht="15.75" customHeight="1">
      <c r="A80" s="68">
        <v>23032.0</v>
      </c>
      <c r="B80" s="90" t="s">
        <v>434</v>
      </c>
      <c r="C80" s="87">
        <v>250000.0</v>
      </c>
      <c r="D80" s="68">
        <v>234736.37</v>
      </c>
      <c r="E80" s="87">
        <v>324043.0</v>
      </c>
      <c r="F80" s="68" t="s">
        <v>435</v>
      </c>
      <c r="G80" s="68" t="s">
        <v>436</v>
      </c>
      <c r="H80" s="68" t="s">
        <v>437</v>
      </c>
      <c r="I80" s="68"/>
      <c r="J80" s="118">
        <v>45352.0</v>
      </c>
      <c r="K80" s="68" t="s">
        <v>438</v>
      </c>
      <c r="L80" s="68" t="s">
        <v>368</v>
      </c>
      <c r="M80" s="89"/>
    </row>
    <row r="81" ht="15.75" customHeight="1">
      <c r="A81" s="68"/>
      <c r="B81" s="90"/>
      <c r="C81" s="68"/>
      <c r="D81" s="68"/>
      <c r="E81" s="68"/>
      <c r="F81" s="68"/>
      <c r="G81" s="68"/>
      <c r="H81" s="68"/>
      <c r="I81" s="68"/>
      <c r="J81" s="88"/>
      <c r="K81" s="68"/>
      <c r="L81" s="68"/>
      <c r="M81" s="89"/>
    </row>
    <row r="82" ht="15.75" customHeight="1">
      <c r="A82" s="68"/>
      <c r="B82" s="136">
        <v>45383.0</v>
      </c>
      <c r="C82" s="68"/>
      <c r="D82" s="68"/>
      <c r="E82" s="68"/>
      <c r="F82" s="68"/>
      <c r="G82" s="68"/>
      <c r="H82" s="68"/>
      <c r="I82" s="68"/>
      <c r="J82" s="88"/>
      <c r="K82" s="68"/>
      <c r="L82" s="68"/>
      <c r="M82" s="89"/>
    </row>
    <row r="83" ht="15.75" customHeight="1">
      <c r="A83" s="68">
        <v>23750.0</v>
      </c>
      <c r="B83" s="90" t="s">
        <v>439</v>
      </c>
      <c r="C83" s="68">
        <v>172000.0</v>
      </c>
      <c r="D83" s="68">
        <v>144405.0</v>
      </c>
      <c r="E83" s="68">
        <v>163310.25</v>
      </c>
      <c r="F83" s="68" t="s">
        <v>116</v>
      </c>
      <c r="G83" s="68" t="s">
        <v>440</v>
      </c>
      <c r="H83" s="68" t="s">
        <v>60</v>
      </c>
      <c r="I83" s="137">
        <v>45413.0</v>
      </c>
      <c r="J83" s="104"/>
      <c r="K83" s="68" t="s">
        <v>43</v>
      </c>
      <c r="L83" s="68" t="s">
        <v>441</v>
      </c>
      <c r="M83" s="89"/>
    </row>
    <row r="84" ht="15.75" customHeight="1">
      <c r="A84" s="68"/>
      <c r="B84" s="90"/>
      <c r="C84" s="68"/>
      <c r="D84" s="68"/>
      <c r="E84" s="68"/>
      <c r="F84" s="68"/>
      <c r="G84" s="68"/>
      <c r="H84" s="68"/>
      <c r="I84" s="68"/>
      <c r="J84" s="88"/>
      <c r="K84" s="68"/>
      <c r="L84" s="68"/>
      <c r="M84" s="89"/>
    </row>
    <row r="85" ht="15.75" customHeight="1">
      <c r="A85" s="68"/>
      <c r="B85" s="90"/>
      <c r="C85" s="68"/>
      <c r="D85" s="68"/>
      <c r="E85" s="68"/>
      <c r="F85" s="68"/>
      <c r="G85" s="68"/>
      <c r="H85" s="68"/>
      <c r="I85" s="68"/>
      <c r="J85" s="88"/>
      <c r="K85" s="68"/>
      <c r="L85" s="68"/>
      <c r="M85" s="89"/>
    </row>
    <row r="86" ht="15.75" customHeight="1">
      <c r="A86" s="68"/>
      <c r="B86" s="90"/>
      <c r="C86" s="68"/>
      <c r="D86" s="68"/>
      <c r="E86" s="68"/>
      <c r="F86" s="68"/>
      <c r="G86" s="68"/>
      <c r="H86" s="68"/>
      <c r="I86" s="68"/>
      <c r="J86" s="88"/>
      <c r="K86" s="68"/>
      <c r="L86" s="68"/>
      <c r="M86" s="89"/>
    </row>
    <row r="87" ht="15.75" customHeight="1">
      <c r="A87" s="68"/>
      <c r="B87" s="90"/>
      <c r="C87" s="68"/>
      <c r="D87" s="68"/>
      <c r="E87" s="68"/>
      <c r="F87" s="68"/>
      <c r="G87" s="68"/>
      <c r="H87" s="68"/>
      <c r="I87" s="68"/>
      <c r="J87" s="88"/>
      <c r="K87" s="68"/>
      <c r="L87" s="68"/>
      <c r="M87" s="89"/>
    </row>
    <row r="88" ht="15.75" customHeight="1">
      <c r="A88" s="68"/>
      <c r="B88" s="90"/>
      <c r="C88" s="68"/>
      <c r="D88" s="68"/>
      <c r="E88" s="68"/>
      <c r="F88" s="68"/>
      <c r="G88" s="68"/>
      <c r="H88" s="68"/>
      <c r="I88" s="68"/>
      <c r="J88" s="88"/>
      <c r="K88" s="68"/>
      <c r="L88" s="68"/>
      <c r="M88" s="89"/>
    </row>
    <row r="89" ht="15.75" customHeight="1">
      <c r="A89" s="68"/>
      <c r="B89" s="90"/>
      <c r="C89" s="68"/>
      <c r="D89" s="68"/>
      <c r="E89" s="68"/>
      <c r="F89" s="68"/>
      <c r="G89" s="68"/>
      <c r="H89" s="68"/>
      <c r="I89" s="68"/>
      <c r="J89" s="88"/>
      <c r="K89" s="68"/>
      <c r="L89" s="68"/>
      <c r="M89" s="89"/>
    </row>
    <row r="90" ht="15.75" customHeight="1">
      <c r="A90" s="68"/>
      <c r="B90" s="90"/>
      <c r="C90" s="68"/>
      <c r="D90" s="68"/>
      <c r="E90" s="68"/>
      <c r="F90" s="68"/>
      <c r="G90" s="68"/>
      <c r="H90" s="68"/>
      <c r="I90" s="68"/>
      <c r="J90" s="88"/>
      <c r="K90" s="68"/>
      <c r="L90" s="68"/>
      <c r="M90" s="89"/>
    </row>
    <row r="91" ht="15.75" customHeight="1">
      <c r="A91" s="68"/>
      <c r="B91" s="90"/>
      <c r="C91" s="68"/>
      <c r="D91" s="68"/>
      <c r="E91" s="68"/>
      <c r="F91" s="68"/>
      <c r="G91" s="68"/>
      <c r="H91" s="68"/>
      <c r="I91" s="68"/>
      <c r="J91" s="88"/>
      <c r="K91" s="68"/>
      <c r="L91" s="68"/>
      <c r="M91" s="89"/>
    </row>
    <row r="92" ht="15.75" customHeight="1">
      <c r="A92" s="68"/>
      <c r="B92" s="90"/>
      <c r="C92" s="68"/>
      <c r="D92" s="68"/>
      <c r="E92" s="68"/>
      <c r="F92" s="68"/>
      <c r="G92" s="68"/>
      <c r="H92" s="68"/>
      <c r="I92" s="68"/>
      <c r="J92" s="88"/>
      <c r="K92" s="68"/>
      <c r="L92" s="68"/>
      <c r="M92" s="89"/>
    </row>
    <row r="93" ht="15.75" customHeight="1">
      <c r="A93" s="68"/>
      <c r="B93" s="90"/>
      <c r="C93" s="68"/>
      <c r="D93" s="68"/>
      <c r="E93" s="68"/>
      <c r="F93" s="68"/>
      <c r="G93" s="68"/>
      <c r="H93" s="68"/>
      <c r="I93" s="68"/>
      <c r="J93" s="88"/>
      <c r="K93" s="68"/>
      <c r="L93" s="68"/>
      <c r="M93" s="89"/>
    </row>
    <row r="94" ht="15.75" customHeight="1">
      <c r="A94" s="68"/>
      <c r="B94" s="90"/>
      <c r="C94" s="68"/>
      <c r="D94" s="68"/>
      <c r="E94" s="68"/>
      <c r="F94" s="68"/>
      <c r="G94" s="68"/>
      <c r="H94" s="68"/>
      <c r="I94" s="68"/>
      <c r="J94" s="88"/>
      <c r="K94" s="68"/>
      <c r="L94" s="68"/>
      <c r="M94" s="89"/>
    </row>
    <row r="95" ht="15.75" customHeight="1">
      <c r="A95" s="68"/>
      <c r="B95" s="90"/>
      <c r="C95" s="68"/>
      <c r="D95" s="68"/>
      <c r="E95" s="68"/>
      <c r="F95" s="68"/>
      <c r="G95" s="68"/>
      <c r="H95" s="68"/>
      <c r="I95" s="68"/>
      <c r="J95" s="88"/>
      <c r="K95" s="68"/>
      <c r="L95" s="68"/>
      <c r="M95" s="89"/>
    </row>
    <row r="96" ht="15.75" customHeight="1">
      <c r="A96" s="68"/>
      <c r="B96" s="90"/>
      <c r="C96" s="68"/>
      <c r="D96" s="68"/>
      <c r="E96" s="68"/>
      <c r="F96" s="68"/>
      <c r="G96" s="68"/>
      <c r="H96" s="68"/>
      <c r="I96" s="68"/>
      <c r="J96" s="88"/>
      <c r="K96" s="68"/>
      <c r="L96" s="68"/>
      <c r="M96" s="89"/>
    </row>
    <row r="97" ht="15.75" customHeight="1">
      <c r="A97" s="68"/>
      <c r="B97" s="90"/>
      <c r="C97" s="68"/>
      <c r="D97" s="68"/>
      <c r="E97" s="68"/>
      <c r="F97" s="68"/>
      <c r="G97" s="68"/>
      <c r="H97" s="68"/>
      <c r="I97" s="68"/>
      <c r="J97" s="88"/>
      <c r="K97" s="68"/>
      <c r="L97" s="68"/>
      <c r="M97" s="89"/>
    </row>
    <row r="98" ht="15.75" customHeight="1">
      <c r="A98" s="68"/>
      <c r="B98" s="90"/>
      <c r="C98" s="68"/>
      <c r="D98" s="68"/>
      <c r="E98" s="68"/>
      <c r="F98" s="68"/>
      <c r="G98" s="68"/>
      <c r="H98" s="68"/>
      <c r="I98" s="68"/>
      <c r="J98" s="88"/>
      <c r="K98" s="68"/>
      <c r="L98" s="68"/>
      <c r="M98" s="89"/>
    </row>
    <row r="99" ht="15.75" customHeight="1">
      <c r="A99" s="68"/>
      <c r="B99" s="90"/>
      <c r="C99" s="68"/>
      <c r="D99" s="68"/>
      <c r="E99" s="68"/>
      <c r="F99" s="68"/>
      <c r="G99" s="68"/>
      <c r="H99" s="68"/>
      <c r="I99" s="68"/>
      <c r="J99" s="88"/>
      <c r="K99" s="68"/>
      <c r="L99" s="68"/>
      <c r="M99" s="89"/>
    </row>
    <row r="100" ht="15.75" customHeight="1">
      <c r="A100" s="68"/>
      <c r="B100" s="90"/>
      <c r="C100" s="68"/>
      <c r="D100" s="68"/>
      <c r="E100" s="68"/>
      <c r="F100" s="68"/>
      <c r="G100" s="68"/>
      <c r="H100" s="68"/>
      <c r="I100" s="68"/>
      <c r="J100" s="88"/>
      <c r="K100" s="68"/>
      <c r="L100" s="68"/>
      <c r="M100" s="89"/>
    </row>
    <row r="101" ht="15.75" customHeight="1">
      <c r="A101" s="68"/>
      <c r="B101" s="90"/>
      <c r="C101" s="68"/>
      <c r="D101" s="68"/>
      <c r="E101" s="68"/>
      <c r="F101" s="68"/>
      <c r="G101" s="68"/>
      <c r="H101" s="68"/>
      <c r="I101" s="68"/>
      <c r="J101" s="88"/>
      <c r="K101" s="68"/>
      <c r="L101" s="68"/>
      <c r="M101" s="89"/>
    </row>
    <row r="102" ht="15.75" customHeight="1">
      <c r="A102" s="68"/>
      <c r="B102" s="90"/>
      <c r="C102" s="68"/>
      <c r="D102" s="68"/>
      <c r="E102" s="68"/>
      <c r="F102" s="68"/>
      <c r="G102" s="68"/>
      <c r="H102" s="68"/>
      <c r="I102" s="68"/>
      <c r="J102" s="88"/>
      <c r="K102" s="68"/>
      <c r="L102" s="68"/>
      <c r="M102" s="89"/>
    </row>
    <row r="103" ht="15.75" customHeight="1">
      <c r="A103" s="68"/>
      <c r="B103" s="90"/>
      <c r="C103" s="68"/>
      <c r="D103" s="68"/>
      <c r="E103" s="68"/>
      <c r="F103" s="68"/>
      <c r="G103" s="68"/>
      <c r="H103" s="68"/>
      <c r="I103" s="68"/>
      <c r="J103" s="88"/>
      <c r="K103" s="68"/>
      <c r="L103" s="68"/>
      <c r="M103" s="89"/>
    </row>
    <row r="104" ht="15.75" customHeight="1">
      <c r="A104" s="68"/>
      <c r="B104" s="90"/>
      <c r="C104" s="68"/>
      <c r="D104" s="68"/>
      <c r="E104" s="68"/>
      <c r="F104" s="68"/>
      <c r="G104" s="68"/>
      <c r="H104" s="68"/>
      <c r="I104" s="68"/>
      <c r="J104" s="88"/>
      <c r="K104" s="68"/>
      <c r="L104" s="68"/>
      <c r="M104" s="89"/>
    </row>
    <row r="105" ht="15.75" customHeight="1">
      <c r="A105" s="68"/>
      <c r="B105" s="90"/>
      <c r="C105" s="68"/>
      <c r="D105" s="68"/>
      <c r="E105" s="68"/>
      <c r="F105" s="68"/>
      <c r="G105" s="68"/>
      <c r="H105" s="68"/>
      <c r="I105" s="68"/>
      <c r="J105" s="88"/>
      <c r="K105" s="68"/>
      <c r="L105" s="68"/>
      <c r="M105" s="89"/>
    </row>
    <row r="106" ht="15.75" customHeight="1">
      <c r="A106" s="68"/>
      <c r="B106" s="90"/>
      <c r="C106" s="68"/>
      <c r="D106" s="68"/>
      <c r="E106" s="68"/>
      <c r="F106" s="68"/>
      <c r="G106" s="68"/>
      <c r="H106" s="68"/>
      <c r="I106" s="68"/>
      <c r="J106" s="88"/>
      <c r="K106" s="68"/>
      <c r="L106" s="68"/>
      <c r="M106" s="89"/>
    </row>
    <row r="107" ht="15.75" customHeight="1">
      <c r="A107" s="68"/>
      <c r="B107" s="90"/>
      <c r="C107" s="68"/>
      <c r="D107" s="68"/>
      <c r="E107" s="68"/>
      <c r="F107" s="68"/>
      <c r="G107" s="68"/>
      <c r="H107" s="68"/>
      <c r="I107" s="68"/>
      <c r="J107" s="88"/>
      <c r="K107" s="68"/>
      <c r="L107" s="68"/>
      <c r="M107" s="89"/>
    </row>
    <row r="108" ht="15.75" customHeight="1">
      <c r="A108" s="68"/>
      <c r="B108" s="90"/>
      <c r="C108" s="68"/>
      <c r="D108" s="68"/>
      <c r="E108" s="68"/>
      <c r="F108" s="68"/>
      <c r="G108" s="68"/>
      <c r="H108" s="68"/>
      <c r="I108" s="68"/>
      <c r="J108" s="88"/>
      <c r="K108" s="68"/>
      <c r="L108" s="68"/>
      <c r="M108" s="89"/>
    </row>
    <row r="109" ht="15.75" customHeight="1">
      <c r="A109" s="68"/>
      <c r="B109" s="90"/>
      <c r="C109" s="68"/>
      <c r="D109" s="68"/>
      <c r="E109" s="68"/>
      <c r="F109" s="68"/>
      <c r="G109" s="68"/>
      <c r="H109" s="68"/>
      <c r="I109" s="68"/>
      <c r="J109" s="88"/>
      <c r="K109" s="68"/>
      <c r="L109" s="68"/>
      <c r="M109" s="89"/>
    </row>
    <row r="110" ht="15.75" customHeight="1">
      <c r="A110" s="68"/>
      <c r="B110" s="90"/>
      <c r="C110" s="68"/>
      <c r="D110" s="68"/>
      <c r="E110" s="68"/>
      <c r="F110" s="68"/>
      <c r="G110" s="68"/>
      <c r="H110" s="68"/>
      <c r="I110" s="68"/>
      <c r="J110" s="88"/>
      <c r="K110" s="68"/>
      <c r="L110" s="68"/>
      <c r="M110" s="89"/>
    </row>
    <row r="111" ht="15.75" customHeight="1">
      <c r="A111" s="68"/>
      <c r="B111" s="90"/>
      <c r="C111" s="68"/>
      <c r="D111" s="68"/>
      <c r="E111" s="68"/>
      <c r="F111" s="68"/>
      <c r="G111" s="68"/>
      <c r="H111" s="68"/>
      <c r="I111" s="68"/>
      <c r="J111" s="88"/>
      <c r="K111" s="68"/>
      <c r="L111" s="68"/>
      <c r="M111" s="89"/>
    </row>
    <row r="112" ht="15.75" customHeight="1">
      <c r="A112" s="68"/>
      <c r="B112" s="90"/>
      <c r="C112" s="68"/>
      <c r="D112" s="68"/>
      <c r="E112" s="68"/>
      <c r="F112" s="68"/>
      <c r="G112" s="68"/>
      <c r="H112" s="68"/>
      <c r="I112" s="68"/>
      <c r="J112" s="88"/>
      <c r="K112" s="68"/>
      <c r="L112" s="68"/>
      <c r="M112" s="89"/>
    </row>
    <row r="113" ht="15.75" customHeight="1">
      <c r="A113" s="68"/>
      <c r="B113" s="90"/>
      <c r="C113" s="68"/>
      <c r="D113" s="68"/>
      <c r="E113" s="68"/>
      <c r="F113" s="68"/>
      <c r="G113" s="68"/>
      <c r="H113" s="68"/>
      <c r="I113" s="68"/>
      <c r="J113" s="88"/>
      <c r="K113" s="68"/>
      <c r="L113" s="68"/>
      <c r="M113" s="89"/>
    </row>
    <row r="114" ht="15.75" customHeight="1">
      <c r="A114" s="68"/>
      <c r="B114" s="90"/>
      <c r="C114" s="68"/>
      <c r="D114" s="68"/>
      <c r="E114" s="68"/>
      <c r="F114" s="68"/>
      <c r="G114" s="68"/>
      <c r="H114" s="68"/>
      <c r="I114" s="68"/>
      <c r="J114" s="88"/>
      <c r="K114" s="68"/>
      <c r="L114" s="68"/>
      <c r="M114" s="89"/>
    </row>
    <row r="115" ht="15.75" customHeight="1">
      <c r="A115" s="68"/>
      <c r="B115" s="90"/>
      <c r="C115" s="68"/>
      <c r="D115" s="68"/>
      <c r="E115" s="68"/>
      <c r="F115" s="68"/>
      <c r="G115" s="68"/>
      <c r="H115" s="68"/>
      <c r="I115" s="68"/>
      <c r="J115" s="88"/>
      <c r="K115" s="68"/>
      <c r="L115" s="68"/>
      <c r="M115" s="89"/>
    </row>
    <row r="116" ht="15.75" customHeight="1">
      <c r="A116" s="68"/>
      <c r="B116" s="90"/>
      <c r="C116" s="68"/>
      <c r="D116" s="68"/>
      <c r="E116" s="68"/>
      <c r="F116" s="68"/>
      <c r="G116" s="68"/>
      <c r="H116" s="68"/>
      <c r="I116" s="68"/>
      <c r="J116" s="88"/>
      <c r="K116" s="68"/>
      <c r="L116" s="68"/>
      <c r="M116" s="89"/>
    </row>
    <row r="117" ht="15.75" customHeight="1">
      <c r="A117" s="68"/>
      <c r="B117" s="90"/>
      <c r="C117" s="68"/>
      <c r="D117" s="68"/>
      <c r="E117" s="68"/>
      <c r="F117" s="68"/>
      <c r="G117" s="68"/>
      <c r="H117" s="68"/>
      <c r="I117" s="68"/>
      <c r="J117" s="88"/>
      <c r="K117" s="68"/>
      <c r="L117" s="68"/>
      <c r="M117" s="89"/>
    </row>
    <row r="118" ht="15.75" customHeight="1">
      <c r="A118" s="68"/>
      <c r="B118" s="90"/>
      <c r="C118" s="68"/>
      <c r="D118" s="68"/>
      <c r="E118" s="68"/>
      <c r="F118" s="68"/>
      <c r="G118" s="68"/>
      <c r="H118" s="68"/>
      <c r="I118" s="68"/>
      <c r="J118" s="88"/>
      <c r="K118" s="68"/>
      <c r="L118" s="68"/>
      <c r="M118" s="89"/>
    </row>
    <row r="119" ht="15.75" customHeight="1">
      <c r="A119" s="68"/>
      <c r="B119" s="90"/>
      <c r="C119" s="68"/>
      <c r="D119" s="68"/>
      <c r="E119" s="68"/>
      <c r="F119" s="68"/>
      <c r="G119" s="68"/>
      <c r="H119" s="68"/>
      <c r="I119" s="68"/>
      <c r="J119" s="88"/>
      <c r="K119" s="68"/>
      <c r="L119" s="68"/>
      <c r="M119" s="89"/>
    </row>
    <row r="120" ht="15.75" customHeight="1">
      <c r="A120" s="68"/>
      <c r="B120" s="90"/>
      <c r="C120" s="68"/>
      <c r="D120" s="68"/>
      <c r="E120" s="68"/>
      <c r="F120" s="68"/>
      <c r="G120" s="68"/>
      <c r="H120" s="68"/>
      <c r="I120" s="68"/>
      <c r="J120" s="88"/>
      <c r="K120" s="68"/>
      <c r="L120" s="68"/>
      <c r="M120" s="89"/>
    </row>
    <row r="121" ht="15.75" customHeight="1">
      <c r="A121" s="68"/>
      <c r="B121" s="90"/>
      <c r="C121" s="68"/>
      <c r="D121" s="68"/>
      <c r="E121" s="68"/>
      <c r="F121" s="68"/>
      <c r="G121" s="68"/>
      <c r="H121" s="68"/>
      <c r="I121" s="68"/>
      <c r="J121" s="88"/>
      <c r="K121" s="68"/>
      <c r="L121" s="68"/>
      <c r="M121" s="89"/>
    </row>
    <row r="122" ht="15.75" customHeight="1">
      <c r="A122" s="68"/>
      <c r="B122" s="90"/>
      <c r="C122" s="68"/>
      <c r="D122" s="68"/>
      <c r="E122" s="68"/>
      <c r="F122" s="68"/>
      <c r="G122" s="68"/>
      <c r="H122" s="68"/>
      <c r="I122" s="68"/>
      <c r="J122" s="88"/>
      <c r="K122" s="68"/>
      <c r="L122" s="68"/>
      <c r="M122" s="89"/>
    </row>
    <row r="123" ht="15.75" customHeight="1">
      <c r="A123" s="68"/>
      <c r="B123" s="90"/>
      <c r="C123" s="68"/>
      <c r="D123" s="68"/>
      <c r="E123" s="68"/>
      <c r="F123" s="68"/>
      <c r="G123" s="68"/>
      <c r="H123" s="68"/>
      <c r="I123" s="68"/>
      <c r="J123" s="88"/>
      <c r="K123" s="68"/>
      <c r="L123" s="68"/>
      <c r="M123" s="89"/>
    </row>
    <row r="124" ht="15.75" customHeight="1">
      <c r="A124" s="68"/>
      <c r="B124" s="90"/>
      <c r="C124" s="68"/>
      <c r="D124" s="68"/>
      <c r="E124" s="68"/>
      <c r="F124" s="68"/>
      <c r="G124" s="68"/>
      <c r="H124" s="68"/>
      <c r="I124" s="68"/>
      <c r="J124" s="88"/>
      <c r="K124" s="68"/>
      <c r="L124" s="68"/>
      <c r="M124" s="89"/>
    </row>
    <row r="125" ht="15.75" customHeight="1">
      <c r="A125" s="68"/>
      <c r="B125" s="90"/>
      <c r="C125" s="68"/>
      <c r="D125" s="68"/>
      <c r="E125" s="68"/>
      <c r="F125" s="68"/>
      <c r="G125" s="68"/>
      <c r="H125" s="68"/>
      <c r="I125" s="68"/>
      <c r="J125" s="88"/>
      <c r="K125" s="68"/>
      <c r="L125" s="68"/>
      <c r="M125" s="89"/>
    </row>
    <row r="126" ht="15.75" customHeight="1">
      <c r="A126" s="68"/>
      <c r="B126" s="90"/>
      <c r="C126" s="68"/>
      <c r="D126" s="68"/>
      <c r="E126" s="68"/>
      <c r="F126" s="68"/>
      <c r="G126" s="68"/>
      <c r="H126" s="68"/>
      <c r="I126" s="68"/>
      <c r="J126" s="88"/>
      <c r="K126" s="68"/>
      <c r="L126" s="68"/>
      <c r="M126" s="89"/>
    </row>
    <row r="127" ht="15.75" customHeight="1">
      <c r="A127" s="68"/>
      <c r="B127" s="90"/>
      <c r="C127" s="68"/>
      <c r="D127" s="68"/>
      <c r="E127" s="68"/>
      <c r="F127" s="68"/>
      <c r="G127" s="68"/>
      <c r="H127" s="68"/>
      <c r="I127" s="68"/>
      <c r="J127" s="88"/>
      <c r="K127" s="68"/>
      <c r="L127" s="68"/>
      <c r="M127" s="89"/>
    </row>
    <row r="128" ht="15.75" customHeight="1">
      <c r="A128" s="68"/>
      <c r="B128" s="90"/>
      <c r="C128" s="68"/>
      <c r="D128" s="68"/>
      <c r="E128" s="68"/>
      <c r="F128" s="68"/>
      <c r="G128" s="68"/>
      <c r="H128" s="68"/>
      <c r="I128" s="68"/>
      <c r="J128" s="88"/>
      <c r="K128" s="68"/>
      <c r="L128" s="68"/>
      <c r="M128" s="89"/>
    </row>
    <row r="129" ht="15.75" customHeight="1">
      <c r="A129" s="68"/>
      <c r="B129" s="90"/>
      <c r="C129" s="68"/>
      <c r="D129" s="68"/>
      <c r="E129" s="68"/>
      <c r="F129" s="68"/>
      <c r="G129" s="68"/>
      <c r="H129" s="68"/>
      <c r="I129" s="68"/>
      <c r="J129" s="88"/>
      <c r="K129" s="68"/>
      <c r="L129" s="68"/>
      <c r="M129" s="89"/>
    </row>
    <row r="130" ht="15.75" customHeight="1">
      <c r="A130" s="68"/>
      <c r="B130" s="90"/>
      <c r="C130" s="68"/>
      <c r="D130" s="68"/>
      <c r="E130" s="68"/>
      <c r="F130" s="68"/>
      <c r="G130" s="68"/>
      <c r="H130" s="68"/>
      <c r="I130" s="68"/>
      <c r="J130" s="88"/>
      <c r="K130" s="68"/>
      <c r="L130" s="68"/>
      <c r="M130" s="89"/>
    </row>
    <row r="131" ht="15.75" customHeight="1">
      <c r="A131" s="68"/>
      <c r="B131" s="90"/>
      <c r="C131" s="68"/>
      <c r="D131" s="68"/>
      <c r="E131" s="68"/>
      <c r="F131" s="68"/>
      <c r="G131" s="68"/>
      <c r="H131" s="68"/>
      <c r="I131" s="68"/>
      <c r="J131" s="88"/>
      <c r="K131" s="68"/>
      <c r="L131" s="68"/>
      <c r="M131" s="89"/>
    </row>
    <row r="132" ht="15.75" customHeight="1">
      <c r="A132" s="68"/>
      <c r="B132" s="90"/>
      <c r="C132" s="68"/>
      <c r="D132" s="68"/>
      <c r="E132" s="68"/>
      <c r="F132" s="68"/>
      <c r="G132" s="68"/>
      <c r="H132" s="68"/>
      <c r="I132" s="68"/>
      <c r="J132" s="88"/>
      <c r="K132" s="68"/>
      <c r="L132" s="68"/>
      <c r="M132" s="89"/>
    </row>
    <row r="133" ht="15.75" customHeight="1">
      <c r="A133" s="68"/>
      <c r="B133" s="90"/>
      <c r="C133" s="68"/>
      <c r="D133" s="68"/>
      <c r="E133" s="68"/>
      <c r="F133" s="68"/>
      <c r="G133" s="68"/>
      <c r="H133" s="68"/>
      <c r="I133" s="68"/>
      <c r="J133" s="88"/>
      <c r="K133" s="68"/>
      <c r="L133" s="68"/>
      <c r="M133" s="89"/>
    </row>
    <row r="134" ht="15.75" customHeight="1">
      <c r="A134" s="68"/>
      <c r="B134" s="90"/>
      <c r="C134" s="68"/>
      <c r="D134" s="68"/>
      <c r="E134" s="68"/>
      <c r="F134" s="68"/>
      <c r="G134" s="68"/>
      <c r="H134" s="68"/>
      <c r="I134" s="68"/>
      <c r="J134" s="88"/>
      <c r="K134" s="68"/>
      <c r="L134" s="68"/>
      <c r="M134" s="89"/>
    </row>
    <row r="135" ht="15.75" customHeight="1">
      <c r="A135" s="68"/>
      <c r="B135" s="90"/>
      <c r="C135" s="68"/>
      <c r="D135" s="68"/>
      <c r="E135" s="68"/>
      <c r="F135" s="68"/>
      <c r="G135" s="68"/>
      <c r="H135" s="68"/>
      <c r="I135" s="68"/>
      <c r="J135" s="88"/>
      <c r="K135" s="68"/>
      <c r="L135" s="68"/>
      <c r="M135" s="89"/>
    </row>
    <row r="136" ht="15.75" customHeight="1">
      <c r="A136" s="68"/>
      <c r="B136" s="90"/>
      <c r="C136" s="68"/>
      <c r="D136" s="68"/>
      <c r="E136" s="68"/>
      <c r="F136" s="68"/>
      <c r="G136" s="68"/>
      <c r="H136" s="68"/>
      <c r="I136" s="68"/>
      <c r="J136" s="88"/>
      <c r="K136" s="68"/>
      <c r="L136" s="68"/>
      <c r="M136" s="89"/>
    </row>
    <row r="137" ht="15.75" customHeight="1">
      <c r="A137" s="68"/>
      <c r="B137" s="90"/>
      <c r="C137" s="68"/>
      <c r="D137" s="68"/>
      <c r="E137" s="68"/>
      <c r="F137" s="68"/>
      <c r="G137" s="68"/>
      <c r="H137" s="68"/>
      <c r="I137" s="68"/>
      <c r="J137" s="88"/>
      <c r="K137" s="68"/>
      <c r="L137" s="68"/>
      <c r="M137" s="89"/>
    </row>
    <row r="138" ht="15.75" customHeight="1">
      <c r="A138" s="68"/>
      <c r="B138" s="90"/>
      <c r="C138" s="68"/>
      <c r="D138" s="68"/>
      <c r="E138" s="68"/>
      <c r="F138" s="68"/>
      <c r="G138" s="68"/>
      <c r="H138" s="68"/>
      <c r="I138" s="68"/>
      <c r="J138" s="88"/>
      <c r="K138" s="68"/>
      <c r="L138" s="68"/>
      <c r="M138" s="89"/>
    </row>
    <row r="139" ht="15.75" customHeight="1">
      <c r="A139" s="68"/>
      <c r="B139" s="90"/>
      <c r="C139" s="68"/>
      <c r="D139" s="68"/>
      <c r="E139" s="68"/>
      <c r="F139" s="68"/>
      <c r="G139" s="68"/>
      <c r="H139" s="68"/>
      <c r="I139" s="68"/>
      <c r="J139" s="88"/>
      <c r="K139" s="68"/>
      <c r="L139" s="68"/>
      <c r="M139" s="89"/>
    </row>
    <row r="140" ht="15.75" customHeight="1">
      <c r="A140" s="68"/>
      <c r="B140" s="90"/>
      <c r="C140" s="68"/>
      <c r="D140" s="68"/>
      <c r="E140" s="68"/>
      <c r="F140" s="68"/>
      <c r="G140" s="68"/>
      <c r="H140" s="68"/>
      <c r="I140" s="68"/>
      <c r="J140" s="88"/>
      <c r="K140" s="68"/>
      <c r="L140" s="68"/>
      <c r="M140" s="89"/>
    </row>
    <row r="141" ht="15.75" customHeight="1">
      <c r="A141" s="68"/>
      <c r="B141" s="90"/>
      <c r="C141" s="68"/>
      <c r="D141" s="68"/>
      <c r="E141" s="68"/>
      <c r="F141" s="68"/>
      <c r="G141" s="68"/>
      <c r="H141" s="68"/>
      <c r="I141" s="68"/>
      <c r="J141" s="88"/>
      <c r="K141" s="68"/>
      <c r="L141" s="68"/>
      <c r="M141" s="89"/>
    </row>
    <row r="142" ht="15.75" customHeight="1">
      <c r="A142" s="68"/>
      <c r="B142" s="90"/>
      <c r="C142" s="68"/>
      <c r="D142" s="68"/>
      <c r="E142" s="68"/>
      <c r="F142" s="68"/>
      <c r="G142" s="68"/>
      <c r="H142" s="68"/>
      <c r="I142" s="68"/>
      <c r="J142" s="88"/>
      <c r="K142" s="68"/>
      <c r="L142" s="68"/>
      <c r="M142" s="89"/>
    </row>
    <row r="143" ht="15.75" customHeight="1">
      <c r="A143" s="68"/>
      <c r="B143" s="90"/>
      <c r="C143" s="68"/>
      <c r="D143" s="68"/>
      <c r="E143" s="68"/>
      <c r="F143" s="68"/>
      <c r="G143" s="68"/>
      <c r="H143" s="68"/>
      <c r="I143" s="68"/>
      <c r="J143" s="88"/>
      <c r="K143" s="68"/>
      <c r="L143" s="68"/>
      <c r="M143" s="89"/>
    </row>
    <row r="144" ht="15.75" customHeight="1">
      <c r="A144" s="68"/>
      <c r="B144" s="90"/>
      <c r="C144" s="68"/>
      <c r="D144" s="68"/>
      <c r="E144" s="68"/>
      <c r="F144" s="68"/>
      <c r="G144" s="68"/>
      <c r="H144" s="68"/>
      <c r="I144" s="68"/>
      <c r="J144" s="88"/>
      <c r="K144" s="68"/>
      <c r="L144" s="68"/>
      <c r="M144" s="89"/>
    </row>
    <row r="145" ht="15.75" customHeight="1">
      <c r="A145" s="68"/>
      <c r="B145" s="90"/>
      <c r="C145" s="68"/>
      <c r="D145" s="68"/>
      <c r="E145" s="68"/>
      <c r="F145" s="68"/>
      <c r="G145" s="68"/>
      <c r="H145" s="68"/>
      <c r="I145" s="68"/>
      <c r="J145" s="88"/>
      <c r="K145" s="68"/>
      <c r="L145" s="68"/>
      <c r="M145" s="89"/>
    </row>
    <row r="146" ht="15.75" customHeight="1">
      <c r="A146" s="68"/>
      <c r="B146" s="90"/>
      <c r="C146" s="68"/>
      <c r="D146" s="68"/>
      <c r="E146" s="68"/>
      <c r="F146" s="68"/>
      <c r="G146" s="68"/>
      <c r="H146" s="68"/>
      <c r="I146" s="68"/>
      <c r="J146" s="88"/>
      <c r="K146" s="68"/>
      <c r="L146" s="68"/>
      <c r="M146" s="89"/>
    </row>
    <row r="147" ht="15.75" customHeight="1">
      <c r="A147" s="68"/>
      <c r="B147" s="90"/>
      <c r="C147" s="68"/>
      <c r="D147" s="68"/>
      <c r="E147" s="68"/>
      <c r="F147" s="68"/>
      <c r="G147" s="68"/>
      <c r="H147" s="68"/>
      <c r="I147" s="68"/>
      <c r="J147" s="88"/>
      <c r="K147" s="68"/>
      <c r="L147" s="68"/>
      <c r="M147" s="89"/>
    </row>
    <row r="148" ht="15.75" customHeight="1">
      <c r="A148" s="68"/>
      <c r="B148" s="90"/>
      <c r="C148" s="68"/>
      <c r="D148" s="68"/>
      <c r="E148" s="68"/>
      <c r="F148" s="68"/>
      <c r="G148" s="68"/>
      <c r="H148" s="68"/>
      <c r="I148" s="68"/>
      <c r="J148" s="88"/>
      <c r="K148" s="68"/>
      <c r="L148" s="68"/>
      <c r="M148" s="89"/>
    </row>
    <row r="149" ht="15.75" customHeight="1">
      <c r="A149" s="68"/>
      <c r="B149" s="90"/>
      <c r="C149" s="68"/>
      <c r="D149" s="68"/>
      <c r="E149" s="68"/>
      <c r="F149" s="68"/>
      <c r="G149" s="68"/>
      <c r="H149" s="68"/>
      <c r="I149" s="68"/>
      <c r="J149" s="88"/>
      <c r="K149" s="68"/>
      <c r="L149" s="68"/>
      <c r="M149" s="89"/>
    </row>
    <row r="150" ht="15.75" customHeight="1">
      <c r="A150" s="68"/>
      <c r="B150" s="90"/>
      <c r="C150" s="68"/>
      <c r="D150" s="68"/>
      <c r="E150" s="68"/>
      <c r="F150" s="68"/>
      <c r="G150" s="68"/>
      <c r="H150" s="68"/>
      <c r="I150" s="68"/>
      <c r="J150" s="88"/>
      <c r="K150" s="68"/>
      <c r="L150" s="68"/>
      <c r="M150" s="89"/>
    </row>
    <row r="151" ht="15.75" customHeight="1">
      <c r="A151" s="68"/>
      <c r="B151" s="90"/>
      <c r="C151" s="68"/>
      <c r="D151" s="68"/>
      <c r="E151" s="68"/>
      <c r="F151" s="68"/>
      <c r="G151" s="68"/>
      <c r="H151" s="68"/>
      <c r="I151" s="68"/>
      <c r="J151" s="88"/>
      <c r="K151" s="68"/>
      <c r="L151" s="68"/>
      <c r="M151" s="89"/>
    </row>
    <row r="152" ht="15.75" customHeight="1">
      <c r="A152" s="68"/>
      <c r="B152" s="90"/>
      <c r="C152" s="68"/>
      <c r="D152" s="68"/>
      <c r="E152" s="68"/>
      <c r="F152" s="68"/>
      <c r="G152" s="68"/>
      <c r="H152" s="68"/>
      <c r="I152" s="68"/>
      <c r="J152" s="88"/>
      <c r="K152" s="68"/>
      <c r="L152" s="68"/>
      <c r="M152" s="89"/>
    </row>
    <row r="153" ht="15.75" customHeight="1">
      <c r="A153" s="68"/>
      <c r="B153" s="90"/>
      <c r="C153" s="68"/>
      <c r="D153" s="68"/>
      <c r="E153" s="68"/>
      <c r="F153" s="68"/>
      <c r="G153" s="68"/>
      <c r="H153" s="68"/>
      <c r="I153" s="68"/>
      <c r="J153" s="88"/>
      <c r="K153" s="68"/>
      <c r="L153" s="68"/>
      <c r="M153" s="89"/>
    </row>
    <row r="154" ht="15.75" customHeight="1">
      <c r="A154" s="68"/>
      <c r="B154" s="90"/>
      <c r="C154" s="68"/>
      <c r="D154" s="68"/>
      <c r="E154" s="68"/>
      <c r="F154" s="68"/>
      <c r="G154" s="68"/>
      <c r="H154" s="68"/>
      <c r="I154" s="68"/>
      <c r="J154" s="88"/>
      <c r="K154" s="68"/>
      <c r="L154" s="68"/>
      <c r="M154" s="89"/>
    </row>
    <row r="155" ht="15.75" customHeight="1">
      <c r="A155" s="68"/>
      <c r="B155" s="90"/>
      <c r="C155" s="68"/>
      <c r="D155" s="68"/>
      <c r="E155" s="68"/>
      <c r="F155" s="68"/>
      <c r="G155" s="68"/>
      <c r="H155" s="68"/>
      <c r="I155" s="68"/>
      <c r="J155" s="88"/>
      <c r="K155" s="68"/>
      <c r="L155" s="68"/>
      <c r="M155" s="89"/>
    </row>
    <row r="156" ht="15.75" customHeight="1">
      <c r="A156" s="68"/>
      <c r="B156" s="90"/>
      <c r="C156" s="68"/>
      <c r="D156" s="68"/>
      <c r="E156" s="68"/>
      <c r="F156" s="68"/>
      <c r="G156" s="68"/>
      <c r="H156" s="68"/>
      <c r="I156" s="68"/>
      <c r="J156" s="88"/>
      <c r="K156" s="68"/>
      <c r="L156" s="68"/>
      <c r="M156" s="89"/>
    </row>
    <row r="157" ht="15.75" customHeight="1">
      <c r="A157" s="68"/>
      <c r="B157" s="90"/>
      <c r="C157" s="68"/>
      <c r="D157" s="68"/>
      <c r="E157" s="68"/>
      <c r="F157" s="68"/>
      <c r="G157" s="68"/>
      <c r="H157" s="68"/>
      <c r="I157" s="68"/>
      <c r="J157" s="88"/>
      <c r="K157" s="68"/>
      <c r="L157" s="68"/>
      <c r="M157" s="89"/>
    </row>
    <row r="158" ht="15.75" customHeight="1">
      <c r="A158" s="68"/>
      <c r="B158" s="90"/>
      <c r="C158" s="68"/>
      <c r="D158" s="68"/>
      <c r="E158" s="68"/>
      <c r="F158" s="68"/>
      <c r="G158" s="68"/>
      <c r="H158" s="68"/>
      <c r="I158" s="68"/>
      <c r="J158" s="88"/>
      <c r="K158" s="68"/>
      <c r="L158" s="68"/>
      <c r="M158" s="89"/>
    </row>
    <row r="159" ht="15.75" customHeight="1">
      <c r="A159" s="68"/>
      <c r="B159" s="90"/>
      <c r="C159" s="68"/>
      <c r="D159" s="68"/>
      <c r="E159" s="68"/>
      <c r="F159" s="68"/>
      <c r="G159" s="68"/>
      <c r="H159" s="68"/>
      <c r="I159" s="68"/>
      <c r="J159" s="88"/>
      <c r="K159" s="68"/>
      <c r="L159" s="68"/>
      <c r="M159" s="89"/>
    </row>
    <row r="160" ht="15.75" customHeight="1">
      <c r="A160" s="68"/>
      <c r="B160" s="90"/>
      <c r="C160" s="68"/>
      <c r="D160" s="68"/>
      <c r="E160" s="68"/>
      <c r="F160" s="68"/>
      <c r="G160" s="68"/>
      <c r="H160" s="68"/>
      <c r="I160" s="68"/>
      <c r="J160" s="88"/>
      <c r="K160" s="68"/>
      <c r="L160" s="68"/>
      <c r="M160" s="89"/>
    </row>
    <row r="161" ht="15.75" customHeight="1">
      <c r="A161" s="68"/>
      <c r="B161" s="90"/>
      <c r="C161" s="68"/>
      <c r="D161" s="68"/>
      <c r="E161" s="68"/>
      <c r="F161" s="68"/>
      <c r="G161" s="68"/>
      <c r="H161" s="68"/>
      <c r="I161" s="68"/>
      <c r="J161" s="88"/>
      <c r="K161" s="68"/>
      <c r="L161" s="68"/>
      <c r="M161" s="89"/>
    </row>
    <row r="162" ht="15.75" customHeight="1">
      <c r="A162" s="68"/>
      <c r="B162" s="90"/>
      <c r="C162" s="68"/>
      <c r="D162" s="68"/>
      <c r="E162" s="68"/>
      <c r="F162" s="68"/>
      <c r="G162" s="68"/>
      <c r="H162" s="68"/>
      <c r="I162" s="68"/>
      <c r="J162" s="88"/>
      <c r="K162" s="68"/>
      <c r="L162" s="68"/>
      <c r="M162" s="89"/>
    </row>
    <row r="163" ht="15.75" customHeight="1">
      <c r="A163" s="68"/>
      <c r="B163" s="90"/>
      <c r="C163" s="68"/>
      <c r="D163" s="68"/>
      <c r="E163" s="68"/>
      <c r="F163" s="68"/>
      <c r="G163" s="68"/>
      <c r="H163" s="68"/>
      <c r="I163" s="68"/>
      <c r="J163" s="88"/>
      <c r="K163" s="68"/>
      <c r="L163" s="68"/>
      <c r="M163" s="89"/>
    </row>
    <row r="164" ht="15.75" customHeight="1">
      <c r="A164" s="68"/>
      <c r="B164" s="90"/>
      <c r="C164" s="68"/>
      <c r="D164" s="68"/>
      <c r="E164" s="68"/>
      <c r="F164" s="68"/>
      <c r="G164" s="68"/>
      <c r="H164" s="68"/>
      <c r="I164" s="68"/>
      <c r="J164" s="88"/>
      <c r="K164" s="68"/>
      <c r="L164" s="68"/>
      <c r="M164" s="89"/>
    </row>
    <row r="165" ht="15.75" customHeight="1">
      <c r="A165" s="68"/>
      <c r="B165" s="90"/>
      <c r="C165" s="68"/>
      <c r="D165" s="68"/>
      <c r="E165" s="68"/>
      <c r="F165" s="68"/>
      <c r="G165" s="68"/>
      <c r="H165" s="68"/>
      <c r="I165" s="68"/>
      <c r="J165" s="88"/>
      <c r="K165" s="68"/>
      <c r="L165" s="68"/>
      <c r="M165" s="89"/>
    </row>
    <row r="166" ht="15.75" customHeight="1">
      <c r="A166" s="68"/>
      <c r="B166" s="90"/>
      <c r="C166" s="68"/>
      <c r="D166" s="68"/>
      <c r="E166" s="68"/>
      <c r="F166" s="68"/>
      <c r="G166" s="68"/>
      <c r="H166" s="68"/>
      <c r="I166" s="68"/>
      <c r="J166" s="88"/>
      <c r="K166" s="68"/>
      <c r="L166" s="68"/>
      <c r="M166" s="89"/>
    </row>
    <row r="167" ht="15.75" customHeight="1">
      <c r="A167" s="68"/>
      <c r="B167" s="90"/>
      <c r="C167" s="68"/>
      <c r="D167" s="68"/>
      <c r="E167" s="68"/>
      <c r="F167" s="68"/>
      <c r="G167" s="68"/>
      <c r="H167" s="68"/>
      <c r="I167" s="68"/>
      <c r="J167" s="88"/>
      <c r="K167" s="68"/>
      <c r="L167" s="68"/>
      <c r="M167" s="89"/>
    </row>
    <row r="168" ht="15.75" customHeight="1">
      <c r="A168" s="68"/>
      <c r="B168" s="90"/>
      <c r="C168" s="68"/>
      <c r="D168" s="68"/>
      <c r="E168" s="68"/>
      <c r="F168" s="68"/>
      <c r="G168" s="68"/>
      <c r="H168" s="68"/>
      <c r="I168" s="68"/>
      <c r="J168" s="88"/>
      <c r="K168" s="68"/>
      <c r="L168" s="68"/>
      <c r="M168" s="89"/>
    </row>
    <row r="169" ht="15.75" customHeight="1">
      <c r="A169" s="68"/>
      <c r="B169" s="90"/>
      <c r="C169" s="68"/>
      <c r="D169" s="68"/>
      <c r="E169" s="68"/>
      <c r="F169" s="68"/>
      <c r="G169" s="68"/>
      <c r="H169" s="68"/>
      <c r="I169" s="68"/>
      <c r="J169" s="88"/>
      <c r="K169" s="68"/>
      <c r="L169" s="68"/>
      <c r="M169" s="89"/>
    </row>
    <row r="170" ht="15.75" customHeight="1">
      <c r="A170" s="68"/>
      <c r="B170" s="90"/>
      <c r="C170" s="68"/>
      <c r="D170" s="68"/>
      <c r="E170" s="68"/>
      <c r="F170" s="68"/>
      <c r="G170" s="68"/>
      <c r="H170" s="68"/>
      <c r="I170" s="68"/>
      <c r="J170" s="88"/>
      <c r="K170" s="68"/>
      <c r="L170" s="68"/>
      <c r="M170" s="89"/>
    </row>
    <row r="171" ht="15.75" customHeight="1">
      <c r="A171" s="68"/>
      <c r="B171" s="90"/>
      <c r="C171" s="68"/>
      <c r="D171" s="68"/>
      <c r="E171" s="68"/>
      <c r="F171" s="68"/>
      <c r="G171" s="68"/>
      <c r="H171" s="68"/>
      <c r="I171" s="68"/>
      <c r="J171" s="88"/>
      <c r="K171" s="68"/>
      <c r="L171" s="68"/>
      <c r="M171" s="89"/>
    </row>
    <row r="172" ht="15.75" customHeight="1">
      <c r="A172" s="68"/>
      <c r="B172" s="90"/>
      <c r="C172" s="68"/>
      <c r="D172" s="68"/>
      <c r="E172" s="68"/>
      <c r="F172" s="68"/>
      <c r="G172" s="68"/>
      <c r="H172" s="68"/>
      <c r="I172" s="68"/>
      <c r="J172" s="88"/>
      <c r="K172" s="68"/>
      <c r="L172" s="68"/>
      <c r="M172" s="89"/>
    </row>
    <row r="173" ht="15.75" customHeight="1">
      <c r="A173" s="68"/>
      <c r="B173" s="90"/>
      <c r="C173" s="68"/>
      <c r="D173" s="68"/>
      <c r="E173" s="68"/>
      <c r="F173" s="68"/>
      <c r="G173" s="68"/>
      <c r="H173" s="68"/>
      <c r="I173" s="68"/>
      <c r="J173" s="88"/>
      <c r="K173" s="68"/>
      <c r="L173" s="68"/>
      <c r="M173" s="89"/>
    </row>
    <row r="174" ht="15.75" customHeight="1">
      <c r="A174" s="68"/>
      <c r="B174" s="90"/>
      <c r="C174" s="68"/>
      <c r="D174" s="68"/>
      <c r="E174" s="68"/>
      <c r="F174" s="68"/>
      <c r="G174" s="68"/>
      <c r="H174" s="68"/>
      <c r="I174" s="68"/>
      <c r="J174" s="88"/>
      <c r="K174" s="68"/>
      <c r="L174" s="68"/>
      <c r="M174" s="89"/>
    </row>
    <row r="175" ht="15.75" customHeight="1">
      <c r="A175" s="68"/>
      <c r="B175" s="90"/>
      <c r="C175" s="68"/>
      <c r="D175" s="68"/>
      <c r="E175" s="68"/>
      <c r="F175" s="68"/>
      <c r="G175" s="68"/>
      <c r="H175" s="68"/>
      <c r="I175" s="68"/>
      <c r="J175" s="88"/>
      <c r="K175" s="68"/>
      <c r="L175" s="68"/>
      <c r="M175" s="89"/>
    </row>
    <row r="176" ht="15.75" customHeight="1">
      <c r="A176" s="68"/>
      <c r="B176" s="90"/>
      <c r="C176" s="68"/>
      <c r="D176" s="68"/>
      <c r="E176" s="68"/>
      <c r="F176" s="68"/>
      <c r="G176" s="68"/>
      <c r="H176" s="68"/>
      <c r="I176" s="68"/>
      <c r="J176" s="88"/>
      <c r="K176" s="68"/>
      <c r="L176" s="68"/>
      <c r="M176" s="89"/>
    </row>
    <row r="177" ht="15.75" customHeight="1">
      <c r="A177" s="68"/>
      <c r="B177" s="90"/>
      <c r="C177" s="68"/>
      <c r="D177" s="68"/>
      <c r="E177" s="68"/>
      <c r="F177" s="68"/>
      <c r="G177" s="68"/>
      <c r="H177" s="68"/>
      <c r="I177" s="68"/>
      <c r="J177" s="88"/>
      <c r="K177" s="68"/>
      <c r="L177" s="68"/>
      <c r="M177" s="89"/>
    </row>
    <row r="178" ht="15.75" customHeight="1">
      <c r="A178" s="68"/>
      <c r="B178" s="90"/>
      <c r="C178" s="68"/>
      <c r="D178" s="68"/>
      <c r="E178" s="68"/>
      <c r="F178" s="68"/>
      <c r="G178" s="68"/>
      <c r="H178" s="68"/>
      <c r="I178" s="68"/>
      <c r="J178" s="88"/>
      <c r="K178" s="68"/>
      <c r="L178" s="68"/>
      <c r="M178" s="89"/>
    </row>
    <row r="179" ht="15.75" customHeight="1">
      <c r="A179" s="68"/>
      <c r="B179" s="90"/>
      <c r="C179" s="68"/>
      <c r="D179" s="68"/>
      <c r="E179" s="68"/>
      <c r="F179" s="68"/>
      <c r="G179" s="68"/>
      <c r="H179" s="68"/>
      <c r="I179" s="68"/>
      <c r="J179" s="88"/>
      <c r="K179" s="68"/>
      <c r="L179" s="68"/>
      <c r="M179" s="89"/>
    </row>
    <row r="180" ht="15.75" customHeight="1">
      <c r="A180" s="68"/>
      <c r="B180" s="90"/>
      <c r="C180" s="68"/>
      <c r="D180" s="68"/>
      <c r="E180" s="68"/>
      <c r="F180" s="68"/>
      <c r="G180" s="68"/>
      <c r="H180" s="68"/>
      <c r="I180" s="68"/>
      <c r="J180" s="88"/>
      <c r="K180" s="68"/>
      <c r="L180" s="68"/>
      <c r="M180" s="89"/>
    </row>
    <row r="181" ht="15.75" customHeight="1">
      <c r="A181" s="68"/>
      <c r="B181" s="90"/>
      <c r="C181" s="68"/>
      <c r="D181" s="68"/>
      <c r="E181" s="68"/>
      <c r="F181" s="68"/>
      <c r="G181" s="68"/>
      <c r="H181" s="68"/>
      <c r="I181" s="68"/>
      <c r="J181" s="88"/>
      <c r="K181" s="68"/>
      <c r="L181" s="68"/>
      <c r="M181" s="89"/>
    </row>
    <row r="182" ht="15.75" customHeight="1">
      <c r="A182" s="68"/>
      <c r="B182" s="90"/>
      <c r="C182" s="68"/>
      <c r="D182" s="68"/>
      <c r="E182" s="68"/>
      <c r="F182" s="68"/>
      <c r="G182" s="68"/>
      <c r="H182" s="68"/>
      <c r="I182" s="68"/>
      <c r="J182" s="88"/>
      <c r="K182" s="68"/>
      <c r="L182" s="68"/>
      <c r="M182" s="89"/>
    </row>
    <row r="183" ht="15.75" customHeight="1">
      <c r="A183" s="68"/>
      <c r="B183" s="90"/>
      <c r="C183" s="68"/>
      <c r="D183" s="68"/>
      <c r="E183" s="68"/>
      <c r="F183" s="68"/>
      <c r="G183" s="68"/>
      <c r="H183" s="68"/>
      <c r="I183" s="68"/>
      <c r="J183" s="88"/>
      <c r="K183" s="68"/>
      <c r="L183" s="68"/>
      <c r="M183" s="89"/>
    </row>
    <row r="184" ht="15.75" customHeight="1">
      <c r="A184" s="68"/>
      <c r="B184" s="90"/>
      <c r="C184" s="68"/>
      <c r="D184" s="68"/>
      <c r="E184" s="68"/>
      <c r="F184" s="68"/>
      <c r="G184" s="68"/>
      <c r="H184" s="68"/>
      <c r="I184" s="68"/>
      <c r="J184" s="88"/>
      <c r="K184" s="68"/>
      <c r="L184" s="68"/>
      <c r="M184" s="89"/>
    </row>
    <row r="185" ht="15.75" customHeight="1">
      <c r="A185" s="68"/>
      <c r="B185" s="90"/>
      <c r="C185" s="68"/>
      <c r="D185" s="68"/>
      <c r="E185" s="68"/>
      <c r="F185" s="68"/>
      <c r="G185" s="68"/>
      <c r="H185" s="68"/>
      <c r="I185" s="68"/>
      <c r="J185" s="88"/>
      <c r="K185" s="68"/>
      <c r="L185" s="68"/>
      <c r="M185" s="89"/>
    </row>
    <row r="186" ht="15.75" customHeight="1">
      <c r="A186" s="68"/>
      <c r="B186" s="90"/>
      <c r="C186" s="68"/>
      <c r="D186" s="68"/>
      <c r="E186" s="68"/>
      <c r="F186" s="68"/>
      <c r="G186" s="68"/>
      <c r="H186" s="68"/>
      <c r="I186" s="68"/>
      <c r="J186" s="88"/>
      <c r="K186" s="68"/>
      <c r="L186" s="68"/>
      <c r="M186" s="89"/>
    </row>
    <row r="187" ht="15.75" customHeight="1">
      <c r="A187" s="68"/>
      <c r="B187" s="90"/>
      <c r="C187" s="68"/>
      <c r="D187" s="68"/>
      <c r="E187" s="68"/>
      <c r="F187" s="68"/>
      <c r="G187" s="68"/>
      <c r="H187" s="68"/>
      <c r="I187" s="68"/>
      <c r="J187" s="88"/>
      <c r="K187" s="68"/>
      <c r="L187" s="68"/>
      <c r="M187" s="89"/>
    </row>
    <row r="188" ht="15.75" customHeight="1">
      <c r="A188" s="68"/>
      <c r="B188" s="90"/>
      <c r="C188" s="68"/>
      <c r="D188" s="68"/>
      <c r="E188" s="68"/>
      <c r="F188" s="68"/>
      <c r="G188" s="68"/>
      <c r="H188" s="68"/>
      <c r="I188" s="68"/>
      <c r="J188" s="88"/>
      <c r="K188" s="68"/>
      <c r="L188" s="68"/>
      <c r="M188" s="89"/>
    </row>
    <row r="189" ht="15.75" customHeight="1">
      <c r="A189" s="68"/>
      <c r="B189" s="90"/>
      <c r="C189" s="68"/>
      <c r="D189" s="68"/>
      <c r="E189" s="68"/>
      <c r="F189" s="68"/>
      <c r="G189" s="68"/>
      <c r="H189" s="68"/>
      <c r="I189" s="68"/>
      <c r="J189" s="88"/>
      <c r="K189" s="68"/>
      <c r="L189" s="68"/>
      <c r="M189" s="89"/>
    </row>
    <row r="190" ht="15.75" customHeight="1">
      <c r="A190" s="68"/>
      <c r="B190" s="90"/>
      <c r="C190" s="68"/>
      <c r="D190" s="68"/>
      <c r="E190" s="68"/>
      <c r="F190" s="68"/>
      <c r="G190" s="68"/>
      <c r="H190" s="68"/>
      <c r="I190" s="68"/>
      <c r="J190" s="88"/>
      <c r="K190" s="68"/>
      <c r="L190" s="68"/>
      <c r="M190" s="89"/>
    </row>
    <row r="191" ht="15.75" customHeight="1">
      <c r="A191" s="68"/>
      <c r="B191" s="90"/>
      <c r="C191" s="68"/>
      <c r="D191" s="68"/>
      <c r="E191" s="68"/>
      <c r="F191" s="68"/>
      <c r="G191" s="68"/>
      <c r="H191" s="68"/>
      <c r="I191" s="68"/>
      <c r="J191" s="88"/>
      <c r="K191" s="68"/>
      <c r="L191" s="68"/>
      <c r="M191" s="89"/>
    </row>
    <row r="192" ht="15.75" customHeight="1">
      <c r="A192" s="68"/>
      <c r="B192" s="90"/>
      <c r="C192" s="68"/>
      <c r="D192" s="68"/>
      <c r="E192" s="68"/>
      <c r="F192" s="68"/>
      <c r="G192" s="68"/>
      <c r="H192" s="68"/>
      <c r="I192" s="68"/>
      <c r="J192" s="88"/>
      <c r="K192" s="68"/>
      <c r="L192" s="68"/>
      <c r="M192" s="89"/>
    </row>
    <row r="193" ht="15.75" customHeight="1">
      <c r="A193" s="68"/>
      <c r="B193" s="90"/>
      <c r="C193" s="68"/>
      <c r="D193" s="68"/>
      <c r="E193" s="68"/>
      <c r="F193" s="68"/>
      <c r="G193" s="68"/>
      <c r="H193" s="68"/>
      <c r="I193" s="68"/>
      <c r="J193" s="88"/>
      <c r="K193" s="68"/>
      <c r="L193" s="68"/>
      <c r="M193" s="89"/>
    </row>
    <row r="194" ht="15.75" customHeight="1">
      <c r="A194" s="68"/>
      <c r="B194" s="90"/>
      <c r="C194" s="68"/>
      <c r="D194" s="68"/>
      <c r="E194" s="68"/>
      <c r="F194" s="68"/>
      <c r="G194" s="68"/>
      <c r="H194" s="68"/>
      <c r="I194" s="68"/>
      <c r="J194" s="88"/>
      <c r="K194" s="68"/>
      <c r="L194" s="68"/>
      <c r="M194" s="89"/>
    </row>
    <row r="195" ht="15.75" customHeight="1">
      <c r="A195" s="68"/>
      <c r="B195" s="90"/>
      <c r="C195" s="68"/>
      <c r="D195" s="68"/>
      <c r="E195" s="68"/>
      <c r="F195" s="68"/>
      <c r="G195" s="68"/>
      <c r="H195" s="68"/>
      <c r="I195" s="68"/>
      <c r="J195" s="88"/>
      <c r="K195" s="68"/>
      <c r="L195" s="68"/>
      <c r="M195" s="89"/>
    </row>
    <row r="196" ht="15.75" customHeight="1">
      <c r="A196" s="68"/>
      <c r="B196" s="90"/>
      <c r="C196" s="68"/>
      <c r="D196" s="68"/>
      <c r="E196" s="68"/>
      <c r="F196" s="68"/>
      <c r="G196" s="68"/>
      <c r="H196" s="68"/>
      <c r="I196" s="68"/>
      <c r="J196" s="88"/>
      <c r="K196" s="68"/>
      <c r="L196" s="68"/>
      <c r="M196" s="89"/>
    </row>
    <row r="197" ht="15.75" customHeight="1">
      <c r="A197" s="68"/>
      <c r="B197" s="90"/>
      <c r="C197" s="68"/>
      <c r="D197" s="68"/>
      <c r="E197" s="68"/>
      <c r="F197" s="68"/>
      <c r="G197" s="68"/>
      <c r="H197" s="68"/>
      <c r="I197" s="68"/>
      <c r="J197" s="88"/>
      <c r="K197" s="68"/>
      <c r="L197" s="68"/>
      <c r="M197" s="89"/>
    </row>
    <row r="198" ht="15.75" customHeight="1">
      <c r="A198" s="68"/>
      <c r="B198" s="90"/>
      <c r="C198" s="68"/>
      <c r="D198" s="68"/>
      <c r="E198" s="68"/>
      <c r="F198" s="68"/>
      <c r="G198" s="68"/>
      <c r="H198" s="68"/>
      <c r="I198" s="68"/>
      <c r="J198" s="88"/>
      <c r="K198" s="68"/>
      <c r="L198" s="68"/>
      <c r="M198" s="89"/>
    </row>
    <row r="199" ht="15.75" customHeight="1">
      <c r="A199" s="68"/>
      <c r="B199" s="90"/>
      <c r="C199" s="68"/>
      <c r="D199" s="68"/>
      <c r="E199" s="68"/>
      <c r="F199" s="68"/>
      <c r="G199" s="68"/>
      <c r="H199" s="68"/>
      <c r="I199" s="68"/>
      <c r="J199" s="88"/>
      <c r="K199" s="68"/>
      <c r="L199" s="68"/>
      <c r="M199" s="89"/>
    </row>
    <row r="200" ht="15.75" customHeight="1">
      <c r="A200" s="68"/>
      <c r="B200" s="90"/>
      <c r="C200" s="68"/>
      <c r="D200" s="68"/>
      <c r="E200" s="68"/>
      <c r="F200" s="68"/>
      <c r="G200" s="68"/>
      <c r="H200" s="68"/>
      <c r="I200" s="68"/>
      <c r="J200" s="88"/>
      <c r="K200" s="68"/>
      <c r="L200" s="68"/>
      <c r="M200" s="89"/>
    </row>
    <row r="201" ht="15.75" customHeight="1">
      <c r="A201" s="68"/>
      <c r="B201" s="90"/>
      <c r="C201" s="68"/>
      <c r="D201" s="68"/>
      <c r="E201" s="68"/>
      <c r="F201" s="68"/>
      <c r="G201" s="68"/>
      <c r="H201" s="68"/>
      <c r="I201" s="68"/>
      <c r="J201" s="88"/>
      <c r="K201" s="68"/>
      <c r="L201" s="68"/>
      <c r="M201" s="89"/>
    </row>
    <row r="202" ht="15.75" customHeight="1">
      <c r="A202" s="68"/>
      <c r="B202" s="90"/>
      <c r="C202" s="68"/>
      <c r="D202" s="68"/>
      <c r="E202" s="68"/>
      <c r="F202" s="68"/>
      <c r="G202" s="68"/>
      <c r="H202" s="68"/>
      <c r="I202" s="68"/>
      <c r="J202" s="88"/>
      <c r="K202" s="68"/>
      <c r="L202" s="68"/>
      <c r="M202" s="89"/>
    </row>
    <row r="203" ht="15.75" customHeight="1">
      <c r="A203" s="68"/>
      <c r="B203" s="90"/>
      <c r="C203" s="68"/>
      <c r="D203" s="68"/>
      <c r="E203" s="68"/>
      <c r="F203" s="68"/>
      <c r="G203" s="68"/>
      <c r="H203" s="68"/>
      <c r="I203" s="68"/>
      <c r="J203" s="88"/>
      <c r="K203" s="68"/>
      <c r="L203" s="68"/>
      <c r="M203" s="89"/>
    </row>
    <row r="204" ht="15.75" customHeight="1">
      <c r="A204" s="68"/>
      <c r="B204" s="90"/>
      <c r="C204" s="68"/>
      <c r="D204" s="68"/>
      <c r="E204" s="68"/>
      <c r="F204" s="68"/>
      <c r="G204" s="68"/>
      <c r="H204" s="68"/>
      <c r="I204" s="68"/>
      <c r="J204" s="88"/>
      <c r="K204" s="68"/>
      <c r="L204" s="68"/>
      <c r="M204" s="89"/>
    </row>
    <row r="205" ht="15.75" customHeight="1">
      <c r="A205" s="68"/>
      <c r="B205" s="90"/>
      <c r="C205" s="68"/>
      <c r="D205" s="68"/>
      <c r="E205" s="68"/>
      <c r="F205" s="68"/>
      <c r="G205" s="68"/>
      <c r="H205" s="68"/>
      <c r="I205" s="68"/>
      <c r="J205" s="88"/>
      <c r="K205" s="68"/>
      <c r="L205" s="68"/>
      <c r="M205" s="89"/>
    </row>
    <row r="206" ht="15.75" customHeight="1">
      <c r="A206" s="68"/>
      <c r="B206" s="90"/>
      <c r="C206" s="68"/>
      <c r="D206" s="68"/>
      <c r="E206" s="68"/>
      <c r="F206" s="68"/>
      <c r="G206" s="68"/>
      <c r="H206" s="68"/>
      <c r="I206" s="68"/>
      <c r="J206" s="88"/>
      <c r="K206" s="68"/>
      <c r="L206" s="68"/>
      <c r="M206" s="89"/>
    </row>
    <row r="207" ht="15.75" customHeight="1">
      <c r="A207" s="68"/>
      <c r="B207" s="90"/>
      <c r="C207" s="68"/>
      <c r="D207" s="68"/>
      <c r="E207" s="68"/>
      <c r="F207" s="68"/>
      <c r="G207" s="68"/>
      <c r="H207" s="68"/>
      <c r="I207" s="68"/>
      <c r="J207" s="88"/>
      <c r="K207" s="68"/>
      <c r="L207" s="68"/>
      <c r="M207" s="89"/>
    </row>
    <row r="208" ht="15.75" customHeight="1">
      <c r="A208" s="68"/>
      <c r="B208" s="90"/>
      <c r="C208" s="68"/>
      <c r="D208" s="68"/>
      <c r="E208" s="68"/>
      <c r="F208" s="68"/>
      <c r="G208" s="68"/>
      <c r="H208" s="68"/>
      <c r="I208" s="68"/>
      <c r="J208" s="88"/>
      <c r="K208" s="68"/>
      <c r="L208" s="68"/>
      <c r="M208" s="89"/>
    </row>
    <row r="209" ht="15.75" customHeight="1">
      <c r="A209" s="68"/>
      <c r="B209" s="90"/>
      <c r="C209" s="68"/>
      <c r="D209" s="68"/>
      <c r="E209" s="68"/>
      <c r="F209" s="68"/>
      <c r="G209" s="68"/>
      <c r="H209" s="68"/>
      <c r="I209" s="68"/>
      <c r="J209" s="88"/>
      <c r="K209" s="68"/>
      <c r="L209" s="68"/>
      <c r="M209" s="89"/>
    </row>
    <row r="210" ht="15.75" customHeight="1">
      <c r="A210" s="68"/>
      <c r="B210" s="90"/>
      <c r="C210" s="68"/>
      <c r="D210" s="68"/>
      <c r="E210" s="68"/>
      <c r="F210" s="68"/>
      <c r="G210" s="68"/>
      <c r="H210" s="68"/>
      <c r="I210" s="68"/>
      <c r="J210" s="88"/>
      <c r="K210" s="68"/>
      <c r="L210" s="68"/>
      <c r="M210" s="89"/>
    </row>
    <row r="211" ht="15.75" customHeight="1">
      <c r="A211" s="68"/>
      <c r="B211" s="90"/>
      <c r="C211" s="68"/>
      <c r="D211" s="68"/>
      <c r="E211" s="68"/>
      <c r="F211" s="68"/>
      <c r="G211" s="68"/>
      <c r="H211" s="68"/>
      <c r="I211" s="68"/>
      <c r="J211" s="88"/>
      <c r="K211" s="68"/>
      <c r="L211" s="68"/>
      <c r="M211" s="89"/>
    </row>
    <row r="212" ht="15.75" customHeight="1">
      <c r="A212" s="68"/>
      <c r="B212" s="90"/>
      <c r="C212" s="68"/>
      <c r="D212" s="68"/>
      <c r="E212" s="68"/>
      <c r="F212" s="68"/>
      <c r="G212" s="68"/>
      <c r="H212" s="68"/>
      <c r="I212" s="68"/>
      <c r="J212" s="88"/>
      <c r="K212" s="68"/>
      <c r="L212" s="68"/>
      <c r="M212" s="89"/>
    </row>
    <row r="213" ht="15.75" customHeight="1">
      <c r="A213" s="68"/>
      <c r="B213" s="90"/>
      <c r="C213" s="68"/>
      <c r="D213" s="68"/>
      <c r="E213" s="68"/>
      <c r="F213" s="68"/>
      <c r="G213" s="68"/>
      <c r="H213" s="68"/>
      <c r="I213" s="68"/>
      <c r="J213" s="88"/>
      <c r="K213" s="68"/>
      <c r="L213" s="68"/>
      <c r="M213" s="89"/>
    </row>
    <row r="214" ht="15.75" customHeight="1">
      <c r="A214" s="68"/>
      <c r="B214" s="90"/>
      <c r="C214" s="68"/>
      <c r="D214" s="68"/>
      <c r="E214" s="68"/>
      <c r="F214" s="68"/>
      <c r="G214" s="68"/>
      <c r="H214" s="68"/>
      <c r="I214" s="68"/>
      <c r="J214" s="88"/>
      <c r="K214" s="68"/>
      <c r="L214" s="68"/>
      <c r="M214" s="89"/>
    </row>
    <row r="215" ht="15.75" customHeight="1">
      <c r="A215" s="68"/>
      <c r="B215" s="90"/>
      <c r="C215" s="68"/>
      <c r="D215" s="68"/>
      <c r="E215" s="68"/>
      <c r="F215" s="68"/>
      <c r="G215" s="68"/>
      <c r="H215" s="68"/>
      <c r="I215" s="68"/>
      <c r="J215" s="88"/>
      <c r="K215" s="68"/>
      <c r="L215" s="68"/>
      <c r="M215" s="89"/>
    </row>
    <row r="216" ht="15.75" customHeight="1">
      <c r="A216" s="68"/>
      <c r="B216" s="90"/>
      <c r="C216" s="68"/>
      <c r="D216" s="68"/>
      <c r="E216" s="68"/>
      <c r="F216" s="68"/>
      <c r="G216" s="68"/>
      <c r="H216" s="68"/>
      <c r="I216" s="68"/>
      <c r="J216" s="88"/>
      <c r="K216" s="68"/>
      <c r="L216" s="68"/>
      <c r="M216" s="89"/>
    </row>
    <row r="217" ht="15.75" customHeight="1">
      <c r="A217" s="68"/>
      <c r="B217" s="90"/>
      <c r="C217" s="68"/>
      <c r="D217" s="68"/>
      <c r="E217" s="68"/>
      <c r="F217" s="68"/>
      <c r="G217" s="68"/>
      <c r="H217" s="68"/>
      <c r="I217" s="68"/>
      <c r="J217" s="88"/>
      <c r="K217" s="68"/>
      <c r="L217" s="68"/>
      <c r="M217" s="89"/>
    </row>
    <row r="218" ht="15.75" customHeight="1">
      <c r="A218" s="68"/>
      <c r="B218" s="90"/>
      <c r="C218" s="68"/>
      <c r="D218" s="68"/>
      <c r="E218" s="68"/>
      <c r="F218" s="68"/>
      <c r="G218" s="68"/>
      <c r="H218" s="68"/>
      <c r="I218" s="68"/>
      <c r="J218" s="88"/>
      <c r="K218" s="68"/>
      <c r="L218" s="68"/>
      <c r="M218" s="89"/>
    </row>
    <row r="219" ht="15.75" customHeight="1">
      <c r="A219" s="68"/>
      <c r="B219" s="90"/>
      <c r="C219" s="68"/>
      <c r="D219" s="68"/>
      <c r="E219" s="68"/>
      <c r="F219" s="68"/>
      <c r="G219" s="68"/>
      <c r="H219" s="68"/>
      <c r="I219" s="68"/>
      <c r="J219" s="88"/>
      <c r="K219" s="68"/>
      <c r="L219" s="68"/>
      <c r="M219" s="89"/>
    </row>
    <row r="220" ht="15.75" customHeight="1">
      <c r="A220" s="68"/>
      <c r="B220" s="90"/>
      <c r="C220" s="68"/>
      <c r="D220" s="68"/>
      <c r="E220" s="68"/>
      <c r="F220" s="68"/>
      <c r="G220" s="68"/>
      <c r="H220" s="68"/>
      <c r="I220" s="68"/>
      <c r="J220" s="88"/>
      <c r="K220" s="68"/>
      <c r="L220" s="68"/>
      <c r="M220" s="89"/>
    </row>
    <row r="221" ht="15.75" customHeight="1">
      <c r="A221" s="68"/>
      <c r="B221" s="90"/>
      <c r="C221" s="68"/>
      <c r="D221" s="68"/>
      <c r="E221" s="68"/>
      <c r="F221" s="68"/>
      <c r="G221" s="68"/>
      <c r="H221" s="68"/>
      <c r="I221" s="68"/>
      <c r="J221" s="88"/>
      <c r="K221" s="68"/>
      <c r="L221" s="68"/>
      <c r="M221" s="89"/>
    </row>
    <row r="222" ht="15.75" customHeight="1">
      <c r="A222" s="68"/>
      <c r="B222" s="90"/>
      <c r="C222" s="68"/>
      <c r="D222" s="68"/>
      <c r="E222" s="68"/>
      <c r="F222" s="68"/>
      <c r="G222" s="68"/>
      <c r="H222" s="68"/>
      <c r="I222" s="68"/>
      <c r="J222" s="88"/>
      <c r="K222" s="68"/>
      <c r="L222" s="68"/>
      <c r="M222" s="89"/>
    </row>
    <row r="223" ht="15.75" customHeight="1">
      <c r="A223" s="68"/>
      <c r="B223" s="90"/>
      <c r="C223" s="68"/>
      <c r="D223" s="68"/>
      <c r="E223" s="68"/>
      <c r="F223" s="68"/>
      <c r="G223" s="68"/>
      <c r="H223" s="68"/>
      <c r="I223" s="68"/>
      <c r="J223" s="88"/>
      <c r="K223" s="68"/>
      <c r="L223" s="68"/>
      <c r="M223" s="89"/>
    </row>
    <row r="224" ht="15.75" customHeight="1">
      <c r="A224" s="68"/>
      <c r="B224" s="90"/>
      <c r="C224" s="68"/>
      <c r="D224" s="68"/>
      <c r="E224" s="68"/>
      <c r="F224" s="68"/>
      <c r="G224" s="68"/>
      <c r="H224" s="68"/>
      <c r="I224" s="68"/>
      <c r="J224" s="88"/>
      <c r="K224" s="68"/>
      <c r="L224" s="68"/>
      <c r="M224" s="89"/>
    </row>
    <row r="225" ht="15.75" customHeight="1">
      <c r="A225" s="68"/>
      <c r="B225" s="90"/>
      <c r="C225" s="68"/>
      <c r="D225" s="68"/>
      <c r="E225" s="68"/>
      <c r="F225" s="68"/>
      <c r="G225" s="68"/>
      <c r="H225" s="68"/>
      <c r="I225" s="68"/>
      <c r="J225" s="88"/>
      <c r="K225" s="68"/>
      <c r="L225" s="68"/>
      <c r="M225" s="89"/>
    </row>
    <row r="226" ht="15.75" customHeight="1">
      <c r="A226" s="68"/>
      <c r="B226" s="90"/>
      <c r="C226" s="68"/>
      <c r="D226" s="68"/>
      <c r="E226" s="68"/>
      <c r="F226" s="68"/>
      <c r="G226" s="68"/>
      <c r="H226" s="68"/>
      <c r="I226" s="68"/>
      <c r="J226" s="88"/>
      <c r="K226" s="68"/>
      <c r="L226" s="68"/>
      <c r="M226" s="89"/>
    </row>
    <row r="227" ht="15.75" customHeight="1">
      <c r="A227" s="68"/>
      <c r="B227" s="90"/>
      <c r="C227" s="68"/>
      <c r="D227" s="68"/>
      <c r="E227" s="68"/>
      <c r="F227" s="68"/>
      <c r="G227" s="68"/>
      <c r="H227" s="68"/>
      <c r="I227" s="68"/>
      <c r="J227" s="88"/>
      <c r="K227" s="68"/>
      <c r="L227" s="68"/>
      <c r="M227" s="89"/>
    </row>
    <row r="228" ht="15.75" customHeight="1">
      <c r="A228" s="68"/>
      <c r="B228" s="90"/>
      <c r="C228" s="68"/>
      <c r="D228" s="68"/>
      <c r="E228" s="68"/>
      <c r="F228" s="68"/>
      <c r="G228" s="68"/>
      <c r="H228" s="68"/>
      <c r="I228" s="68"/>
      <c r="J228" s="88"/>
      <c r="K228" s="68"/>
      <c r="L228" s="68"/>
      <c r="M228" s="89"/>
    </row>
    <row r="229" ht="15.75" customHeight="1">
      <c r="A229" s="68"/>
      <c r="B229" s="90"/>
      <c r="C229" s="68"/>
      <c r="D229" s="68"/>
      <c r="E229" s="68"/>
      <c r="F229" s="68"/>
      <c r="G229" s="68"/>
      <c r="H229" s="68"/>
      <c r="I229" s="68"/>
      <c r="J229" s="88"/>
      <c r="K229" s="68"/>
      <c r="L229" s="68"/>
      <c r="M229" s="89"/>
    </row>
    <row r="230" ht="15.75" customHeight="1">
      <c r="A230" s="68"/>
      <c r="B230" s="90"/>
      <c r="C230" s="68"/>
      <c r="D230" s="68"/>
      <c r="E230" s="68"/>
      <c r="F230" s="68"/>
      <c r="G230" s="68"/>
      <c r="H230" s="68"/>
      <c r="I230" s="68"/>
      <c r="J230" s="88"/>
      <c r="K230" s="68"/>
      <c r="L230" s="68"/>
      <c r="M230" s="89"/>
    </row>
    <row r="231" ht="15.75" customHeight="1">
      <c r="A231" s="68"/>
      <c r="B231" s="90"/>
      <c r="C231" s="68"/>
      <c r="D231" s="68"/>
      <c r="E231" s="68"/>
      <c r="F231" s="68"/>
      <c r="G231" s="68"/>
      <c r="H231" s="68"/>
      <c r="I231" s="68"/>
      <c r="J231" s="88"/>
      <c r="K231" s="68"/>
      <c r="L231" s="68"/>
      <c r="M231" s="89"/>
    </row>
    <row r="232" ht="15.75" customHeight="1">
      <c r="A232" s="68"/>
      <c r="B232" s="90"/>
      <c r="C232" s="68"/>
      <c r="D232" s="68"/>
      <c r="E232" s="68"/>
      <c r="F232" s="68"/>
      <c r="G232" s="68"/>
      <c r="H232" s="68"/>
      <c r="I232" s="68"/>
      <c r="J232" s="88"/>
      <c r="K232" s="68"/>
      <c r="L232" s="68"/>
      <c r="M232" s="89"/>
    </row>
    <row r="233" ht="15.75" customHeight="1">
      <c r="A233" s="68"/>
      <c r="B233" s="90"/>
      <c r="C233" s="68"/>
      <c r="D233" s="68"/>
      <c r="E233" s="68"/>
      <c r="F233" s="68"/>
      <c r="G233" s="68"/>
      <c r="H233" s="68"/>
      <c r="I233" s="68"/>
      <c r="J233" s="88"/>
      <c r="K233" s="68"/>
      <c r="L233" s="68"/>
      <c r="M233" s="89"/>
    </row>
    <row r="234" ht="15.75" customHeight="1">
      <c r="A234" s="68"/>
      <c r="B234" s="90"/>
      <c r="C234" s="68"/>
      <c r="D234" s="68"/>
      <c r="E234" s="68"/>
      <c r="F234" s="68"/>
      <c r="G234" s="68"/>
      <c r="H234" s="68"/>
      <c r="I234" s="68"/>
      <c r="J234" s="88"/>
      <c r="K234" s="68"/>
      <c r="L234" s="68"/>
      <c r="M234" s="89"/>
    </row>
    <row r="235" ht="15.75" customHeight="1">
      <c r="A235" s="68"/>
      <c r="B235" s="90"/>
      <c r="C235" s="68"/>
      <c r="D235" s="68"/>
      <c r="E235" s="68"/>
      <c r="F235" s="68"/>
      <c r="G235" s="68"/>
      <c r="H235" s="68"/>
      <c r="I235" s="68"/>
      <c r="J235" s="88"/>
      <c r="K235" s="68"/>
      <c r="L235" s="68"/>
      <c r="M235" s="89"/>
    </row>
    <row r="236" ht="15.75" customHeight="1">
      <c r="A236" s="68"/>
      <c r="B236" s="90"/>
      <c r="C236" s="68"/>
      <c r="D236" s="68"/>
      <c r="E236" s="68"/>
      <c r="F236" s="68"/>
      <c r="G236" s="68"/>
      <c r="H236" s="68"/>
      <c r="I236" s="68"/>
      <c r="J236" s="88"/>
      <c r="K236" s="68"/>
      <c r="L236" s="68"/>
      <c r="M236" s="89"/>
    </row>
    <row r="237" ht="15.75" customHeight="1">
      <c r="A237" s="68"/>
      <c r="B237" s="90"/>
      <c r="C237" s="68"/>
      <c r="D237" s="68"/>
      <c r="E237" s="68"/>
      <c r="F237" s="68"/>
      <c r="G237" s="68"/>
      <c r="H237" s="68"/>
      <c r="I237" s="68"/>
      <c r="J237" s="88"/>
      <c r="K237" s="68"/>
      <c r="L237" s="68"/>
      <c r="M237" s="89"/>
    </row>
    <row r="238" ht="15.75" customHeight="1">
      <c r="A238" s="68"/>
      <c r="B238" s="90"/>
      <c r="C238" s="68"/>
      <c r="D238" s="68"/>
      <c r="E238" s="68"/>
      <c r="F238" s="68"/>
      <c r="G238" s="68"/>
      <c r="H238" s="68"/>
      <c r="I238" s="68"/>
      <c r="J238" s="88"/>
      <c r="K238" s="68"/>
      <c r="L238" s="68"/>
      <c r="M238" s="89"/>
    </row>
    <row r="239" ht="15.75" customHeight="1">
      <c r="A239" s="68"/>
      <c r="B239" s="90"/>
      <c r="C239" s="68"/>
      <c r="D239" s="68"/>
      <c r="E239" s="68"/>
      <c r="F239" s="68"/>
      <c r="G239" s="68"/>
      <c r="H239" s="68"/>
      <c r="I239" s="68"/>
      <c r="J239" s="88"/>
      <c r="K239" s="68"/>
      <c r="L239" s="68"/>
      <c r="M239" s="89"/>
    </row>
    <row r="240" ht="15.75" customHeight="1">
      <c r="A240" s="68"/>
      <c r="B240" s="90"/>
      <c r="C240" s="68"/>
      <c r="D240" s="68"/>
      <c r="E240" s="68"/>
      <c r="F240" s="68"/>
      <c r="G240" s="68"/>
      <c r="H240" s="68"/>
      <c r="I240" s="68"/>
      <c r="J240" s="88"/>
      <c r="K240" s="68"/>
      <c r="L240" s="68"/>
      <c r="M240" s="89"/>
    </row>
    <row r="241" ht="15.75" customHeight="1">
      <c r="A241" s="68"/>
      <c r="B241" s="90"/>
      <c r="C241" s="68"/>
      <c r="D241" s="68"/>
      <c r="E241" s="68"/>
      <c r="F241" s="68"/>
      <c r="G241" s="68"/>
      <c r="H241" s="68"/>
      <c r="I241" s="68"/>
      <c r="J241" s="88"/>
      <c r="K241" s="68"/>
      <c r="L241" s="68"/>
      <c r="M241" s="89"/>
    </row>
    <row r="242" ht="15.75" customHeight="1">
      <c r="A242" s="68"/>
      <c r="B242" s="90"/>
      <c r="C242" s="68"/>
      <c r="D242" s="68"/>
      <c r="E242" s="68"/>
      <c r="F242" s="68"/>
      <c r="G242" s="68"/>
      <c r="H242" s="68"/>
      <c r="I242" s="68"/>
      <c r="J242" s="88"/>
      <c r="K242" s="68"/>
      <c r="L242" s="68"/>
      <c r="M242" s="89"/>
    </row>
    <row r="243" ht="15.75" customHeight="1">
      <c r="A243" s="68"/>
      <c r="B243" s="90"/>
      <c r="C243" s="68"/>
      <c r="D243" s="68"/>
      <c r="E243" s="68"/>
      <c r="F243" s="68"/>
      <c r="G243" s="68"/>
      <c r="H243" s="68"/>
      <c r="I243" s="68"/>
      <c r="J243" s="88"/>
      <c r="K243" s="68"/>
      <c r="L243" s="68"/>
      <c r="M243" s="89"/>
    </row>
    <row r="244" ht="15.75" customHeight="1">
      <c r="A244" s="68"/>
      <c r="B244" s="90"/>
      <c r="C244" s="68"/>
      <c r="D244" s="68"/>
      <c r="E244" s="68"/>
      <c r="F244" s="68"/>
      <c r="G244" s="68"/>
      <c r="H244" s="68"/>
      <c r="I244" s="68"/>
      <c r="J244" s="88"/>
      <c r="K244" s="68"/>
      <c r="L244" s="68"/>
      <c r="M244" s="89"/>
    </row>
    <row r="245" ht="15.75" customHeight="1">
      <c r="A245" s="68"/>
      <c r="B245" s="90"/>
      <c r="C245" s="68"/>
      <c r="D245" s="68"/>
      <c r="E245" s="68"/>
      <c r="F245" s="68"/>
      <c r="G245" s="68"/>
      <c r="H245" s="68"/>
      <c r="I245" s="68"/>
      <c r="J245" s="88"/>
      <c r="K245" s="68"/>
      <c r="L245" s="68"/>
      <c r="M245" s="89"/>
    </row>
    <row r="246" ht="15.75" customHeight="1">
      <c r="A246" s="68"/>
      <c r="B246" s="90"/>
      <c r="C246" s="68"/>
      <c r="D246" s="68"/>
      <c r="E246" s="68"/>
      <c r="F246" s="68"/>
      <c r="G246" s="68"/>
      <c r="H246" s="68"/>
      <c r="I246" s="68"/>
      <c r="J246" s="88"/>
      <c r="K246" s="68"/>
      <c r="L246" s="68"/>
      <c r="M246" s="89"/>
    </row>
    <row r="247" ht="15.75" customHeight="1">
      <c r="A247" s="68"/>
      <c r="B247" s="90"/>
      <c r="C247" s="68"/>
      <c r="D247" s="68"/>
      <c r="E247" s="68"/>
      <c r="F247" s="68"/>
      <c r="G247" s="68"/>
      <c r="H247" s="68"/>
      <c r="I247" s="68"/>
      <c r="J247" s="88"/>
      <c r="K247" s="68"/>
      <c r="L247" s="68"/>
      <c r="M247" s="89"/>
    </row>
    <row r="248" ht="15.75" customHeight="1">
      <c r="A248" s="68"/>
      <c r="B248" s="90"/>
      <c r="C248" s="68"/>
      <c r="D248" s="68"/>
      <c r="E248" s="68"/>
      <c r="F248" s="68"/>
      <c r="G248" s="68"/>
      <c r="H248" s="68"/>
      <c r="I248" s="68"/>
      <c r="J248" s="88"/>
      <c r="K248" s="68"/>
      <c r="L248" s="68"/>
      <c r="M248" s="89"/>
    </row>
    <row r="249" ht="15.75" customHeight="1">
      <c r="A249" s="68"/>
      <c r="B249" s="90"/>
      <c r="C249" s="68"/>
      <c r="D249" s="68"/>
      <c r="E249" s="68"/>
      <c r="F249" s="68"/>
      <c r="G249" s="68"/>
      <c r="H249" s="68"/>
      <c r="I249" s="68"/>
      <c r="J249" s="88"/>
      <c r="K249" s="68"/>
      <c r="L249" s="68"/>
      <c r="M249" s="89"/>
    </row>
    <row r="250" ht="15.75" customHeight="1">
      <c r="A250" s="68"/>
      <c r="B250" s="90"/>
      <c r="C250" s="68"/>
      <c r="D250" s="68"/>
      <c r="E250" s="68"/>
      <c r="F250" s="68"/>
      <c r="G250" s="68"/>
      <c r="H250" s="68"/>
      <c r="I250" s="68"/>
      <c r="J250" s="88"/>
      <c r="K250" s="68"/>
      <c r="L250" s="68"/>
      <c r="M250" s="89"/>
    </row>
    <row r="251" ht="15.75" customHeight="1">
      <c r="A251" s="68"/>
      <c r="B251" s="90"/>
      <c r="C251" s="68"/>
      <c r="D251" s="68"/>
      <c r="E251" s="68"/>
      <c r="F251" s="68"/>
      <c r="G251" s="68"/>
      <c r="H251" s="68"/>
      <c r="I251" s="68"/>
      <c r="J251" s="88"/>
      <c r="K251" s="68"/>
      <c r="L251" s="68"/>
      <c r="M251" s="89"/>
    </row>
    <row r="252" ht="15.75" customHeight="1">
      <c r="A252" s="68"/>
      <c r="B252" s="90"/>
      <c r="C252" s="68"/>
      <c r="D252" s="68"/>
      <c r="E252" s="68"/>
      <c r="F252" s="68"/>
      <c r="G252" s="68"/>
      <c r="H252" s="68"/>
      <c r="I252" s="68"/>
      <c r="J252" s="88"/>
      <c r="K252" s="68"/>
      <c r="L252" s="68"/>
      <c r="M252" s="89"/>
    </row>
    <row r="253" ht="15.75" customHeight="1">
      <c r="A253" s="68"/>
      <c r="B253" s="90"/>
      <c r="C253" s="68"/>
      <c r="D253" s="68"/>
      <c r="E253" s="68"/>
      <c r="F253" s="68"/>
      <c r="G253" s="68"/>
      <c r="H253" s="68"/>
      <c r="I253" s="68"/>
      <c r="J253" s="88"/>
      <c r="K253" s="68"/>
      <c r="L253" s="68"/>
      <c r="M253" s="89"/>
    </row>
    <row r="254" ht="15.75" customHeight="1">
      <c r="A254" s="68"/>
      <c r="B254" s="90"/>
      <c r="C254" s="68"/>
      <c r="D254" s="68"/>
      <c r="E254" s="68"/>
      <c r="F254" s="68"/>
      <c r="G254" s="68"/>
      <c r="H254" s="68"/>
      <c r="I254" s="68"/>
      <c r="J254" s="88"/>
      <c r="K254" s="68"/>
      <c r="L254" s="68"/>
      <c r="M254" s="89"/>
    </row>
    <row r="255" ht="15.75" customHeight="1">
      <c r="A255" s="68"/>
      <c r="B255" s="90"/>
      <c r="C255" s="68"/>
      <c r="D255" s="68"/>
      <c r="E255" s="68"/>
      <c r="F255" s="68"/>
      <c r="G255" s="68"/>
      <c r="H255" s="68"/>
      <c r="I255" s="68"/>
      <c r="J255" s="88"/>
      <c r="K255" s="68"/>
      <c r="L255" s="68"/>
      <c r="M255" s="89"/>
    </row>
    <row r="256" ht="15.75" customHeight="1">
      <c r="A256" s="68"/>
      <c r="B256" s="90"/>
      <c r="C256" s="68"/>
      <c r="D256" s="68"/>
      <c r="E256" s="68"/>
      <c r="F256" s="68"/>
      <c r="G256" s="68"/>
      <c r="H256" s="68"/>
      <c r="I256" s="68"/>
      <c r="J256" s="88"/>
      <c r="K256" s="68"/>
      <c r="L256" s="68"/>
      <c r="M256" s="89"/>
    </row>
    <row r="257" ht="15.75" customHeight="1">
      <c r="A257" s="68"/>
      <c r="B257" s="90"/>
      <c r="C257" s="68"/>
      <c r="D257" s="68"/>
      <c r="E257" s="68"/>
      <c r="F257" s="68"/>
      <c r="G257" s="68"/>
      <c r="H257" s="68"/>
      <c r="I257" s="68"/>
      <c r="J257" s="88"/>
      <c r="K257" s="68"/>
      <c r="L257" s="68"/>
      <c r="M257" s="89"/>
    </row>
    <row r="258" ht="15.75" customHeight="1">
      <c r="A258" s="68"/>
      <c r="B258" s="90"/>
      <c r="C258" s="68"/>
      <c r="D258" s="68"/>
      <c r="E258" s="68"/>
      <c r="F258" s="68"/>
      <c r="G258" s="68"/>
      <c r="H258" s="68"/>
      <c r="I258" s="68"/>
      <c r="J258" s="88"/>
      <c r="K258" s="68"/>
      <c r="L258" s="68"/>
      <c r="M258" s="89"/>
    </row>
    <row r="259" ht="15.75" customHeight="1">
      <c r="A259" s="68"/>
      <c r="B259" s="90"/>
      <c r="C259" s="68"/>
      <c r="D259" s="68"/>
      <c r="E259" s="68"/>
      <c r="F259" s="68"/>
      <c r="G259" s="68"/>
      <c r="H259" s="68"/>
      <c r="I259" s="68"/>
      <c r="J259" s="88"/>
      <c r="K259" s="68"/>
      <c r="L259" s="68"/>
      <c r="M259" s="89"/>
    </row>
    <row r="260" ht="15.75" customHeight="1">
      <c r="A260" s="68"/>
      <c r="B260" s="90"/>
      <c r="C260" s="68"/>
      <c r="D260" s="68"/>
      <c r="E260" s="68"/>
      <c r="F260" s="68"/>
      <c r="G260" s="68"/>
      <c r="H260" s="68"/>
      <c r="I260" s="68"/>
      <c r="J260" s="88"/>
      <c r="K260" s="68"/>
      <c r="L260" s="68"/>
      <c r="M260" s="89"/>
    </row>
    <row r="261" ht="15.75" customHeight="1">
      <c r="A261" s="68"/>
      <c r="B261" s="90"/>
      <c r="C261" s="68"/>
      <c r="D261" s="68"/>
      <c r="E261" s="68"/>
      <c r="F261" s="68"/>
      <c r="G261" s="68"/>
      <c r="H261" s="68"/>
      <c r="I261" s="68"/>
      <c r="J261" s="88"/>
      <c r="K261" s="68"/>
      <c r="L261" s="68"/>
      <c r="M261" s="89"/>
    </row>
    <row r="262" ht="15.75" customHeight="1">
      <c r="A262" s="68"/>
      <c r="B262" s="90"/>
      <c r="C262" s="68"/>
      <c r="D262" s="68"/>
      <c r="E262" s="68"/>
      <c r="F262" s="68"/>
      <c r="G262" s="68"/>
      <c r="H262" s="68"/>
      <c r="I262" s="68"/>
      <c r="J262" s="88"/>
      <c r="K262" s="68"/>
      <c r="L262" s="68"/>
      <c r="M262" s="89"/>
    </row>
    <row r="263" ht="15.75" customHeight="1">
      <c r="A263" s="68"/>
      <c r="B263" s="90"/>
      <c r="C263" s="68"/>
      <c r="D263" s="68"/>
      <c r="E263" s="68"/>
      <c r="F263" s="68"/>
      <c r="G263" s="68"/>
      <c r="H263" s="68"/>
      <c r="I263" s="68"/>
      <c r="J263" s="88"/>
      <c r="K263" s="68"/>
      <c r="L263" s="68"/>
      <c r="M263" s="89"/>
    </row>
    <row r="264" ht="15.75" customHeight="1">
      <c r="A264" s="68"/>
      <c r="B264" s="90"/>
      <c r="C264" s="68"/>
      <c r="D264" s="68"/>
      <c r="E264" s="68"/>
      <c r="F264" s="68"/>
      <c r="G264" s="68"/>
      <c r="H264" s="68"/>
      <c r="I264" s="68"/>
      <c r="J264" s="88"/>
      <c r="K264" s="68"/>
      <c r="L264" s="68"/>
      <c r="M264" s="89"/>
    </row>
    <row r="265" ht="15.75" customHeight="1">
      <c r="A265" s="68"/>
      <c r="B265" s="90"/>
      <c r="C265" s="68"/>
      <c r="D265" s="68"/>
      <c r="E265" s="68"/>
      <c r="F265" s="68"/>
      <c r="G265" s="68"/>
      <c r="H265" s="68"/>
      <c r="I265" s="68"/>
      <c r="J265" s="88"/>
      <c r="K265" s="68"/>
      <c r="L265" s="68"/>
      <c r="M265" s="89"/>
    </row>
    <row r="266" ht="15.75" customHeight="1">
      <c r="A266" s="68"/>
      <c r="B266" s="90"/>
      <c r="C266" s="68"/>
      <c r="D266" s="68"/>
      <c r="E266" s="68"/>
      <c r="F266" s="68"/>
      <c r="G266" s="68"/>
      <c r="H266" s="68"/>
      <c r="I266" s="68"/>
      <c r="J266" s="88"/>
      <c r="K266" s="68"/>
      <c r="L266" s="68"/>
      <c r="M266" s="89"/>
    </row>
    <row r="267" ht="15.75" customHeight="1">
      <c r="A267" s="68"/>
      <c r="B267" s="90"/>
      <c r="C267" s="68"/>
      <c r="D267" s="68"/>
      <c r="E267" s="68"/>
      <c r="F267" s="68"/>
      <c r="G267" s="68"/>
      <c r="H267" s="68"/>
      <c r="I267" s="68"/>
      <c r="J267" s="88"/>
      <c r="K267" s="68"/>
      <c r="L267" s="68"/>
      <c r="M267" s="89"/>
    </row>
    <row r="268" ht="15.75" customHeight="1">
      <c r="A268" s="68"/>
      <c r="B268" s="90"/>
      <c r="C268" s="68"/>
      <c r="D268" s="68"/>
      <c r="E268" s="68"/>
      <c r="F268" s="68"/>
      <c r="G268" s="68"/>
      <c r="H268" s="68"/>
      <c r="I268" s="68"/>
      <c r="J268" s="88"/>
      <c r="K268" s="68"/>
      <c r="L268" s="68"/>
      <c r="M268" s="89"/>
    </row>
    <row r="269" ht="15.75" customHeight="1">
      <c r="A269" s="68"/>
      <c r="B269" s="90"/>
      <c r="C269" s="68"/>
      <c r="D269" s="68"/>
      <c r="E269" s="68"/>
      <c r="F269" s="68"/>
      <c r="G269" s="68"/>
      <c r="H269" s="68"/>
      <c r="I269" s="68"/>
      <c r="J269" s="88"/>
      <c r="K269" s="68"/>
      <c r="L269" s="68"/>
      <c r="M269" s="89"/>
    </row>
    <row r="270" ht="15.75" customHeight="1">
      <c r="A270" s="68"/>
      <c r="B270" s="90"/>
      <c r="C270" s="68"/>
      <c r="D270" s="68"/>
      <c r="E270" s="68"/>
      <c r="F270" s="68"/>
      <c r="G270" s="68"/>
      <c r="H270" s="68"/>
      <c r="I270" s="68"/>
      <c r="J270" s="88"/>
      <c r="K270" s="68"/>
      <c r="L270" s="68"/>
      <c r="M270" s="89"/>
    </row>
    <row r="271" ht="15.75" customHeight="1">
      <c r="A271" s="68"/>
      <c r="B271" s="90"/>
      <c r="C271" s="68"/>
      <c r="D271" s="68"/>
      <c r="E271" s="68"/>
      <c r="F271" s="68"/>
      <c r="G271" s="68"/>
      <c r="H271" s="68"/>
      <c r="I271" s="68"/>
      <c r="J271" s="88"/>
      <c r="K271" s="68"/>
      <c r="L271" s="68"/>
      <c r="M271" s="89"/>
    </row>
    <row r="272" ht="15.75" customHeight="1">
      <c r="A272" s="68"/>
      <c r="B272" s="90"/>
      <c r="C272" s="68"/>
      <c r="D272" s="68"/>
      <c r="E272" s="68"/>
      <c r="F272" s="68"/>
      <c r="G272" s="68"/>
      <c r="H272" s="68"/>
      <c r="I272" s="68"/>
      <c r="J272" s="88"/>
      <c r="K272" s="68"/>
      <c r="L272" s="68"/>
      <c r="M272" s="89"/>
    </row>
    <row r="273" ht="15.75" customHeight="1">
      <c r="A273" s="68"/>
      <c r="B273" s="90"/>
      <c r="C273" s="68"/>
      <c r="D273" s="68"/>
      <c r="E273" s="68"/>
      <c r="F273" s="68"/>
      <c r="G273" s="68"/>
      <c r="H273" s="68"/>
      <c r="I273" s="68"/>
      <c r="J273" s="88"/>
      <c r="K273" s="68"/>
      <c r="L273" s="68"/>
      <c r="M273" s="89"/>
    </row>
    <row r="274" ht="15.75" customHeight="1">
      <c r="A274" s="68"/>
      <c r="B274" s="90"/>
      <c r="C274" s="68"/>
      <c r="D274" s="68"/>
      <c r="E274" s="68"/>
      <c r="F274" s="68"/>
      <c r="G274" s="68"/>
      <c r="H274" s="68"/>
      <c r="I274" s="68"/>
      <c r="J274" s="88"/>
      <c r="K274" s="68"/>
      <c r="L274" s="68"/>
      <c r="M274" s="89"/>
    </row>
    <row r="275" ht="15.75" customHeight="1">
      <c r="A275" s="68"/>
      <c r="B275" s="90"/>
      <c r="C275" s="68"/>
      <c r="D275" s="68"/>
      <c r="E275" s="68"/>
      <c r="F275" s="68"/>
      <c r="G275" s="68"/>
      <c r="H275" s="68"/>
      <c r="I275" s="68"/>
      <c r="J275" s="88"/>
      <c r="K275" s="68"/>
      <c r="L275" s="68"/>
      <c r="M275" s="89"/>
    </row>
    <row r="276" ht="15.75" customHeight="1">
      <c r="A276" s="68"/>
      <c r="B276" s="90"/>
      <c r="C276" s="68"/>
      <c r="D276" s="68"/>
      <c r="E276" s="68"/>
      <c r="F276" s="68"/>
      <c r="G276" s="68"/>
      <c r="H276" s="68"/>
      <c r="I276" s="68"/>
      <c r="J276" s="88"/>
      <c r="K276" s="68"/>
      <c r="L276" s="68"/>
      <c r="M276" s="89"/>
    </row>
    <row r="277" ht="15.75" customHeight="1">
      <c r="A277" s="68"/>
      <c r="B277" s="90"/>
      <c r="C277" s="68"/>
      <c r="D277" s="68"/>
      <c r="E277" s="68"/>
      <c r="F277" s="68"/>
      <c r="G277" s="68"/>
      <c r="H277" s="68"/>
      <c r="I277" s="68"/>
      <c r="J277" s="88"/>
      <c r="K277" s="68"/>
      <c r="L277" s="68"/>
      <c r="M277" s="89"/>
    </row>
    <row r="278" ht="15.75" customHeight="1">
      <c r="A278" s="68"/>
      <c r="B278" s="90"/>
      <c r="C278" s="68"/>
      <c r="D278" s="68"/>
      <c r="E278" s="68"/>
      <c r="F278" s="68"/>
      <c r="G278" s="68"/>
      <c r="H278" s="68"/>
      <c r="I278" s="68"/>
      <c r="J278" s="88"/>
      <c r="K278" s="68"/>
      <c r="L278" s="68"/>
      <c r="M278" s="89"/>
    </row>
    <row r="279" ht="15.75" customHeight="1">
      <c r="A279" s="68"/>
      <c r="B279" s="90"/>
      <c r="C279" s="68"/>
      <c r="D279" s="68"/>
      <c r="E279" s="68"/>
      <c r="F279" s="68"/>
      <c r="G279" s="68"/>
      <c r="H279" s="68"/>
      <c r="I279" s="68"/>
      <c r="J279" s="88"/>
      <c r="K279" s="68"/>
      <c r="L279" s="68"/>
      <c r="M279" s="89"/>
    </row>
    <row r="280" ht="15.75" customHeight="1">
      <c r="A280" s="68"/>
      <c r="B280" s="90"/>
      <c r="C280" s="68"/>
      <c r="D280" s="68"/>
      <c r="E280" s="68"/>
      <c r="F280" s="68"/>
      <c r="G280" s="68"/>
      <c r="H280" s="68"/>
      <c r="I280" s="68"/>
      <c r="J280" s="88"/>
      <c r="K280" s="68"/>
      <c r="L280" s="68"/>
      <c r="M280" s="89"/>
    </row>
    <row r="281" ht="15.75" customHeight="1">
      <c r="A281" s="68"/>
      <c r="B281" s="90"/>
      <c r="C281" s="68"/>
      <c r="D281" s="68"/>
      <c r="E281" s="68"/>
      <c r="F281" s="68"/>
      <c r="G281" s="68"/>
      <c r="H281" s="68"/>
      <c r="I281" s="68"/>
      <c r="J281" s="88"/>
      <c r="K281" s="68"/>
      <c r="L281" s="68"/>
      <c r="M281" s="89"/>
    </row>
    <row r="282" ht="15.75" customHeight="1">
      <c r="A282" s="68"/>
      <c r="B282" s="90"/>
      <c r="C282" s="68"/>
      <c r="D282" s="68"/>
      <c r="E282" s="68"/>
      <c r="F282" s="68"/>
      <c r="G282" s="68"/>
      <c r="H282" s="68"/>
      <c r="I282" s="68"/>
      <c r="J282" s="88"/>
      <c r="K282" s="68"/>
      <c r="L282" s="68"/>
      <c r="M282" s="89"/>
    </row>
    <row r="283" ht="15.75" customHeight="1">
      <c r="A283" s="68"/>
      <c r="B283" s="90"/>
      <c r="C283" s="68"/>
      <c r="D283" s="68"/>
      <c r="E283" s="68"/>
      <c r="F283" s="68"/>
      <c r="G283" s="68"/>
      <c r="H283" s="68"/>
      <c r="I283" s="68"/>
      <c r="J283" s="88"/>
      <c r="K283" s="68"/>
      <c r="L283" s="68"/>
      <c r="M283" s="89"/>
    </row>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autoFilter ref="$K$1:$K$1013"/>
  <dataValidations>
    <dataValidation type="list" allowBlank="1" sqref="F4:F6 F8:F9 F20 F32:F33">
      <formula1>"Ecobank,Pension,Mombasa,Eldoret,Thika,Kisumu,Kitengela,Nakuru,Trade Center,Homabay"</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2.13"/>
    <col customWidth="1" min="2" max="2" width="41.75"/>
    <col customWidth="1" min="3" max="3" width="27.88"/>
    <col customWidth="1" min="4" max="4" width="22.13"/>
    <col customWidth="1" min="5" max="5" width="76.88"/>
    <col customWidth="1" min="6" max="6" width="56.13"/>
  </cols>
  <sheetData>
    <row r="1" ht="15.75" customHeight="1">
      <c r="A1" s="138" t="s">
        <v>442</v>
      </c>
      <c r="B1" s="138" t="s">
        <v>443</v>
      </c>
      <c r="C1" s="138" t="s">
        <v>444</v>
      </c>
      <c r="D1" s="138" t="s">
        <v>445</v>
      </c>
      <c r="E1" s="138" t="s">
        <v>446</v>
      </c>
      <c r="F1" s="139" t="s">
        <v>447</v>
      </c>
      <c r="G1" s="139" t="s">
        <v>448</v>
      </c>
    </row>
    <row r="2" ht="15.75" customHeight="1">
      <c r="A2" s="68" t="s">
        <v>449</v>
      </c>
      <c r="B2" s="68" t="s">
        <v>450</v>
      </c>
      <c r="C2" s="140">
        <v>7.23261696E8</v>
      </c>
      <c r="D2" s="68" t="s">
        <v>451</v>
      </c>
      <c r="E2" s="68" t="s">
        <v>452</v>
      </c>
      <c r="F2" s="141"/>
      <c r="G2" s="141"/>
    </row>
    <row r="3" ht="15.75" customHeight="1">
      <c r="A3" s="142" t="s">
        <v>453</v>
      </c>
      <c r="B3" s="68" t="s">
        <v>454</v>
      </c>
      <c r="C3" s="140">
        <v>7.22222672E8</v>
      </c>
      <c r="D3" s="68" t="s">
        <v>455</v>
      </c>
      <c r="E3" s="68" t="s">
        <v>452</v>
      </c>
      <c r="F3" s="141"/>
      <c r="G3" s="141"/>
    </row>
    <row r="4" ht="15.75" customHeight="1">
      <c r="A4" s="68" t="s">
        <v>456</v>
      </c>
      <c r="B4" s="68" t="s">
        <v>457</v>
      </c>
      <c r="C4" s="140">
        <v>7.12744644E8</v>
      </c>
      <c r="D4" s="68" t="s">
        <v>455</v>
      </c>
      <c r="E4" s="68" t="s">
        <v>452</v>
      </c>
      <c r="F4" s="141"/>
      <c r="G4" s="141"/>
    </row>
    <row r="5" ht="15.75" customHeight="1">
      <c r="A5" s="68" t="s">
        <v>458</v>
      </c>
      <c r="B5" s="68"/>
      <c r="C5" s="140"/>
      <c r="D5" s="68" t="s">
        <v>451</v>
      </c>
      <c r="E5" s="68" t="s">
        <v>452</v>
      </c>
      <c r="F5" s="141"/>
      <c r="G5" s="141"/>
    </row>
    <row r="6" ht="15.75" customHeight="1">
      <c r="A6" s="68" t="s">
        <v>459</v>
      </c>
      <c r="B6" s="68" t="s">
        <v>460</v>
      </c>
      <c r="C6" s="140" t="s">
        <v>461</v>
      </c>
      <c r="D6" s="68" t="s">
        <v>451</v>
      </c>
      <c r="E6" s="68" t="s">
        <v>452</v>
      </c>
      <c r="F6" s="141"/>
      <c r="G6" s="141"/>
    </row>
    <row r="7" ht="15.75" customHeight="1">
      <c r="A7" s="68" t="s">
        <v>462</v>
      </c>
      <c r="B7" s="68" t="s">
        <v>463</v>
      </c>
      <c r="C7" s="140">
        <v>7.37973781E8</v>
      </c>
      <c r="D7" s="68" t="s">
        <v>451</v>
      </c>
      <c r="E7" s="68" t="s">
        <v>452</v>
      </c>
      <c r="F7" s="141"/>
      <c r="G7" s="141"/>
    </row>
    <row r="8" ht="15.75" customHeight="1">
      <c r="A8" s="68" t="s">
        <v>464</v>
      </c>
      <c r="B8" s="68" t="s">
        <v>465</v>
      </c>
      <c r="C8" s="140" t="s">
        <v>466</v>
      </c>
      <c r="D8" s="68" t="s">
        <v>455</v>
      </c>
      <c r="E8" s="68" t="s">
        <v>452</v>
      </c>
      <c r="F8" s="141"/>
      <c r="G8" s="141"/>
    </row>
    <row r="9" ht="15.75" customHeight="1">
      <c r="A9" s="68" t="s">
        <v>467</v>
      </c>
      <c r="B9" s="68" t="s">
        <v>468</v>
      </c>
      <c r="C9" s="140">
        <v>7.20145745E8</v>
      </c>
      <c r="D9" s="68" t="s">
        <v>451</v>
      </c>
      <c r="E9" s="68" t="s">
        <v>452</v>
      </c>
      <c r="F9" s="141"/>
      <c r="G9" s="141"/>
    </row>
    <row r="10" ht="15.75" customHeight="1">
      <c r="A10" s="143" t="s">
        <v>469</v>
      </c>
      <c r="B10" s="68" t="s">
        <v>470</v>
      </c>
      <c r="C10" s="140">
        <v>7.06063091E8</v>
      </c>
      <c r="D10" s="68" t="s">
        <v>455</v>
      </c>
      <c r="E10" s="68" t="s">
        <v>452</v>
      </c>
      <c r="F10" s="141"/>
      <c r="G10" s="141"/>
    </row>
    <row r="11" ht="15.75" customHeight="1">
      <c r="A11" s="144" t="s">
        <v>380</v>
      </c>
      <c r="B11" s="144" t="s">
        <v>471</v>
      </c>
      <c r="C11" s="145">
        <v>7.13692025E8</v>
      </c>
      <c r="D11" s="144" t="s">
        <v>455</v>
      </c>
      <c r="E11" s="144" t="s">
        <v>452</v>
      </c>
      <c r="F11" s="146"/>
      <c r="G11" s="146"/>
      <c r="H11" s="147"/>
      <c r="I11" s="147"/>
      <c r="J11" s="147"/>
      <c r="K11" s="147"/>
      <c r="L11" s="147"/>
      <c r="M11" s="147"/>
      <c r="N11" s="147"/>
      <c r="O11" s="147"/>
      <c r="P11" s="147"/>
      <c r="Q11" s="147"/>
      <c r="R11" s="147"/>
      <c r="S11" s="147"/>
      <c r="T11" s="147"/>
      <c r="U11" s="147"/>
      <c r="V11" s="147"/>
      <c r="W11" s="147"/>
      <c r="X11" s="147"/>
      <c r="Y11" s="147"/>
    </row>
    <row r="12" ht="15.75" customHeight="1">
      <c r="A12" s="68" t="s">
        <v>472</v>
      </c>
      <c r="B12" s="68" t="s">
        <v>473</v>
      </c>
      <c r="C12" s="140">
        <v>7.22440167E8</v>
      </c>
      <c r="D12" s="68" t="s">
        <v>455</v>
      </c>
      <c r="E12" s="68" t="s">
        <v>452</v>
      </c>
      <c r="F12" s="141"/>
      <c r="G12" s="141"/>
    </row>
    <row r="13" ht="15.75" customHeight="1">
      <c r="A13" s="68" t="s">
        <v>0</v>
      </c>
      <c r="B13" s="68" t="s">
        <v>474</v>
      </c>
      <c r="C13" s="140" t="s">
        <v>475</v>
      </c>
      <c r="D13" s="68" t="s">
        <v>455</v>
      </c>
      <c r="E13" s="68" t="s">
        <v>476</v>
      </c>
      <c r="F13" s="141"/>
      <c r="G13" s="141"/>
    </row>
    <row r="14" ht="15.75" customHeight="1">
      <c r="A14" s="68" t="s">
        <v>477</v>
      </c>
      <c r="B14" s="68"/>
      <c r="C14" s="140"/>
      <c r="D14" s="68" t="s">
        <v>455</v>
      </c>
      <c r="E14" s="68" t="s">
        <v>476</v>
      </c>
      <c r="F14" s="141"/>
      <c r="G14" s="141"/>
    </row>
    <row r="15" ht="15.75" customHeight="1">
      <c r="A15" s="68" t="s">
        <v>478</v>
      </c>
      <c r="B15" s="68" t="s">
        <v>479</v>
      </c>
      <c r="C15" s="140">
        <v>7.27145535E8</v>
      </c>
      <c r="D15" s="68" t="s">
        <v>455</v>
      </c>
      <c r="E15" s="68" t="s">
        <v>452</v>
      </c>
      <c r="F15" s="141"/>
      <c r="G15" s="141"/>
    </row>
    <row r="16" ht="15.75" customHeight="1">
      <c r="A16" s="68" t="s">
        <v>480</v>
      </c>
      <c r="B16" s="68" t="s">
        <v>481</v>
      </c>
      <c r="C16" s="140">
        <v>7.8155865E8</v>
      </c>
      <c r="D16" s="68" t="s">
        <v>455</v>
      </c>
      <c r="E16" s="68" t="s">
        <v>476</v>
      </c>
      <c r="F16" s="148" t="s">
        <v>482</v>
      </c>
      <c r="G16" s="141"/>
    </row>
    <row r="17" ht="15.75" customHeight="1">
      <c r="A17" s="68" t="s">
        <v>483</v>
      </c>
      <c r="B17" s="68" t="s">
        <v>484</v>
      </c>
      <c r="C17" s="140">
        <v>7.25259379E8</v>
      </c>
      <c r="D17" s="68" t="s">
        <v>455</v>
      </c>
      <c r="E17" s="68" t="s">
        <v>476</v>
      </c>
      <c r="F17" s="141"/>
      <c r="G17" s="141"/>
    </row>
    <row r="18" ht="15.75" customHeight="1">
      <c r="A18" s="68" t="s">
        <v>485</v>
      </c>
      <c r="B18" s="68" t="s">
        <v>486</v>
      </c>
      <c r="C18" s="140">
        <v>7.2094818E8</v>
      </c>
      <c r="D18" s="68" t="s">
        <v>451</v>
      </c>
      <c r="E18" s="68" t="s">
        <v>452</v>
      </c>
      <c r="F18" s="141"/>
      <c r="G18" s="141"/>
    </row>
    <row r="19" ht="15.75" customHeight="1">
      <c r="A19" s="68" t="s">
        <v>487</v>
      </c>
      <c r="B19" s="68" t="s">
        <v>488</v>
      </c>
      <c r="C19" s="140">
        <v>7.22294898E8</v>
      </c>
      <c r="D19" s="68" t="s">
        <v>451</v>
      </c>
      <c r="E19" s="68" t="s">
        <v>452</v>
      </c>
      <c r="F19" s="141"/>
      <c r="G19" s="141"/>
    </row>
    <row r="20" ht="15.75" customHeight="1">
      <c r="A20" s="68" t="s">
        <v>489</v>
      </c>
      <c r="B20" s="68" t="s">
        <v>490</v>
      </c>
      <c r="C20" s="140" t="s">
        <v>491</v>
      </c>
      <c r="D20" s="68" t="s">
        <v>455</v>
      </c>
      <c r="E20" s="68" t="s">
        <v>452</v>
      </c>
      <c r="F20" s="141"/>
      <c r="G20" s="141"/>
    </row>
    <row r="21" ht="15.75" customHeight="1">
      <c r="A21" s="143" t="s">
        <v>47</v>
      </c>
      <c r="B21" s="68" t="s">
        <v>492</v>
      </c>
      <c r="C21" s="140" t="s">
        <v>493</v>
      </c>
      <c r="D21" s="68" t="s">
        <v>455</v>
      </c>
      <c r="E21" s="68" t="s">
        <v>452</v>
      </c>
      <c r="F21" s="149" t="s">
        <v>494</v>
      </c>
      <c r="G21" s="141"/>
    </row>
    <row r="22" ht="15.75" customHeight="1">
      <c r="A22" s="68" t="s">
        <v>495</v>
      </c>
      <c r="B22" s="68" t="s">
        <v>496</v>
      </c>
      <c r="C22" s="140" t="s">
        <v>497</v>
      </c>
      <c r="D22" s="68" t="s">
        <v>455</v>
      </c>
      <c r="E22" s="68" t="s">
        <v>452</v>
      </c>
      <c r="F22" s="141"/>
      <c r="G22" s="141"/>
    </row>
    <row r="23" ht="15.75" customHeight="1">
      <c r="A23" s="150" t="s">
        <v>498</v>
      </c>
      <c r="B23" s="68" t="s">
        <v>499</v>
      </c>
      <c r="C23" s="140" t="s">
        <v>500</v>
      </c>
      <c r="D23" s="68" t="s">
        <v>455</v>
      </c>
      <c r="E23" s="68" t="s">
        <v>452</v>
      </c>
      <c r="F23" s="141"/>
      <c r="G23" s="141"/>
      <c r="H23" s="89" t="s">
        <v>501</v>
      </c>
    </row>
    <row r="24" ht="15.75" customHeight="1">
      <c r="A24" s="68" t="s">
        <v>502</v>
      </c>
      <c r="B24" s="68"/>
      <c r="C24" s="140"/>
      <c r="D24" s="68" t="s">
        <v>455</v>
      </c>
      <c r="E24" s="68" t="s">
        <v>452</v>
      </c>
      <c r="F24" s="141"/>
      <c r="G24" s="141"/>
    </row>
    <row r="25" ht="15.75" customHeight="1">
      <c r="A25" s="68" t="s">
        <v>503</v>
      </c>
      <c r="B25" s="68" t="s">
        <v>504</v>
      </c>
      <c r="C25" s="140">
        <v>7.22343801E8</v>
      </c>
      <c r="D25" s="68" t="s">
        <v>451</v>
      </c>
      <c r="E25" s="68" t="s">
        <v>452</v>
      </c>
      <c r="F25" s="141"/>
      <c r="G25" s="141"/>
    </row>
    <row r="26" ht="15.75" customHeight="1">
      <c r="A26" s="68" t="s">
        <v>505</v>
      </c>
      <c r="B26" s="68" t="s">
        <v>506</v>
      </c>
      <c r="C26" s="140">
        <v>7.08674632E8</v>
      </c>
      <c r="D26" s="68" t="s">
        <v>451</v>
      </c>
      <c r="E26" s="68" t="s">
        <v>452</v>
      </c>
      <c r="F26" s="141"/>
      <c r="G26" s="141"/>
    </row>
    <row r="27" ht="15.75" customHeight="1">
      <c r="A27" s="68" t="s">
        <v>507</v>
      </c>
      <c r="B27" s="68" t="s">
        <v>508</v>
      </c>
      <c r="C27" s="140">
        <v>7.02690324E8</v>
      </c>
      <c r="D27" s="68" t="s">
        <v>455</v>
      </c>
      <c r="E27" s="68" t="s">
        <v>452</v>
      </c>
      <c r="F27" s="141"/>
      <c r="G27" s="141"/>
    </row>
    <row r="28" ht="15.75" customHeight="1">
      <c r="A28" s="143" t="s">
        <v>267</v>
      </c>
      <c r="B28" s="68" t="s">
        <v>509</v>
      </c>
      <c r="C28" s="140">
        <v>7.22647615E8</v>
      </c>
      <c r="D28" s="68" t="s">
        <v>455</v>
      </c>
      <c r="E28" s="68" t="s">
        <v>476</v>
      </c>
      <c r="F28" s="141"/>
      <c r="G28" s="141"/>
    </row>
    <row r="29" ht="15.75" customHeight="1">
      <c r="A29" s="68" t="s">
        <v>510</v>
      </c>
      <c r="B29" s="68" t="s">
        <v>511</v>
      </c>
      <c r="C29" s="140" t="s">
        <v>512</v>
      </c>
      <c r="D29" s="68" t="s">
        <v>455</v>
      </c>
      <c r="E29" s="68" t="s">
        <v>452</v>
      </c>
      <c r="F29" s="141"/>
      <c r="G29" s="141"/>
    </row>
    <row r="30" ht="15.75" customHeight="1">
      <c r="A30" s="68" t="s">
        <v>513</v>
      </c>
      <c r="B30" s="68" t="s">
        <v>514</v>
      </c>
      <c r="C30" s="140">
        <v>7.128008E8</v>
      </c>
      <c r="D30" s="68" t="s">
        <v>451</v>
      </c>
      <c r="E30" s="68" t="s">
        <v>452</v>
      </c>
      <c r="F30" s="141"/>
      <c r="G30" s="141"/>
    </row>
    <row r="31" ht="15.75" customHeight="1">
      <c r="A31" s="68" t="s">
        <v>515</v>
      </c>
      <c r="B31" s="68" t="s">
        <v>516</v>
      </c>
      <c r="C31" s="140">
        <v>7.20600461E8</v>
      </c>
      <c r="D31" s="68" t="s">
        <v>451</v>
      </c>
      <c r="E31" s="68" t="s">
        <v>476</v>
      </c>
      <c r="F31" s="141"/>
      <c r="G31" s="141"/>
    </row>
    <row r="32" ht="15.75" customHeight="1">
      <c r="A32" s="68" t="s">
        <v>78</v>
      </c>
      <c r="B32" s="68" t="s">
        <v>517</v>
      </c>
      <c r="C32" s="140" t="s">
        <v>518</v>
      </c>
      <c r="D32" s="68" t="s">
        <v>455</v>
      </c>
      <c r="E32" s="68" t="s">
        <v>476</v>
      </c>
      <c r="F32" s="141"/>
      <c r="G32" s="141"/>
    </row>
    <row r="33" ht="15.75" customHeight="1">
      <c r="A33" s="68" t="s">
        <v>519</v>
      </c>
      <c r="B33" s="68"/>
      <c r="C33" s="140"/>
      <c r="D33" s="68" t="s">
        <v>451</v>
      </c>
      <c r="E33" s="68" t="s">
        <v>452</v>
      </c>
      <c r="F33" s="141"/>
      <c r="G33" s="141"/>
    </row>
    <row r="34" ht="15.75" customHeight="1">
      <c r="A34" s="68" t="s">
        <v>520</v>
      </c>
      <c r="B34" s="68" t="s">
        <v>521</v>
      </c>
      <c r="C34" s="140">
        <v>7.11214395E8</v>
      </c>
      <c r="D34" s="68" t="s">
        <v>451</v>
      </c>
      <c r="E34" s="68" t="s">
        <v>452</v>
      </c>
      <c r="F34" s="141"/>
      <c r="G34" s="141"/>
    </row>
    <row r="35" ht="15.75" customHeight="1">
      <c r="A35" s="68" t="s">
        <v>522</v>
      </c>
      <c r="B35" s="68" t="s">
        <v>523</v>
      </c>
      <c r="C35" s="140" t="s">
        <v>524</v>
      </c>
      <c r="D35" s="68" t="s">
        <v>451</v>
      </c>
      <c r="E35" s="68" t="s">
        <v>452</v>
      </c>
      <c r="F35" s="141"/>
      <c r="G35" s="141"/>
    </row>
    <row r="36" ht="15.75" customHeight="1">
      <c r="A36" s="68" t="s">
        <v>525</v>
      </c>
      <c r="B36" s="68" t="s">
        <v>526</v>
      </c>
      <c r="C36" s="140">
        <v>7.27743324E8</v>
      </c>
      <c r="D36" s="68" t="s">
        <v>455</v>
      </c>
      <c r="E36" s="68" t="s">
        <v>476</v>
      </c>
      <c r="F36" s="141"/>
      <c r="G36" s="141"/>
    </row>
    <row r="37" ht="15.75" customHeight="1">
      <c r="A37" s="68" t="s">
        <v>527</v>
      </c>
      <c r="B37" s="68"/>
      <c r="C37" s="140"/>
      <c r="D37" s="68" t="s">
        <v>451</v>
      </c>
      <c r="E37" s="68" t="s">
        <v>452</v>
      </c>
      <c r="F37" s="141"/>
      <c r="G37" s="141"/>
    </row>
    <row r="38" ht="15.75" customHeight="1">
      <c r="A38" s="68" t="s">
        <v>94</v>
      </c>
      <c r="B38" s="68" t="s">
        <v>528</v>
      </c>
      <c r="C38" s="140">
        <v>7.22870714E8</v>
      </c>
      <c r="D38" s="68" t="s">
        <v>455</v>
      </c>
      <c r="E38" s="68" t="s">
        <v>452</v>
      </c>
      <c r="F38" s="141"/>
      <c r="G38" s="141"/>
    </row>
    <row r="39" ht="15.75" customHeight="1">
      <c r="A39" s="68" t="s">
        <v>529</v>
      </c>
      <c r="B39" s="68" t="s">
        <v>530</v>
      </c>
      <c r="C39" s="140">
        <v>7.22329463E8</v>
      </c>
      <c r="D39" s="68" t="s">
        <v>455</v>
      </c>
      <c r="E39" s="68" t="s">
        <v>452</v>
      </c>
      <c r="F39" s="141"/>
      <c r="G39" s="141"/>
    </row>
    <row r="40" ht="15.75" customHeight="1">
      <c r="A40" s="68" t="s">
        <v>531</v>
      </c>
      <c r="B40" s="68" t="s">
        <v>532</v>
      </c>
      <c r="C40" s="140">
        <v>7.27872478E8</v>
      </c>
      <c r="D40" s="68" t="s">
        <v>455</v>
      </c>
      <c r="E40" s="68" t="s">
        <v>452</v>
      </c>
      <c r="F40" s="141"/>
      <c r="G40" s="141"/>
    </row>
    <row r="41" ht="15.75" customHeight="1">
      <c r="A41" s="68" t="s">
        <v>533</v>
      </c>
      <c r="B41" s="68" t="s">
        <v>534</v>
      </c>
      <c r="C41" s="140">
        <v>7.23225208E8</v>
      </c>
      <c r="D41" s="68" t="s">
        <v>455</v>
      </c>
      <c r="E41" s="68" t="s">
        <v>452</v>
      </c>
      <c r="F41" s="141"/>
      <c r="G41" s="141"/>
    </row>
    <row r="42" ht="15.75" customHeight="1">
      <c r="A42" s="68" t="s">
        <v>535</v>
      </c>
      <c r="B42" s="68" t="s">
        <v>536</v>
      </c>
      <c r="C42" s="140">
        <v>7.22326564E8</v>
      </c>
      <c r="D42" s="68" t="s">
        <v>451</v>
      </c>
      <c r="E42" s="68" t="s">
        <v>452</v>
      </c>
      <c r="F42" s="141"/>
      <c r="G42" s="141"/>
    </row>
    <row r="43" ht="15.75" customHeight="1">
      <c r="A43" s="68" t="s">
        <v>537</v>
      </c>
      <c r="B43" s="68" t="s">
        <v>538</v>
      </c>
      <c r="C43" s="140">
        <v>7.22767676E8</v>
      </c>
      <c r="D43" s="68" t="s">
        <v>451</v>
      </c>
      <c r="E43" s="68" t="s">
        <v>452</v>
      </c>
      <c r="F43" s="141"/>
      <c r="G43" s="141"/>
    </row>
    <row r="44" ht="15.75" customHeight="1">
      <c r="A44" s="68" t="s">
        <v>539</v>
      </c>
      <c r="B44" s="68" t="s">
        <v>540</v>
      </c>
      <c r="C44" s="140">
        <v>7.14301652E8</v>
      </c>
      <c r="D44" s="68" t="s">
        <v>455</v>
      </c>
      <c r="E44" s="68" t="s">
        <v>452</v>
      </c>
      <c r="F44" s="141"/>
      <c r="G44" s="141"/>
    </row>
    <row r="45" ht="15.75" customHeight="1">
      <c r="A45" s="68" t="s">
        <v>541</v>
      </c>
      <c r="B45" s="68" t="s">
        <v>542</v>
      </c>
      <c r="C45" s="140">
        <v>7.01342243E8</v>
      </c>
      <c r="D45" s="68" t="s">
        <v>451</v>
      </c>
      <c r="E45" s="68" t="s">
        <v>452</v>
      </c>
      <c r="F45" s="141"/>
      <c r="G45" s="141"/>
    </row>
    <row r="46" ht="15.75" customHeight="1">
      <c r="A46" s="68" t="s">
        <v>543</v>
      </c>
      <c r="B46" s="68" t="s">
        <v>544</v>
      </c>
      <c r="C46" s="140">
        <v>7.04599131E8</v>
      </c>
      <c r="D46" s="68" t="s">
        <v>451</v>
      </c>
      <c r="E46" s="68" t="s">
        <v>452</v>
      </c>
      <c r="F46" s="141"/>
      <c r="G46" s="141"/>
    </row>
    <row r="47" ht="15.75" customHeight="1">
      <c r="A47" s="143" t="s">
        <v>413</v>
      </c>
      <c r="B47" s="68" t="s">
        <v>545</v>
      </c>
      <c r="C47" s="140">
        <v>7.059499E8</v>
      </c>
      <c r="D47" s="68" t="s">
        <v>455</v>
      </c>
      <c r="E47" s="68" t="s">
        <v>476</v>
      </c>
      <c r="F47" s="141"/>
      <c r="G47" s="141"/>
    </row>
    <row r="48" ht="15.75" customHeight="1">
      <c r="A48" s="68" t="s">
        <v>324</v>
      </c>
      <c r="B48" s="68" t="s">
        <v>546</v>
      </c>
      <c r="C48" s="140">
        <v>7.24603575E8</v>
      </c>
      <c r="D48" s="68" t="s">
        <v>455</v>
      </c>
      <c r="E48" s="68" t="s">
        <v>476</v>
      </c>
      <c r="F48" s="141"/>
      <c r="G48" s="141"/>
    </row>
    <row r="49" ht="15.75" customHeight="1">
      <c r="A49" s="68" t="s">
        <v>547</v>
      </c>
      <c r="B49" s="68" t="s">
        <v>548</v>
      </c>
      <c r="C49" s="140">
        <v>7.26633171E8</v>
      </c>
      <c r="D49" s="68" t="s">
        <v>455</v>
      </c>
      <c r="E49" s="68" t="s">
        <v>452</v>
      </c>
      <c r="F49" s="141"/>
      <c r="G49" s="141"/>
    </row>
    <row r="50" ht="15.75" customHeight="1">
      <c r="A50" s="68" t="s">
        <v>549</v>
      </c>
      <c r="B50" s="68" t="s">
        <v>550</v>
      </c>
      <c r="C50" s="140" t="s">
        <v>551</v>
      </c>
      <c r="D50" s="68" t="s">
        <v>455</v>
      </c>
      <c r="E50" s="68" t="s">
        <v>452</v>
      </c>
      <c r="F50" s="141"/>
      <c r="G50" s="141"/>
    </row>
    <row r="51" ht="15.75" customHeight="1">
      <c r="A51" s="68" t="s">
        <v>552</v>
      </c>
      <c r="B51" s="68" t="s">
        <v>553</v>
      </c>
      <c r="C51" s="140">
        <v>7.22813384E8</v>
      </c>
      <c r="D51" s="68" t="s">
        <v>451</v>
      </c>
      <c r="E51" s="68" t="s">
        <v>452</v>
      </c>
      <c r="F51" s="141"/>
      <c r="G51" s="141"/>
    </row>
    <row r="52" ht="15.75" customHeight="1">
      <c r="A52" s="68" t="s">
        <v>554</v>
      </c>
      <c r="B52" s="68" t="s">
        <v>555</v>
      </c>
      <c r="C52" s="140" t="s">
        <v>556</v>
      </c>
      <c r="D52" s="68" t="s">
        <v>455</v>
      </c>
      <c r="E52" s="68" t="s">
        <v>452</v>
      </c>
      <c r="F52" s="141"/>
      <c r="G52" s="141"/>
    </row>
    <row r="53" ht="15.75" customHeight="1">
      <c r="A53" s="68" t="s">
        <v>557</v>
      </c>
      <c r="B53" s="68" t="s">
        <v>558</v>
      </c>
      <c r="C53" s="140">
        <v>7.19329547E8</v>
      </c>
      <c r="D53" s="68" t="s">
        <v>455</v>
      </c>
      <c r="E53" s="68" t="s">
        <v>452</v>
      </c>
      <c r="F53" s="141"/>
      <c r="G53" s="141"/>
    </row>
    <row r="54" ht="15.75" customHeight="1">
      <c r="A54" s="68" t="s">
        <v>559</v>
      </c>
      <c r="B54" s="68" t="s">
        <v>560</v>
      </c>
      <c r="C54" s="140">
        <v>7.12343861E8</v>
      </c>
      <c r="D54" s="68" t="s">
        <v>455</v>
      </c>
      <c r="E54" s="68" t="s">
        <v>452</v>
      </c>
      <c r="F54" s="141"/>
      <c r="G54" s="141"/>
    </row>
    <row r="55" ht="15.75" customHeight="1">
      <c r="A55" s="68" t="s">
        <v>561</v>
      </c>
      <c r="B55" s="68" t="s">
        <v>562</v>
      </c>
      <c r="C55" s="140" t="s">
        <v>563</v>
      </c>
      <c r="D55" s="68" t="s">
        <v>455</v>
      </c>
      <c r="E55" s="68" t="s">
        <v>452</v>
      </c>
      <c r="F55" s="141"/>
      <c r="G55" s="141"/>
    </row>
    <row r="56" ht="15.75" customHeight="1">
      <c r="A56" s="68" t="s">
        <v>564</v>
      </c>
      <c r="B56" s="68" t="s">
        <v>544</v>
      </c>
      <c r="C56" s="140" t="s">
        <v>565</v>
      </c>
      <c r="D56" s="68" t="s">
        <v>455</v>
      </c>
      <c r="E56" s="68" t="s">
        <v>452</v>
      </c>
      <c r="F56" s="141"/>
      <c r="G56" s="141"/>
    </row>
    <row r="57" ht="15.75" customHeight="1">
      <c r="A57" s="68" t="s">
        <v>566</v>
      </c>
      <c r="B57" s="68"/>
      <c r="C57" s="140"/>
      <c r="D57" s="68" t="s">
        <v>451</v>
      </c>
      <c r="E57" s="68" t="s">
        <v>452</v>
      </c>
      <c r="F57" s="141"/>
      <c r="G57" s="141"/>
    </row>
    <row r="58" ht="15.75" customHeight="1">
      <c r="A58" s="68" t="s">
        <v>567</v>
      </c>
      <c r="B58" s="68" t="s">
        <v>568</v>
      </c>
      <c r="C58" s="140">
        <v>7.03381005E8</v>
      </c>
      <c r="D58" s="68" t="s">
        <v>455</v>
      </c>
      <c r="E58" s="68" t="s">
        <v>452</v>
      </c>
      <c r="F58" s="141"/>
      <c r="G58" s="141"/>
    </row>
    <row r="59" ht="15.75" customHeight="1">
      <c r="A59" s="68" t="s">
        <v>569</v>
      </c>
      <c r="B59" s="68" t="s">
        <v>570</v>
      </c>
      <c r="C59" s="140" t="s">
        <v>571</v>
      </c>
      <c r="D59" s="68" t="s">
        <v>451</v>
      </c>
      <c r="E59" s="68" t="s">
        <v>452</v>
      </c>
      <c r="F59" s="141"/>
      <c r="G59" s="141"/>
    </row>
    <row r="60" ht="15.75" customHeight="1">
      <c r="A60" s="68" t="s">
        <v>572</v>
      </c>
      <c r="B60" s="68" t="s">
        <v>573</v>
      </c>
      <c r="C60" s="140"/>
      <c r="D60" s="68" t="s">
        <v>451</v>
      </c>
      <c r="E60" s="68" t="s">
        <v>452</v>
      </c>
      <c r="F60" s="141"/>
      <c r="G60" s="141"/>
    </row>
    <row r="61" ht="15.75" customHeight="1">
      <c r="A61" s="144" t="s">
        <v>574</v>
      </c>
      <c r="B61" s="144" t="s">
        <v>575</v>
      </c>
      <c r="C61" s="145">
        <v>7.13562094E8</v>
      </c>
      <c r="D61" s="144" t="s">
        <v>455</v>
      </c>
      <c r="E61" s="144" t="s">
        <v>452</v>
      </c>
      <c r="F61" s="146"/>
      <c r="G61" s="146"/>
      <c r="H61" s="147"/>
      <c r="I61" s="147"/>
      <c r="J61" s="147"/>
      <c r="K61" s="147"/>
      <c r="L61" s="147"/>
      <c r="M61" s="147"/>
      <c r="N61" s="147"/>
      <c r="O61" s="147"/>
      <c r="P61" s="147"/>
      <c r="Q61" s="147"/>
      <c r="R61" s="147"/>
      <c r="S61" s="147"/>
      <c r="T61" s="147"/>
      <c r="U61" s="147"/>
      <c r="V61" s="147"/>
      <c r="W61" s="147"/>
      <c r="X61" s="147"/>
      <c r="Y61" s="147"/>
    </row>
    <row r="62" ht="15.75" customHeight="1">
      <c r="A62" s="68" t="s">
        <v>576</v>
      </c>
      <c r="B62" s="68" t="s">
        <v>577</v>
      </c>
      <c r="C62" s="140">
        <v>7.22569022E8</v>
      </c>
      <c r="D62" s="68" t="s">
        <v>455</v>
      </c>
      <c r="E62" s="68" t="s">
        <v>452</v>
      </c>
      <c r="F62" s="141"/>
      <c r="G62" s="141"/>
    </row>
    <row r="63" ht="15.75" customHeight="1">
      <c r="A63" s="68" t="s">
        <v>578</v>
      </c>
      <c r="B63" s="151" t="s">
        <v>579</v>
      </c>
      <c r="C63" s="140">
        <v>7.22518146E8</v>
      </c>
      <c r="D63" s="68" t="s">
        <v>455</v>
      </c>
      <c r="E63" s="68" t="s">
        <v>476</v>
      </c>
      <c r="F63" s="68"/>
      <c r="G63" s="68"/>
      <c r="H63" s="68"/>
      <c r="I63" s="68"/>
      <c r="J63" s="68"/>
      <c r="K63" s="68"/>
      <c r="L63" s="68"/>
      <c r="M63" s="68"/>
      <c r="N63" s="68"/>
      <c r="O63" s="68"/>
      <c r="P63" s="68"/>
      <c r="Q63" s="68"/>
      <c r="R63" s="68"/>
      <c r="S63" s="68"/>
      <c r="T63" s="68"/>
      <c r="U63" s="68"/>
      <c r="V63" s="68"/>
      <c r="W63" s="68"/>
      <c r="X63" s="68"/>
      <c r="Y63" s="68"/>
    </row>
    <row r="64" ht="15.75" customHeight="1">
      <c r="A64" s="152" t="s">
        <v>580</v>
      </c>
      <c r="B64" s="153" t="s">
        <v>581</v>
      </c>
      <c r="C64" s="68">
        <v>7.40806333E8</v>
      </c>
      <c r="D64" s="68" t="s">
        <v>455</v>
      </c>
      <c r="E64" s="68" t="s">
        <v>476</v>
      </c>
    </row>
    <row r="65" ht="15.75" customHeight="1">
      <c r="A65" s="68"/>
      <c r="B65" s="68"/>
      <c r="C65" s="68"/>
      <c r="D65" s="68"/>
      <c r="E65" s="68" t="s">
        <v>582</v>
      </c>
    </row>
    <row r="66" ht="15.75" customHeight="1">
      <c r="A66" s="154" t="s">
        <v>583</v>
      </c>
      <c r="B66" s="154" t="s">
        <v>109</v>
      </c>
      <c r="C66" s="154" t="s">
        <v>584</v>
      </c>
      <c r="D66" s="154" t="s">
        <v>585</v>
      </c>
      <c r="E66" s="68"/>
    </row>
    <row r="67" ht="15.75" customHeight="1">
      <c r="A67" s="155" t="s">
        <v>507</v>
      </c>
      <c r="B67" s="62" t="s">
        <v>586</v>
      </c>
      <c r="C67" s="62" t="s">
        <v>508</v>
      </c>
      <c r="D67" s="61">
        <v>7.02690324E8</v>
      </c>
      <c r="E67" s="154" t="s">
        <v>587</v>
      </c>
      <c r="F67" s="156" t="s">
        <v>588</v>
      </c>
      <c r="G67" s="157"/>
      <c r="H67" s="157"/>
      <c r="I67" s="157"/>
      <c r="J67" s="157"/>
      <c r="K67" s="157"/>
      <c r="L67" s="157"/>
      <c r="M67" s="157"/>
      <c r="N67" s="157"/>
      <c r="O67" s="157"/>
      <c r="P67" s="157"/>
      <c r="Q67" s="157"/>
      <c r="R67" s="157"/>
      <c r="S67" s="157"/>
      <c r="T67" s="157"/>
      <c r="U67" s="157"/>
      <c r="V67" s="157"/>
      <c r="W67" s="157"/>
      <c r="X67" s="157"/>
      <c r="Y67" s="157"/>
    </row>
    <row r="68" ht="15.75" customHeight="1">
      <c r="A68" s="155" t="s">
        <v>559</v>
      </c>
      <c r="B68" s="62" t="s">
        <v>589</v>
      </c>
      <c r="C68" s="62" t="s">
        <v>560</v>
      </c>
      <c r="D68" s="61">
        <v>7.12343861E8</v>
      </c>
      <c r="E68" s="62" t="s">
        <v>590</v>
      </c>
      <c r="F68" s="158"/>
      <c r="G68" s="157"/>
      <c r="H68" s="157"/>
      <c r="I68" s="157"/>
      <c r="J68" s="157"/>
      <c r="K68" s="157"/>
      <c r="L68" s="157"/>
      <c r="M68" s="157"/>
      <c r="N68" s="157"/>
      <c r="O68" s="157"/>
      <c r="P68" s="157"/>
      <c r="Q68" s="157"/>
      <c r="R68" s="157"/>
      <c r="S68" s="157"/>
      <c r="T68" s="157"/>
      <c r="U68" s="157"/>
      <c r="V68" s="157"/>
      <c r="W68" s="157"/>
      <c r="X68" s="157"/>
      <c r="Y68" s="157"/>
    </row>
    <row r="69" ht="15.75" customHeight="1">
      <c r="A69" s="155" t="s">
        <v>529</v>
      </c>
      <c r="B69" s="62" t="s">
        <v>591</v>
      </c>
      <c r="C69" s="62" t="s">
        <v>530</v>
      </c>
      <c r="D69" s="61">
        <v>7.22329463E8</v>
      </c>
      <c r="E69" s="62" t="s">
        <v>592</v>
      </c>
      <c r="F69" s="123"/>
      <c r="G69" s="157"/>
      <c r="H69" s="157"/>
      <c r="I69" s="157"/>
      <c r="J69" s="157"/>
      <c r="K69" s="157"/>
      <c r="L69" s="157"/>
      <c r="M69" s="157"/>
      <c r="N69" s="157"/>
      <c r="O69" s="157"/>
      <c r="P69" s="157"/>
      <c r="Q69" s="157"/>
      <c r="R69" s="157"/>
      <c r="S69" s="157"/>
      <c r="T69" s="157"/>
      <c r="U69" s="157"/>
      <c r="V69" s="157"/>
      <c r="W69" s="157"/>
      <c r="X69" s="157"/>
      <c r="Y69" s="157"/>
    </row>
    <row r="70" ht="15.75" customHeight="1">
      <c r="A70" s="159" t="s">
        <v>593</v>
      </c>
      <c r="B70" s="159" t="s">
        <v>594</v>
      </c>
      <c r="C70" s="159" t="s">
        <v>595</v>
      </c>
      <c r="D70" s="160">
        <v>7.22991691E8</v>
      </c>
      <c r="E70" s="62" t="s">
        <v>596</v>
      </c>
      <c r="F70" s="123"/>
      <c r="G70" s="157"/>
      <c r="H70" s="157"/>
      <c r="I70" s="157"/>
      <c r="J70" s="157"/>
      <c r="K70" s="157"/>
      <c r="L70" s="157"/>
      <c r="M70" s="157"/>
      <c r="N70" s="157"/>
      <c r="O70" s="157"/>
      <c r="P70" s="157"/>
      <c r="Q70" s="157"/>
      <c r="R70" s="157"/>
      <c r="S70" s="157"/>
      <c r="T70" s="157"/>
      <c r="U70" s="157"/>
      <c r="V70" s="157"/>
      <c r="W70" s="157"/>
      <c r="X70" s="157"/>
      <c r="Y70" s="157"/>
    </row>
    <row r="71" ht="15.75" customHeight="1">
      <c r="A71" s="155" t="s">
        <v>467</v>
      </c>
      <c r="B71" s="62" t="s">
        <v>597</v>
      </c>
      <c r="C71" s="62" t="s">
        <v>468</v>
      </c>
      <c r="D71" s="61">
        <v>7.20145745E8</v>
      </c>
      <c r="E71" s="159" t="s">
        <v>598</v>
      </c>
      <c r="F71" s="161"/>
      <c r="G71" s="162"/>
      <c r="H71" s="162"/>
      <c r="I71" s="162"/>
      <c r="J71" s="162"/>
      <c r="K71" s="162"/>
      <c r="L71" s="162"/>
      <c r="M71" s="162"/>
      <c r="N71" s="162"/>
      <c r="O71" s="162"/>
      <c r="P71" s="162"/>
      <c r="Q71" s="162"/>
      <c r="R71" s="162"/>
      <c r="S71" s="162"/>
      <c r="T71" s="162"/>
      <c r="U71" s="162"/>
      <c r="V71" s="162"/>
      <c r="W71" s="162"/>
      <c r="X71" s="162"/>
      <c r="Y71" s="162"/>
    </row>
    <row r="72" ht="15.75" customHeight="1">
      <c r="A72" s="155" t="s">
        <v>453</v>
      </c>
      <c r="B72" s="62" t="s">
        <v>599</v>
      </c>
      <c r="C72" s="62" t="s">
        <v>454</v>
      </c>
      <c r="D72" s="61">
        <v>7.22222672E8</v>
      </c>
      <c r="E72" s="62" t="s">
        <v>592</v>
      </c>
      <c r="F72" s="123"/>
      <c r="G72" s="157"/>
      <c r="H72" s="157"/>
      <c r="I72" s="157"/>
      <c r="J72" s="157"/>
      <c r="K72" s="157"/>
      <c r="L72" s="157"/>
      <c r="M72" s="157"/>
      <c r="N72" s="157"/>
      <c r="O72" s="157"/>
      <c r="P72" s="157"/>
      <c r="Q72" s="157"/>
      <c r="R72" s="157"/>
      <c r="S72" s="157"/>
      <c r="T72" s="157"/>
      <c r="U72" s="157"/>
      <c r="V72" s="157"/>
      <c r="W72" s="157"/>
      <c r="X72" s="157"/>
      <c r="Y72" s="157"/>
    </row>
    <row r="73" ht="15.75" customHeight="1">
      <c r="A73" s="155" t="s">
        <v>505</v>
      </c>
      <c r="B73" s="62" t="s">
        <v>600</v>
      </c>
      <c r="C73" s="62" t="s">
        <v>506</v>
      </c>
      <c r="D73" s="61">
        <v>7.08674632E8</v>
      </c>
      <c r="E73" s="62" t="s">
        <v>592</v>
      </c>
      <c r="F73" s="123"/>
      <c r="G73" s="157"/>
      <c r="H73" s="157"/>
      <c r="I73" s="157"/>
      <c r="J73" s="157"/>
      <c r="K73" s="157"/>
      <c r="L73" s="157"/>
      <c r="M73" s="157"/>
      <c r="N73" s="157"/>
      <c r="O73" s="157"/>
      <c r="P73" s="157"/>
      <c r="Q73" s="157"/>
      <c r="R73" s="157"/>
      <c r="S73" s="157"/>
      <c r="T73" s="157"/>
      <c r="U73" s="157"/>
      <c r="V73" s="157"/>
      <c r="W73" s="157"/>
      <c r="X73" s="157"/>
      <c r="Y73" s="157"/>
    </row>
    <row r="74" ht="15.75" customHeight="1">
      <c r="A74" s="155" t="s">
        <v>78</v>
      </c>
      <c r="B74" s="62" t="s">
        <v>601</v>
      </c>
      <c r="C74" s="62" t="s">
        <v>517</v>
      </c>
      <c r="D74" s="62" t="s">
        <v>602</v>
      </c>
      <c r="E74" s="62" t="s">
        <v>603</v>
      </c>
      <c r="F74" s="123" t="s">
        <v>604</v>
      </c>
      <c r="G74" s="157"/>
      <c r="H74" s="157"/>
      <c r="I74" s="157"/>
      <c r="J74" s="157"/>
      <c r="K74" s="157"/>
      <c r="L74" s="157"/>
      <c r="M74" s="157"/>
      <c r="N74" s="157"/>
      <c r="O74" s="157"/>
      <c r="P74" s="157"/>
      <c r="Q74" s="157"/>
      <c r="R74" s="157"/>
      <c r="S74" s="157"/>
      <c r="T74" s="157"/>
      <c r="U74" s="157"/>
      <c r="V74" s="157"/>
      <c r="W74" s="157"/>
      <c r="X74" s="157"/>
      <c r="Y74" s="157"/>
    </row>
    <row r="75" ht="15.75" customHeight="1">
      <c r="A75" s="155" t="s">
        <v>531</v>
      </c>
      <c r="B75" s="62" t="s">
        <v>605</v>
      </c>
      <c r="C75" s="62" t="s">
        <v>606</v>
      </c>
      <c r="D75" s="61">
        <v>7.27872478E8</v>
      </c>
      <c r="E75" s="62" t="s">
        <v>607</v>
      </c>
      <c r="F75" s="123" t="s">
        <v>608</v>
      </c>
      <c r="G75" s="157"/>
      <c r="H75" s="157"/>
      <c r="I75" s="157"/>
      <c r="J75" s="157"/>
      <c r="K75" s="157"/>
      <c r="L75" s="157"/>
      <c r="M75" s="157"/>
      <c r="N75" s="157"/>
      <c r="O75" s="157"/>
      <c r="P75" s="157"/>
      <c r="Q75" s="157"/>
      <c r="R75" s="157"/>
      <c r="S75" s="157"/>
      <c r="T75" s="157"/>
      <c r="U75" s="157"/>
      <c r="V75" s="157"/>
      <c r="W75" s="157"/>
      <c r="X75" s="157"/>
      <c r="Y75" s="157"/>
    </row>
    <row r="76" ht="15.75" customHeight="1">
      <c r="A76" s="155" t="s">
        <v>459</v>
      </c>
      <c r="B76" s="62" t="s">
        <v>609</v>
      </c>
      <c r="C76" s="62" t="s">
        <v>460</v>
      </c>
      <c r="D76" s="62" t="s">
        <v>461</v>
      </c>
      <c r="E76" s="62" t="s">
        <v>603</v>
      </c>
      <c r="F76" s="123"/>
      <c r="G76" s="157"/>
      <c r="H76" s="157"/>
      <c r="I76" s="157"/>
      <c r="J76" s="157"/>
      <c r="K76" s="157"/>
      <c r="L76" s="157"/>
      <c r="M76" s="157"/>
      <c r="N76" s="157"/>
      <c r="O76" s="157"/>
      <c r="P76" s="157"/>
      <c r="Q76" s="157"/>
      <c r="R76" s="157"/>
      <c r="S76" s="157"/>
      <c r="T76" s="157"/>
      <c r="U76" s="157"/>
      <c r="V76" s="157"/>
      <c r="W76" s="157"/>
      <c r="X76" s="157"/>
      <c r="Y76" s="157"/>
    </row>
    <row r="77" ht="16.5" customHeight="1">
      <c r="A77" s="155" t="s">
        <v>569</v>
      </c>
      <c r="B77" s="62" t="s">
        <v>610</v>
      </c>
      <c r="C77" s="62" t="s">
        <v>570</v>
      </c>
      <c r="D77" s="62" t="s">
        <v>611</v>
      </c>
      <c r="E77" s="62" t="s">
        <v>612</v>
      </c>
      <c r="F77" s="123"/>
      <c r="G77" s="157"/>
      <c r="H77" s="157"/>
      <c r="I77" s="157"/>
      <c r="J77" s="157"/>
      <c r="K77" s="157"/>
      <c r="L77" s="157"/>
      <c r="M77" s="157"/>
      <c r="N77" s="157"/>
      <c r="O77" s="157"/>
      <c r="P77" s="157"/>
      <c r="Q77" s="157"/>
      <c r="R77" s="157"/>
      <c r="S77" s="157"/>
      <c r="T77" s="157"/>
      <c r="U77" s="157"/>
      <c r="V77" s="157"/>
      <c r="W77" s="157"/>
      <c r="X77" s="157"/>
      <c r="Y77" s="157"/>
    </row>
    <row r="78" ht="15.75" customHeight="1">
      <c r="A78" s="155" t="s">
        <v>498</v>
      </c>
      <c r="B78" s="62" t="s">
        <v>613</v>
      </c>
      <c r="C78" s="62" t="s">
        <v>499</v>
      </c>
      <c r="D78" s="62" t="s">
        <v>614</v>
      </c>
      <c r="E78" s="62" t="s">
        <v>615</v>
      </c>
      <c r="F78" s="123"/>
      <c r="G78" s="157"/>
      <c r="H78" s="157"/>
      <c r="I78" s="157"/>
      <c r="J78" s="157"/>
      <c r="K78" s="157"/>
      <c r="L78" s="157"/>
      <c r="M78" s="157"/>
      <c r="N78" s="157"/>
      <c r="O78" s="157"/>
      <c r="P78" s="157"/>
      <c r="Q78" s="157"/>
      <c r="R78" s="157"/>
      <c r="S78" s="157"/>
      <c r="T78" s="157"/>
      <c r="U78" s="157"/>
      <c r="V78" s="157"/>
      <c r="W78" s="157"/>
      <c r="X78" s="157"/>
      <c r="Y78" s="157"/>
    </row>
    <row r="79" ht="15.75" customHeight="1">
      <c r="A79" s="155" t="s">
        <v>413</v>
      </c>
      <c r="B79" s="62" t="s">
        <v>616</v>
      </c>
      <c r="C79" s="62" t="s">
        <v>545</v>
      </c>
      <c r="D79" s="61">
        <v>7.059499E8</v>
      </c>
      <c r="E79" s="62" t="s">
        <v>617</v>
      </c>
      <c r="F79" s="123" t="s">
        <v>608</v>
      </c>
      <c r="G79" s="157"/>
      <c r="H79" s="157"/>
      <c r="I79" s="157"/>
      <c r="J79" s="157"/>
      <c r="K79" s="157"/>
      <c r="L79" s="157"/>
      <c r="M79" s="157"/>
      <c r="N79" s="157"/>
      <c r="O79" s="157"/>
      <c r="P79" s="157"/>
      <c r="Q79" s="157"/>
      <c r="R79" s="157"/>
      <c r="S79" s="157"/>
      <c r="T79" s="157"/>
      <c r="U79" s="157"/>
      <c r="V79" s="157"/>
      <c r="W79" s="157"/>
      <c r="X79" s="157"/>
      <c r="Y79" s="157"/>
    </row>
    <row r="80" ht="15.75" customHeight="1">
      <c r="A80" s="155" t="s">
        <v>469</v>
      </c>
      <c r="B80" s="62" t="s">
        <v>618</v>
      </c>
      <c r="C80" s="62" t="s">
        <v>470</v>
      </c>
      <c r="D80" s="61">
        <v>7.06063091E8</v>
      </c>
      <c r="E80" s="62" t="s">
        <v>619</v>
      </c>
      <c r="F80" s="123"/>
      <c r="G80" s="157"/>
      <c r="H80" s="157"/>
      <c r="I80" s="157"/>
      <c r="J80" s="157"/>
      <c r="K80" s="157"/>
      <c r="L80" s="157"/>
      <c r="M80" s="157"/>
      <c r="N80" s="157"/>
      <c r="O80" s="157"/>
      <c r="P80" s="157"/>
      <c r="Q80" s="157"/>
      <c r="R80" s="157"/>
      <c r="S80" s="157"/>
      <c r="T80" s="157"/>
      <c r="U80" s="157"/>
      <c r="V80" s="157"/>
      <c r="W80" s="157"/>
      <c r="X80" s="157"/>
      <c r="Y80" s="157"/>
    </row>
    <row r="81" ht="15.75" customHeight="1">
      <c r="A81" s="155" t="s">
        <v>564</v>
      </c>
      <c r="B81" s="62" t="s">
        <v>620</v>
      </c>
      <c r="C81" s="62" t="s">
        <v>544</v>
      </c>
      <c r="D81" s="62" t="s">
        <v>621</v>
      </c>
      <c r="E81" s="62" t="s">
        <v>622</v>
      </c>
      <c r="F81" s="123" t="s">
        <v>608</v>
      </c>
      <c r="G81" s="157"/>
      <c r="H81" s="157"/>
      <c r="I81" s="157"/>
      <c r="J81" s="157"/>
      <c r="K81" s="157"/>
      <c r="L81" s="157"/>
      <c r="M81" s="157"/>
      <c r="N81" s="157"/>
      <c r="O81" s="157"/>
      <c r="P81" s="157"/>
      <c r="Q81" s="157"/>
      <c r="R81" s="157"/>
      <c r="S81" s="157"/>
      <c r="T81" s="157"/>
      <c r="U81" s="157"/>
      <c r="V81" s="157"/>
      <c r="W81" s="157"/>
      <c r="X81" s="157"/>
      <c r="Y81" s="157"/>
    </row>
    <row r="82" ht="15.75" customHeight="1">
      <c r="A82" s="155" t="s">
        <v>623</v>
      </c>
      <c r="B82" s="62" t="s">
        <v>624</v>
      </c>
      <c r="C82" s="62" t="s">
        <v>625</v>
      </c>
      <c r="D82" s="61">
        <v>7.96906155E8</v>
      </c>
      <c r="E82" s="62" t="s">
        <v>626</v>
      </c>
      <c r="F82" s="123" t="s">
        <v>608</v>
      </c>
      <c r="G82" s="157"/>
      <c r="H82" s="157"/>
      <c r="I82" s="157"/>
      <c r="J82" s="157"/>
      <c r="K82" s="157"/>
      <c r="L82" s="157"/>
      <c r="M82" s="157"/>
      <c r="N82" s="157"/>
      <c r="O82" s="157"/>
      <c r="P82" s="157"/>
      <c r="Q82" s="157"/>
      <c r="R82" s="157"/>
      <c r="S82" s="157"/>
      <c r="T82" s="157"/>
      <c r="U82" s="157"/>
      <c r="V82" s="157"/>
      <c r="W82" s="157"/>
      <c r="X82" s="157"/>
      <c r="Y82" s="157"/>
    </row>
    <row r="83" ht="15.75" customHeight="1">
      <c r="A83" s="155" t="s">
        <v>627</v>
      </c>
      <c r="B83" s="62" t="s">
        <v>628</v>
      </c>
      <c r="C83" s="163" t="s">
        <v>629</v>
      </c>
      <c r="D83" s="61">
        <v>7.20873079E8</v>
      </c>
      <c r="E83" s="62" t="s">
        <v>630</v>
      </c>
      <c r="F83" s="123"/>
      <c r="G83" s="157"/>
      <c r="H83" s="157"/>
      <c r="I83" s="157"/>
      <c r="J83" s="157"/>
      <c r="K83" s="157"/>
      <c r="L83" s="157"/>
      <c r="M83" s="157"/>
      <c r="N83" s="157"/>
      <c r="O83" s="157"/>
      <c r="P83" s="157"/>
      <c r="Q83" s="157"/>
      <c r="R83" s="157"/>
      <c r="S83" s="157"/>
      <c r="T83" s="157"/>
      <c r="U83" s="157"/>
      <c r="V83" s="157"/>
      <c r="W83" s="157"/>
      <c r="X83" s="157"/>
      <c r="Y83" s="157"/>
    </row>
    <row r="84" ht="15.75" customHeight="1">
      <c r="A84" s="155" t="s">
        <v>631</v>
      </c>
      <c r="B84" s="62"/>
      <c r="C84" s="62"/>
      <c r="D84" s="62"/>
      <c r="E84" s="62" t="s">
        <v>632</v>
      </c>
      <c r="F84" s="123" t="s">
        <v>608</v>
      </c>
      <c r="G84" s="157"/>
      <c r="H84" s="157"/>
      <c r="I84" s="157"/>
      <c r="J84" s="157"/>
      <c r="K84" s="157"/>
      <c r="L84" s="157"/>
      <c r="M84" s="157"/>
      <c r="N84" s="157"/>
      <c r="O84" s="157"/>
      <c r="P84" s="157"/>
      <c r="Q84" s="157"/>
      <c r="R84" s="157"/>
      <c r="S84" s="157"/>
      <c r="T84" s="157"/>
      <c r="U84" s="157"/>
      <c r="V84" s="157"/>
      <c r="W84" s="157"/>
      <c r="X84" s="157"/>
      <c r="Y84" s="157"/>
    </row>
    <row r="85" ht="15.75" customHeight="1">
      <c r="A85" s="155" t="s">
        <v>485</v>
      </c>
      <c r="B85" s="62" t="s">
        <v>633</v>
      </c>
      <c r="C85" s="163" t="s">
        <v>486</v>
      </c>
      <c r="D85" s="61">
        <v>7.2094818E8</v>
      </c>
      <c r="E85" s="62"/>
      <c r="F85" s="123"/>
      <c r="G85" s="157"/>
      <c r="H85" s="157"/>
      <c r="I85" s="157"/>
      <c r="J85" s="157"/>
      <c r="K85" s="157"/>
      <c r="L85" s="157"/>
      <c r="M85" s="157"/>
      <c r="N85" s="157"/>
      <c r="O85" s="157"/>
      <c r="P85" s="157"/>
      <c r="Q85" s="157"/>
      <c r="R85" s="157"/>
      <c r="S85" s="157"/>
      <c r="T85" s="157"/>
      <c r="U85" s="157"/>
      <c r="V85" s="157"/>
      <c r="W85" s="157"/>
      <c r="X85" s="157"/>
      <c r="Y85" s="157"/>
    </row>
    <row r="86" ht="15.75" customHeight="1">
      <c r="A86" s="155" t="s">
        <v>543</v>
      </c>
      <c r="B86" s="62" t="s">
        <v>600</v>
      </c>
      <c r="C86" s="163" t="s">
        <v>634</v>
      </c>
      <c r="D86" s="61">
        <v>7.04599131E8</v>
      </c>
      <c r="E86" s="62" t="s">
        <v>635</v>
      </c>
      <c r="F86" s="123"/>
      <c r="G86" s="157"/>
      <c r="H86" s="157"/>
      <c r="I86" s="157"/>
      <c r="J86" s="157"/>
      <c r="K86" s="157"/>
      <c r="L86" s="157"/>
      <c r="M86" s="157"/>
      <c r="N86" s="157"/>
      <c r="O86" s="157"/>
      <c r="P86" s="157"/>
      <c r="Q86" s="157"/>
      <c r="R86" s="157"/>
      <c r="S86" s="157"/>
      <c r="T86" s="157"/>
      <c r="U86" s="157"/>
      <c r="V86" s="157"/>
      <c r="W86" s="157"/>
      <c r="X86" s="157"/>
      <c r="Y86" s="157"/>
    </row>
    <row r="87" ht="15.75" customHeight="1">
      <c r="A87" s="155" t="s">
        <v>449</v>
      </c>
      <c r="B87" s="62" t="s">
        <v>636</v>
      </c>
      <c r="C87" s="163" t="s">
        <v>450</v>
      </c>
      <c r="D87" s="61">
        <v>7.23261696E8</v>
      </c>
      <c r="E87" s="62" t="s">
        <v>635</v>
      </c>
      <c r="F87" s="123" t="s">
        <v>608</v>
      </c>
      <c r="G87" s="157"/>
      <c r="H87" s="157"/>
      <c r="I87" s="157"/>
      <c r="J87" s="157"/>
      <c r="K87" s="157"/>
      <c r="L87" s="157"/>
      <c r="M87" s="157"/>
      <c r="N87" s="157"/>
      <c r="O87" s="157"/>
      <c r="P87" s="157"/>
      <c r="Q87" s="157"/>
      <c r="R87" s="157"/>
      <c r="S87" s="157"/>
      <c r="T87" s="157"/>
      <c r="U87" s="157"/>
      <c r="V87" s="157"/>
      <c r="W87" s="157"/>
      <c r="X87" s="157"/>
      <c r="Y87" s="157"/>
    </row>
    <row r="88" ht="15.75" customHeight="1">
      <c r="A88" s="155" t="s">
        <v>513</v>
      </c>
      <c r="B88" s="62" t="s">
        <v>637</v>
      </c>
      <c r="C88" s="163" t="s">
        <v>514</v>
      </c>
      <c r="D88" s="61">
        <v>7.128008E8</v>
      </c>
      <c r="E88" s="62" t="s">
        <v>638</v>
      </c>
      <c r="F88" s="123" t="s">
        <v>608</v>
      </c>
      <c r="G88" s="157"/>
      <c r="H88" s="157"/>
      <c r="I88" s="157"/>
      <c r="J88" s="157"/>
      <c r="K88" s="157"/>
      <c r="L88" s="157"/>
      <c r="M88" s="157"/>
      <c r="N88" s="157"/>
      <c r="O88" s="157"/>
      <c r="P88" s="157"/>
      <c r="Q88" s="157"/>
      <c r="R88" s="157"/>
      <c r="S88" s="157"/>
      <c r="T88" s="157"/>
      <c r="U88" s="157"/>
      <c r="V88" s="157"/>
      <c r="W88" s="157"/>
      <c r="X88" s="157"/>
      <c r="Y88" s="157"/>
    </row>
    <row r="89" ht="15.75" customHeight="1">
      <c r="A89" s="155" t="s">
        <v>639</v>
      </c>
      <c r="B89" s="62"/>
      <c r="C89" s="62"/>
      <c r="D89" s="62"/>
      <c r="E89" s="62" t="s">
        <v>635</v>
      </c>
      <c r="F89" s="123" t="s">
        <v>608</v>
      </c>
      <c r="G89" s="157"/>
      <c r="H89" s="157"/>
      <c r="I89" s="157"/>
      <c r="J89" s="157"/>
      <c r="K89" s="157"/>
      <c r="L89" s="157"/>
      <c r="M89" s="157"/>
      <c r="N89" s="157"/>
      <c r="O89" s="157"/>
      <c r="P89" s="157"/>
      <c r="Q89" s="157"/>
      <c r="R89" s="157"/>
      <c r="S89" s="157"/>
      <c r="T89" s="157"/>
      <c r="U89" s="157"/>
      <c r="V89" s="157"/>
      <c r="W89" s="157"/>
      <c r="X89" s="157"/>
      <c r="Y89" s="157"/>
    </row>
    <row r="90" ht="15.75" customHeight="1">
      <c r="A90" s="155" t="s">
        <v>495</v>
      </c>
      <c r="B90" s="62" t="s">
        <v>640</v>
      </c>
      <c r="C90" s="163" t="s">
        <v>496</v>
      </c>
      <c r="D90" s="61">
        <v>7.2556803E8</v>
      </c>
      <c r="E90" s="62"/>
      <c r="F90" s="123" t="s">
        <v>608</v>
      </c>
      <c r="G90" s="157"/>
      <c r="H90" s="157"/>
      <c r="I90" s="157"/>
      <c r="J90" s="157"/>
      <c r="K90" s="157"/>
      <c r="L90" s="157"/>
      <c r="M90" s="157"/>
      <c r="N90" s="157"/>
      <c r="O90" s="157"/>
      <c r="P90" s="157"/>
      <c r="Q90" s="157"/>
      <c r="R90" s="157"/>
      <c r="S90" s="157"/>
      <c r="T90" s="157"/>
      <c r="U90" s="157"/>
      <c r="V90" s="157"/>
      <c r="W90" s="157"/>
      <c r="X90" s="157"/>
      <c r="Y90" s="157"/>
    </row>
    <row r="91" ht="15.75" customHeight="1">
      <c r="A91" s="155" t="s">
        <v>324</v>
      </c>
      <c r="B91" s="155" t="s">
        <v>641</v>
      </c>
      <c r="C91" s="62" t="s">
        <v>546</v>
      </c>
      <c r="D91" s="61">
        <v>7.24603575E8</v>
      </c>
      <c r="E91" s="62" t="s">
        <v>642</v>
      </c>
      <c r="F91" s="123" t="s">
        <v>608</v>
      </c>
      <c r="G91" s="157"/>
      <c r="H91" s="157"/>
      <c r="I91" s="157"/>
      <c r="J91" s="157"/>
      <c r="K91" s="157"/>
      <c r="L91" s="157"/>
      <c r="M91" s="157"/>
      <c r="N91" s="157"/>
      <c r="O91" s="157"/>
      <c r="P91" s="157"/>
      <c r="Q91" s="157"/>
      <c r="R91" s="157"/>
      <c r="S91" s="157"/>
      <c r="T91" s="157"/>
      <c r="U91" s="157"/>
      <c r="V91" s="157"/>
      <c r="W91" s="157"/>
      <c r="X91" s="157"/>
      <c r="Y91" s="157"/>
    </row>
    <row r="92" ht="15.75" customHeight="1">
      <c r="A92" s="155" t="s">
        <v>462</v>
      </c>
      <c r="B92" s="62" t="s">
        <v>643</v>
      </c>
      <c r="C92" s="163" t="s">
        <v>463</v>
      </c>
      <c r="D92" s="61">
        <v>7.37973781E8</v>
      </c>
      <c r="E92" s="62" t="s">
        <v>644</v>
      </c>
      <c r="F92" s="123"/>
      <c r="G92" s="157"/>
      <c r="H92" s="157"/>
      <c r="I92" s="157"/>
      <c r="J92" s="157"/>
      <c r="K92" s="157"/>
      <c r="L92" s="157"/>
      <c r="M92" s="157"/>
      <c r="N92" s="157"/>
      <c r="O92" s="157"/>
      <c r="P92" s="157"/>
      <c r="Q92" s="157"/>
      <c r="R92" s="157"/>
      <c r="S92" s="157"/>
      <c r="T92" s="157"/>
      <c r="U92" s="157"/>
      <c r="V92" s="157"/>
      <c r="W92" s="157"/>
      <c r="X92" s="157"/>
      <c r="Y92" s="157"/>
    </row>
    <row r="93" ht="15.75" customHeight="1">
      <c r="A93" s="154" t="s">
        <v>645</v>
      </c>
      <c r="B93" s="164"/>
      <c r="C93" s="164"/>
      <c r="D93" s="164"/>
      <c r="E93" s="62" t="s">
        <v>646</v>
      </c>
      <c r="F93" s="123" t="s">
        <v>608</v>
      </c>
      <c r="G93" s="157"/>
      <c r="H93" s="157"/>
      <c r="I93" s="157"/>
      <c r="J93" s="157"/>
      <c r="K93" s="157"/>
      <c r="L93" s="157"/>
      <c r="M93" s="157"/>
      <c r="N93" s="157"/>
      <c r="O93" s="157"/>
      <c r="P93" s="157"/>
      <c r="Q93" s="157"/>
      <c r="R93" s="157"/>
      <c r="S93" s="157"/>
      <c r="T93" s="157"/>
      <c r="U93" s="157"/>
      <c r="V93" s="157"/>
      <c r="W93" s="157"/>
      <c r="X93" s="157"/>
      <c r="Y93" s="157"/>
    </row>
    <row r="94" ht="15.75" customHeight="1">
      <c r="A94" s="155" t="s">
        <v>647</v>
      </c>
      <c r="B94" s="62" t="s">
        <v>648</v>
      </c>
      <c r="C94" s="62" t="s">
        <v>558</v>
      </c>
      <c r="D94" s="61">
        <v>7.19329547E8</v>
      </c>
      <c r="E94" s="164"/>
      <c r="F94" s="165" t="s">
        <v>608</v>
      </c>
      <c r="G94" s="166"/>
      <c r="H94" s="166"/>
      <c r="I94" s="166"/>
      <c r="J94" s="166"/>
      <c r="K94" s="166"/>
      <c r="L94" s="166"/>
      <c r="M94" s="166"/>
      <c r="N94" s="166"/>
      <c r="O94" s="166"/>
      <c r="P94" s="166"/>
      <c r="Q94" s="166"/>
      <c r="R94" s="166"/>
      <c r="S94" s="166"/>
      <c r="T94" s="166"/>
      <c r="U94" s="166"/>
      <c r="V94" s="166"/>
      <c r="W94" s="166"/>
      <c r="X94" s="166"/>
      <c r="Y94" s="166"/>
    </row>
    <row r="95" ht="15.75" customHeight="1">
      <c r="A95" s="155" t="s">
        <v>572</v>
      </c>
      <c r="B95" s="62" t="s">
        <v>649</v>
      </c>
      <c r="C95" s="163" t="s">
        <v>573</v>
      </c>
      <c r="D95" s="62"/>
      <c r="E95" s="62" t="s">
        <v>635</v>
      </c>
      <c r="F95" s="123" t="s">
        <v>608</v>
      </c>
      <c r="G95" s="157"/>
      <c r="H95" s="157"/>
      <c r="I95" s="157"/>
      <c r="J95" s="157"/>
      <c r="K95" s="157"/>
      <c r="L95" s="157"/>
      <c r="M95" s="157"/>
      <c r="N95" s="157"/>
      <c r="O95" s="157"/>
      <c r="P95" s="157"/>
      <c r="Q95" s="157"/>
      <c r="R95" s="157"/>
      <c r="S95" s="157"/>
      <c r="T95" s="157"/>
      <c r="U95" s="157"/>
      <c r="V95" s="157"/>
      <c r="W95" s="157"/>
      <c r="X95" s="157"/>
      <c r="Y95" s="157"/>
    </row>
    <row r="96" ht="15.75" customHeight="1">
      <c r="A96" s="155" t="s">
        <v>554</v>
      </c>
      <c r="B96" s="62" t="s">
        <v>650</v>
      </c>
      <c r="C96" s="62"/>
      <c r="D96" s="62" t="s">
        <v>651</v>
      </c>
      <c r="E96" s="62" t="s">
        <v>652</v>
      </c>
      <c r="F96" s="123" t="s">
        <v>608</v>
      </c>
      <c r="G96" s="157"/>
      <c r="H96" s="157"/>
      <c r="I96" s="157"/>
      <c r="J96" s="157"/>
      <c r="K96" s="157"/>
      <c r="L96" s="157"/>
      <c r="M96" s="157"/>
      <c r="N96" s="157"/>
      <c r="O96" s="157"/>
      <c r="P96" s="157"/>
      <c r="Q96" s="157"/>
      <c r="R96" s="157"/>
      <c r="S96" s="157"/>
      <c r="T96" s="157"/>
      <c r="U96" s="157"/>
      <c r="V96" s="157"/>
      <c r="W96" s="157"/>
      <c r="X96" s="157"/>
      <c r="Y96" s="157"/>
    </row>
    <row r="97" ht="15.75" customHeight="1">
      <c r="A97" s="155" t="s">
        <v>515</v>
      </c>
      <c r="B97" s="62" t="s">
        <v>653</v>
      </c>
      <c r="C97" s="62" t="s">
        <v>516</v>
      </c>
      <c r="D97" s="61">
        <v>7.20600461E8</v>
      </c>
      <c r="E97" s="62" t="s">
        <v>635</v>
      </c>
      <c r="F97" s="123" t="s">
        <v>608</v>
      </c>
      <c r="G97" s="157"/>
      <c r="H97" s="157"/>
      <c r="I97" s="157"/>
      <c r="J97" s="157"/>
      <c r="K97" s="157"/>
      <c r="L97" s="157"/>
      <c r="M97" s="157"/>
      <c r="N97" s="157"/>
      <c r="O97" s="157"/>
      <c r="P97" s="157"/>
      <c r="Q97" s="157"/>
      <c r="R97" s="157"/>
      <c r="S97" s="157"/>
      <c r="T97" s="157"/>
      <c r="U97" s="157"/>
      <c r="V97" s="157"/>
      <c r="W97" s="157"/>
      <c r="X97" s="157"/>
      <c r="Y97" s="157"/>
    </row>
    <row r="98" ht="15.75" customHeight="1">
      <c r="A98" s="155" t="s">
        <v>525</v>
      </c>
      <c r="B98" s="62" t="s">
        <v>654</v>
      </c>
      <c r="C98" s="62" t="s">
        <v>526</v>
      </c>
      <c r="D98" s="61">
        <v>7.27743324E8</v>
      </c>
      <c r="E98" s="62"/>
      <c r="F98" s="123" t="s">
        <v>608</v>
      </c>
      <c r="G98" s="157"/>
      <c r="H98" s="157"/>
      <c r="I98" s="157"/>
      <c r="J98" s="157"/>
      <c r="K98" s="157"/>
      <c r="L98" s="157"/>
      <c r="M98" s="157"/>
      <c r="N98" s="157"/>
      <c r="O98" s="157"/>
      <c r="P98" s="157"/>
      <c r="Q98" s="157"/>
      <c r="R98" s="157"/>
      <c r="S98" s="157"/>
      <c r="T98" s="157"/>
      <c r="U98" s="157"/>
      <c r="V98" s="157"/>
      <c r="W98" s="157"/>
      <c r="X98" s="157"/>
      <c r="Y98" s="157"/>
    </row>
    <row r="99" ht="15.75" customHeight="1">
      <c r="A99" s="155" t="s">
        <v>458</v>
      </c>
      <c r="B99" s="62" t="s">
        <v>655</v>
      </c>
      <c r="C99" s="62"/>
      <c r="D99" s="62"/>
      <c r="E99" s="62" t="s">
        <v>656</v>
      </c>
      <c r="F99" s="123" t="s">
        <v>608</v>
      </c>
      <c r="G99" s="157"/>
      <c r="H99" s="157"/>
      <c r="I99" s="157"/>
      <c r="J99" s="157"/>
      <c r="K99" s="157"/>
      <c r="L99" s="157"/>
      <c r="M99" s="157"/>
      <c r="N99" s="157"/>
      <c r="O99" s="157"/>
      <c r="P99" s="157"/>
      <c r="Q99" s="157"/>
      <c r="R99" s="157"/>
      <c r="S99" s="157"/>
      <c r="T99" s="157"/>
      <c r="U99" s="157"/>
      <c r="V99" s="157"/>
      <c r="W99" s="157"/>
      <c r="X99" s="157"/>
      <c r="Y99" s="157"/>
    </row>
    <row r="100" ht="15.75" customHeight="1">
      <c r="A100" s="159" t="s">
        <v>535</v>
      </c>
      <c r="B100" s="159" t="s">
        <v>657</v>
      </c>
      <c r="C100" s="167" t="s">
        <v>536</v>
      </c>
      <c r="D100" s="160">
        <v>7.22326564E8</v>
      </c>
      <c r="E100" s="62"/>
      <c r="F100" s="123" t="s">
        <v>608</v>
      </c>
      <c r="G100" s="157"/>
      <c r="H100" s="157"/>
      <c r="I100" s="157"/>
      <c r="J100" s="157"/>
      <c r="K100" s="157"/>
      <c r="L100" s="157"/>
      <c r="M100" s="157"/>
      <c r="N100" s="157"/>
      <c r="O100" s="157"/>
      <c r="P100" s="157"/>
      <c r="Q100" s="157"/>
      <c r="R100" s="157"/>
      <c r="S100" s="157"/>
      <c r="T100" s="157"/>
      <c r="U100" s="157"/>
      <c r="V100" s="157"/>
      <c r="W100" s="157"/>
      <c r="X100" s="157"/>
      <c r="Y100" s="157"/>
    </row>
    <row r="101" ht="15.75" customHeight="1">
      <c r="A101" s="155" t="s">
        <v>549</v>
      </c>
      <c r="B101" s="155" t="s">
        <v>658</v>
      </c>
      <c r="C101" s="155" t="s">
        <v>550</v>
      </c>
      <c r="D101" s="155" t="s">
        <v>659</v>
      </c>
      <c r="E101" s="62" t="s">
        <v>660</v>
      </c>
      <c r="F101" s="123" t="s">
        <v>608</v>
      </c>
      <c r="G101" s="157"/>
      <c r="H101" s="157"/>
      <c r="I101" s="157"/>
      <c r="J101" s="157"/>
      <c r="K101" s="157"/>
      <c r="L101" s="157"/>
      <c r="M101" s="157"/>
      <c r="N101" s="157"/>
      <c r="O101" s="157"/>
      <c r="P101" s="157"/>
      <c r="Q101" s="157"/>
      <c r="R101" s="157"/>
      <c r="S101" s="157"/>
      <c r="T101" s="157"/>
      <c r="U101" s="157"/>
      <c r="V101" s="157"/>
      <c r="W101" s="157"/>
      <c r="X101" s="157"/>
      <c r="Y101" s="157"/>
    </row>
    <row r="102" ht="15.75" customHeight="1">
      <c r="A102" s="155" t="s">
        <v>380</v>
      </c>
      <c r="B102" s="62" t="s">
        <v>661</v>
      </c>
      <c r="C102" s="62" t="s">
        <v>471</v>
      </c>
      <c r="D102" s="61">
        <v>7.13692025E8</v>
      </c>
      <c r="E102" s="159" t="s">
        <v>592</v>
      </c>
      <c r="F102" s="161" t="s">
        <v>608</v>
      </c>
      <c r="G102" s="162"/>
      <c r="H102" s="162"/>
      <c r="I102" s="162"/>
      <c r="J102" s="162"/>
      <c r="K102" s="162"/>
      <c r="L102" s="162"/>
      <c r="M102" s="162"/>
      <c r="N102" s="162"/>
      <c r="O102" s="162"/>
      <c r="P102" s="162"/>
      <c r="Q102" s="162"/>
      <c r="R102" s="162"/>
      <c r="S102" s="162"/>
      <c r="T102" s="162"/>
      <c r="U102" s="162"/>
      <c r="V102" s="162"/>
      <c r="W102" s="162"/>
      <c r="X102" s="162"/>
      <c r="Y102" s="162"/>
    </row>
    <row r="103" ht="15.75" customHeight="1">
      <c r="A103" s="155" t="s">
        <v>527</v>
      </c>
      <c r="B103" s="62" t="s">
        <v>662</v>
      </c>
      <c r="C103" s="62"/>
      <c r="D103" s="62"/>
      <c r="E103" s="155" t="s">
        <v>663</v>
      </c>
      <c r="F103" s="123" t="s">
        <v>608</v>
      </c>
      <c r="G103" s="157"/>
      <c r="H103" s="157"/>
      <c r="I103" s="157"/>
      <c r="J103" s="157"/>
      <c r="K103" s="157"/>
      <c r="L103" s="157"/>
      <c r="M103" s="157"/>
      <c r="N103" s="157"/>
      <c r="O103" s="157"/>
      <c r="P103" s="157"/>
      <c r="Q103" s="157"/>
      <c r="R103" s="157"/>
      <c r="S103" s="157"/>
      <c r="T103" s="157"/>
      <c r="U103" s="157"/>
      <c r="V103" s="157"/>
      <c r="W103" s="157"/>
      <c r="X103" s="157"/>
      <c r="Y103" s="157"/>
    </row>
    <row r="104" ht="15.75" customHeight="1">
      <c r="A104" s="155" t="s">
        <v>541</v>
      </c>
      <c r="B104" s="62" t="s">
        <v>541</v>
      </c>
      <c r="C104" s="62" t="s">
        <v>542</v>
      </c>
      <c r="D104" s="61">
        <v>7.01342243E8</v>
      </c>
      <c r="E104" s="62"/>
      <c r="F104" s="123" t="s">
        <v>608</v>
      </c>
      <c r="G104" s="157"/>
      <c r="H104" s="157"/>
      <c r="I104" s="157"/>
      <c r="J104" s="157"/>
      <c r="K104" s="157"/>
      <c r="L104" s="157"/>
      <c r="M104" s="157"/>
      <c r="N104" s="157"/>
      <c r="O104" s="157"/>
      <c r="P104" s="157"/>
      <c r="Q104" s="157"/>
      <c r="R104" s="157"/>
      <c r="S104" s="157"/>
      <c r="T104" s="157"/>
      <c r="U104" s="157"/>
      <c r="V104" s="157"/>
      <c r="W104" s="157"/>
      <c r="X104" s="157"/>
      <c r="Y104" s="157"/>
    </row>
    <row r="105" ht="15.75" customHeight="1">
      <c r="A105" s="159" t="s">
        <v>664</v>
      </c>
      <c r="B105" s="159" t="s">
        <v>665</v>
      </c>
      <c r="C105" s="168" t="s">
        <v>666</v>
      </c>
      <c r="D105" s="160">
        <v>7.21681905E8</v>
      </c>
      <c r="E105" s="62"/>
      <c r="F105" s="123" t="s">
        <v>608</v>
      </c>
      <c r="G105" s="157"/>
      <c r="H105" s="157"/>
      <c r="I105" s="157"/>
      <c r="J105" s="157"/>
      <c r="K105" s="157"/>
      <c r="L105" s="157"/>
      <c r="M105" s="157"/>
      <c r="N105" s="157"/>
      <c r="O105" s="157"/>
      <c r="P105" s="157"/>
      <c r="Q105" s="157"/>
      <c r="R105" s="157"/>
      <c r="S105" s="157"/>
      <c r="T105" s="157"/>
      <c r="U105" s="157"/>
      <c r="V105" s="157"/>
      <c r="W105" s="157"/>
      <c r="X105" s="157"/>
      <c r="Y105" s="157"/>
    </row>
    <row r="106" ht="15.75" customHeight="1">
      <c r="A106" s="155" t="s">
        <v>267</v>
      </c>
      <c r="B106" s="155" t="s">
        <v>667</v>
      </c>
      <c r="C106" s="169" t="s">
        <v>509</v>
      </c>
      <c r="D106" s="170">
        <v>7.22647615E8</v>
      </c>
      <c r="E106" s="62" t="s">
        <v>668</v>
      </c>
      <c r="F106" s="123" t="s">
        <v>608</v>
      </c>
      <c r="G106" s="157"/>
      <c r="H106" s="157"/>
      <c r="I106" s="157"/>
      <c r="J106" s="157"/>
      <c r="K106" s="157"/>
      <c r="L106" s="157"/>
      <c r="M106" s="157"/>
      <c r="N106" s="157"/>
      <c r="O106" s="157"/>
      <c r="P106" s="157"/>
      <c r="Q106" s="157"/>
      <c r="R106" s="157"/>
      <c r="S106" s="157"/>
      <c r="T106" s="157"/>
      <c r="U106" s="157"/>
      <c r="V106" s="157"/>
      <c r="W106" s="157"/>
      <c r="X106" s="157"/>
      <c r="Y106" s="157"/>
    </row>
    <row r="107" ht="15.75" customHeight="1">
      <c r="A107" s="155" t="s">
        <v>567</v>
      </c>
      <c r="B107" s="62" t="s">
        <v>669</v>
      </c>
      <c r="C107" s="62" t="s">
        <v>568</v>
      </c>
      <c r="D107" s="61">
        <v>7.03381005E8</v>
      </c>
      <c r="E107" s="159" t="s">
        <v>670</v>
      </c>
      <c r="F107" s="161"/>
      <c r="G107" s="162"/>
      <c r="H107" s="162"/>
      <c r="I107" s="162"/>
      <c r="J107" s="162"/>
      <c r="K107" s="162"/>
      <c r="L107" s="162"/>
      <c r="M107" s="162"/>
      <c r="N107" s="162"/>
      <c r="O107" s="162"/>
      <c r="P107" s="162"/>
      <c r="Q107" s="162"/>
      <c r="R107" s="162"/>
      <c r="S107" s="162"/>
      <c r="T107" s="162"/>
      <c r="U107" s="162"/>
      <c r="V107" s="162"/>
      <c r="W107" s="162"/>
      <c r="X107" s="162"/>
      <c r="Y107" s="162"/>
    </row>
    <row r="108" ht="15.75" customHeight="1">
      <c r="A108" s="155" t="s">
        <v>522</v>
      </c>
      <c r="B108" s="62" t="s">
        <v>671</v>
      </c>
      <c r="C108" s="62" t="s">
        <v>523</v>
      </c>
      <c r="D108" s="61">
        <v>7.22517742E8</v>
      </c>
      <c r="E108" s="155" t="s">
        <v>672</v>
      </c>
      <c r="F108" s="123"/>
      <c r="G108" s="157"/>
      <c r="H108" s="157"/>
      <c r="I108" s="157"/>
      <c r="J108" s="157"/>
      <c r="K108" s="157"/>
      <c r="L108" s="157"/>
      <c r="M108" s="157"/>
      <c r="N108" s="157"/>
      <c r="O108" s="157"/>
      <c r="P108" s="157"/>
      <c r="Q108" s="157"/>
      <c r="R108" s="157"/>
      <c r="S108" s="157"/>
      <c r="T108" s="157"/>
      <c r="U108" s="157"/>
      <c r="V108" s="157"/>
      <c r="W108" s="157"/>
      <c r="X108" s="157"/>
      <c r="Y108" s="157"/>
    </row>
    <row r="109" ht="15.75" customHeight="1">
      <c r="A109" s="155" t="s">
        <v>537</v>
      </c>
      <c r="B109" s="155" t="s">
        <v>673</v>
      </c>
      <c r="C109" s="169" t="s">
        <v>538</v>
      </c>
      <c r="D109" s="170">
        <v>7.22767676E8</v>
      </c>
      <c r="E109" s="62" t="s">
        <v>674</v>
      </c>
      <c r="F109" s="123"/>
      <c r="G109" s="157"/>
      <c r="H109" s="157"/>
      <c r="I109" s="157"/>
      <c r="J109" s="157"/>
      <c r="K109" s="157"/>
      <c r="L109" s="157"/>
      <c r="M109" s="157"/>
      <c r="N109" s="157"/>
      <c r="O109" s="157"/>
      <c r="P109" s="157"/>
      <c r="Q109" s="157"/>
      <c r="R109" s="157"/>
      <c r="S109" s="157"/>
      <c r="T109" s="157"/>
      <c r="U109" s="157"/>
      <c r="V109" s="157"/>
      <c r="W109" s="157"/>
      <c r="X109" s="157"/>
      <c r="Y109" s="157"/>
    </row>
    <row r="110" ht="15.75" customHeight="1">
      <c r="A110" s="155" t="s">
        <v>50</v>
      </c>
      <c r="B110" s="155"/>
      <c r="C110" s="155" t="s">
        <v>675</v>
      </c>
      <c r="D110" s="61">
        <v>7.25976727E8</v>
      </c>
      <c r="E110" s="62" t="s">
        <v>676</v>
      </c>
      <c r="F110" s="123"/>
      <c r="G110" s="157"/>
      <c r="H110" s="157"/>
      <c r="I110" s="157"/>
      <c r="J110" s="157"/>
      <c r="K110" s="157"/>
      <c r="L110" s="157"/>
      <c r="M110" s="157"/>
      <c r="N110" s="157"/>
      <c r="O110" s="157"/>
      <c r="P110" s="157"/>
      <c r="Q110" s="157"/>
      <c r="R110" s="157"/>
      <c r="S110" s="157"/>
      <c r="T110" s="157"/>
      <c r="U110" s="157"/>
      <c r="V110" s="157"/>
      <c r="W110" s="157"/>
      <c r="X110" s="157"/>
      <c r="Y110" s="157"/>
    </row>
    <row r="111" ht="15.75" customHeight="1">
      <c r="A111" s="155" t="s">
        <v>677</v>
      </c>
      <c r="B111" s="155" t="s">
        <v>678</v>
      </c>
      <c r="C111" s="171" t="s">
        <v>474</v>
      </c>
      <c r="D111" s="155" t="s">
        <v>679</v>
      </c>
      <c r="E111" s="155" t="s">
        <v>680</v>
      </c>
      <c r="F111" s="123"/>
      <c r="G111" s="157"/>
      <c r="H111" s="157"/>
      <c r="I111" s="157"/>
      <c r="J111" s="157"/>
      <c r="K111" s="157"/>
      <c r="L111" s="157"/>
      <c r="M111" s="157"/>
      <c r="N111" s="157"/>
      <c r="O111" s="157"/>
      <c r="P111" s="157"/>
      <c r="Q111" s="157"/>
      <c r="R111" s="157"/>
      <c r="S111" s="157"/>
      <c r="T111" s="157"/>
      <c r="U111" s="157"/>
      <c r="V111" s="157"/>
      <c r="W111" s="157"/>
      <c r="X111" s="157"/>
      <c r="Y111" s="157"/>
    </row>
    <row r="112" ht="15.75" customHeight="1">
      <c r="A112" s="155" t="s">
        <v>472</v>
      </c>
      <c r="B112" s="155" t="s">
        <v>681</v>
      </c>
      <c r="C112" s="155" t="s">
        <v>473</v>
      </c>
      <c r="D112" s="170">
        <v>7.22440167E8</v>
      </c>
      <c r="E112" s="62" t="s">
        <v>682</v>
      </c>
      <c r="F112" s="123"/>
      <c r="G112" s="157"/>
      <c r="H112" s="157"/>
      <c r="I112" s="157"/>
      <c r="J112" s="157"/>
      <c r="K112" s="157"/>
      <c r="L112" s="157"/>
      <c r="M112" s="157"/>
      <c r="N112" s="157"/>
      <c r="O112" s="157"/>
      <c r="P112" s="157"/>
      <c r="Q112" s="157"/>
      <c r="R112" s="157"/>
      <c r="S112" s="157"/>
      <c r="T112" s="157"/>
      <c r="U112" s="157"/>
      <c r="V112" s="157"/>
      <c r="W112" s="157"/>
      <c r="X112" s="157"/>
      <c r="Y112" s="157"/>
    </row>
    <row r="113" ht="15.75" customHeight="1">
      <c r="A113" s="155" t="s">
        <v>47</v>
      </c>
      <c r="B113" s="62" t="s">
        <v>613</v>
      </c>
      <c r="C113" s="62" t="s">
        <v>492</v>
      </c>
      <c r="D113" s="61" t="s">
        <v>493</v>
      </c>
      <c r="E113" s="155" t="s">
        <v>683</v>
      </c>
      <c r="F113" s="123"/>
      <c r="G113" s="157"/>
      <c r="H113" s="157"/>
      <c r="I113" s="157"/>
      <c r="J113" s="157"/>
      <c r="K113" s="157"/>
      <c r="L113" s="157"/>
      <c r="M113" s="157"/>
      <c r="N113" s="157"/>
      <c r="O113" s="157"/>
      <c r="P113" s="157"/>
      <c r="Q113" s="157"/>
      <c r="R113" s="157"/>
      <c r="S113" s="157"/>
      <c r="T113" s="157"/>
      <c r="U113" s="157"/>
      <c r="V113" s="157"/>
      <c r="W113" s="157"/>
      <c r="X113" s="157"/>
      <c r="Y113" s="157"/>
    </row>
    <row r="114" ht="15.75" customHeight="1">
      <c r="A114" s="89" t="s">
        <v>684</v>
      </c>
      <c r="B114" s="62" t="s">
        <v>685</v>
      </c>
      <c r="C114" s="62" t="s">
        <v>481</v>
      </c>
      <c r="D114" s="61" t="s">
        <v>582</v>
      </c>
      <c r="E114" s="155" t="s">
        <v>592</v>
      </c>
      <c r="F114" s="123"/>
      <c r="G114" s="157"/>
      <c r="H114" s="157"/>
      <c r="I114" s="157"/>
      <c r="J114" s="157"/>
      <c r="K114" s="157"/>
      <c r="L114" s="157"/>
      <c r="M114" s="157"/>
      <c r="N114" s="157"/>
      <c r="O114" s="157"/>
      <c r="P114" s="157"/>
      <c r="Q114" s="157"/>
      <c r="R114" s="157"/>
      <c r="S114" s="157"/>
      <c r="T114" s="157"/>
      <c r="U114" s="157"/>
      <c r="V114" s="157"/>
      <c r="W114" s="157"/>
      <c r="X114" s="157"/>
      <c r="Y114" s="157"/>
    </row>
    <row r="115" ht="15.75" customHeight="1">
      <c r="A115" s="155" t="s">
        <v>478</v>
      </c>
      <c r="B115" s="62" t="s">
        <v>686</v>
      </c>
      <c r="C115" s="62" t="s">
        <v>479</v>
      </c>
      <c r="D115" s="61">
        <v>7.27145535E8</v>
      </c>
      <c r="E115" s="62" t="s">
        <v>592</v>
      </c>
      <c r="F115" s="123"/>
      <c r="G115" s="157"/>
      <c r="H115" s="157"/>
      <c r="I115" s="157"/>
      <c r="J115" s="157"/>
      <c r="K115" s="157"/>
      <c r="L115" s="157"/>
      <c r="M115" s="157"/>
      <c r="N115" s="157"/>
      <c r="O115" s="157"/>
      <c r="P115" s="157"/>
      <c r="Q115" s="157"/>
      <c r="R115" s="157"/>
      <c r="S115" s="157"/>
      <c r="T115" s="157"/>
      <c r="U115" s="157"/>
      <c r="V115" s="157"/>
      <c r="W115" s="157"/>
      <c r="X115" s="157"/>
      <c r="Y115" s="157"/>
    </row>
    <row r="116" ht="15.75" customHeight="1">
      <c r="A116" s="155" t="s">
        <v>547</v>
      </c>
      <c r="B116" s="62" t="s">
        <v>687</v>
      </c>
      <c r="C116" s="62" t="s">
        <v>548</v>
      </c>
      <c r="D116" s="61">
        <v>7.26633171E8</v>
      </c>
      <c r="E116" s="62" t="s">
        <v>688</v>
      </c>
      <c r="F116" s="123"/>
      <c r="G116" s="157"/>
      <c r="H116" s="157"/>
      <c r="I116" s="157"/>
      <c r="J116" s="157"/>
      <c r="K116" s="157"/>
      <c r="L116" s="157"/>
      <c r="M116" s="157"/>
      <c r="N116" s="157"/>
      <c r="O116" s="157"/>
      <c r="P116" s="157"/>
      <c r="Q116" s="157"/>
      <c r="R116" s="157"/>
      <c r="S116" s="157"/>
      <c r="T116" s="157"/>
      <c r="U116" s="157"/>
      <c r="V116" s="157"/>
      <c r="W116" s="157"/>
      <c r="X116" s="157"/>
      <c r="Y116" s="157"/>
    </row>
    <row r="117" ht="15.75" customHeight="1">
      <c r="A117" s="155" t="s">
        <v>561</v>
      </c>
      <c r="B117" s="62"/>
      <c r="C117" s="62" t="s">
        <v>562</v>
      </c>
      <c r="D117" s="61">
        <v>7.22240541E8</v>
      </c>
      <c r="E117" s="62" t="s">
        <v>689</v>
      </c>
      <c r="F117" s="123"/>
      <c r="G117" s="157"/>
      <c r="H117" s="157"/>
      <c r="I117" s="157"/>
      <c r="J117" s="157"/>
      <c r="K117" s="157"/>
      <c r="L117" s="157"/>
      <c r="M117" s="157"/>
      <c r="N117" s="157"/>
      <c r="O117" s="157"/>
      <c r="P117" s="157"/>
      <c r="Q117" s="157"/>
      <c r="R117" s="157"/>
      <c r="S117" s="157"/>
      <c r="T117" s="157"/>
      <c r="U117" s="157"/>
      <c r="V117" s="157"/>
      <c r="W117" s="157"/>
      <c r="X117" s="157"/>
      <c r="Y117" s="157"/>
    </row>
    <row r="118" ht="15.75" customHeight="1">
      <c r="A118" s="155" t="s">
        <v>520</v>
      </c>
      <c r="B118" s="155" t="s">
        <v>690</v>
      </c>
      <c r="C118" s="155" t="s">
        <v>521</v>
      </c>
      <c r="D118" s="170">
        <v>7.11214395E8</v>
      </c>
      <c r="E118" s="62" t="s">
        <v>691</v>
      </c>
      <c r="F118" s="123"/>
      <c r="G118" s="157"/>
      <c r="H118" s="157"/>
      <c r="I118" s="157"/>
      <c r="J118" s="157"/>
      <c r="K118" s="157"/>
      <c r="L118" s="157"/>
      <c r="M118" s="157"/>
      <c r="N118" s="157"/>
      <c r="O118" s="157"/>
      <c r="P118" s="157"/>
      <c r="Q118" s="157"/>
      <c r="R118" s="157"/>
      <c r="S118" s="157"/>
      <c r="T118" s="157"/>
      <c r="U118" s="157"/>
      <c r="V118" s="157"/>
      <c r="W118" s="157"/>
      <c r="X118" s="157"/>
      <c r="Y118" s="157"/>
    </row>
    <row r="119" ht="15.75" customHeight="1">
      <c r="A119" s="155" t="s">
        <v>464</v>
      </c>
      <c r="B119" s="62" t="s">
        <v>692</v>
      </c>
      <c r="C119" s="62" t="s">
        <v>465</v>
      </c>
      <c r="D119" s="62" t="s">
        <v>693</v>
      </c>
      <c r="E119" s="62" t="s">
        <v>617</v>
      </c>
      <c r="F119" s="123"/>
      <c r="G119" s="157"/>
      <c r="H119" s="157"/>
      <c r="I119" s="157"/>
      <c r="J119" s="157"/>
      <c r="K119" s="157"/>
      <c r="L119" s="157"/>
      <c r="M119" s="157"/>
      <c r="N119" s="157"/>
      <c r="O119" s="157"/>
      <c r="P119" s="157"/>
      <c r="Q119" s="157"/>
      <c r="R119" s="157"/>
      <c r="S119" s="157"/>
      <c r="T119" s="157"/>
      <c r="U119" s="157"/>
      <c r="V119" s="157"/>
      <c r="W119" s="157"/>
      <c r="X119" s="157"/>
      <c r="Y119" s="157"/>
    </row>
    <row r="120" ht="15.75" customHeight="1">
      <c r="A120" s="155" t="s">
        <v>510</v>
      </c>
      <c r="B120" s="62" t="s">
        <v>694</v>
      </c>
      <c r="C120" s="62" t="s">
        <v>511</v>
      </c>
      <c r="D120" s="62" t="s">
        <v>512</v>
      </c>
      <c r="E120" s="62" t="s">
        <v>695</v>
      </c>
      <c r="F120" s="123"/>
      <c r="G120" s="157"/>
      <c r="H120" s="157"/>
      <c r="I120" s="157"/>
      <c r="J120" s="157"/>
      <c r="K120" s="157"/>
      <c r="L120" s="157"/>
      <c r="M120" s="157"/>
      <c r="N120" s="157"/>
      <c r="O120" s="157"/>
      <c r="P120" s="157"/>
      <c r="Q120" s="157"/>
      <c r="R120" s="157"/>
      <c r="S120" s="157"/>
      <c r="T120" s="157"/>
      <c r="U120" s="157"/>
      <c r="V120" s="157"/>
      <c r="W120" s="157"/>
      <c r="X120" s="157"/>
      <c r="Y120" s="157"/>
    </row>
    <row r="121" ht="15.75" customHeight="1">
      <c r="A121" s="155" t="s">
        <v>696</v>
      </c>
      <c r="B121" s="62" t="s">
        <v>697</v>
      </c>
      <c r="C121" s="62" t="s">
        <v>698</v>
      </c>
      <c r="D121" s="172" t="s">
        <v>699</v>
      </c>
      <c r="E121" s="155" t="s">
        <v>700</v>
      </c>
      <c r="F121" s="123"/>
      <c r="G121" s="157"/>
      <c r="H121" s="157"/>
      <c r="I121" s="157"/>
      <c r="J121" s="157"/>
      <c r="K121" s="157"/>
      <c r="L121" s="157"/>
      <c r="M121" s="157"/>
      <c r="N121" s="157"/>
      <c r="O121" s="157"/>
      <c r="P121" s="157"/>
      <c r="Q121" s="157"/>
      <c r="R121" s="157"/>
      <c r="S121" s="157"/>
      <c r="T121" s="157"/>
      <c r="U121" s="157"/>
      <c r="V121" s="157"/>
      <c r="W121" s="157"/>
      <c r="X121" s="157"/>
      <c r="Y121" s="157"/>
    </row>
    <row r="122" ht="15.75" customHeight="1">
      <c r="A122" s="155" t="s">
        <v>489</v>
      </c>
      <c r="B122" s="62" t="s">
        <v>701</v>
      </c>
      <c r="C122" s="62" t="s">
        <v>490</v>
      </c>
      <c r="D122" s="62" t="s">
        <v>702</v>
      </c>
      <c r="E122" s="62" t="s">
        <v>592</v>
      </c>
      <c r="F122" s="123"/>
      <c r="G122" s="157"/>
      <c r="H122" s="157"/>
      <c r="I122" s="157"/>
      <c r="J122" s="157"/>
      <c r="K122" s="157"/>
      <c r="L122" s="157"/>
      <c r="M122" s="157"/>
      <c r="N122" s="157"/>
      <c r="O122" s="157"/>
      <c r="P122" s="157"/>
      <c r="Q122" s="157"/>
      <c r="R122" s="157"/>
      <c r="S122" s="157"/>
      <c r="T122" s="157"/>
      <c r="U122" s="157"/>
      <c r="V122" s="157"/>
      <c r="W122" s="157"/>
      <c r="X122" s="157"/>
      <c r="Y122" s="157"/>
    </row>
    <row r="123" ht="15.75" customHeight="1">
      <c r="A123" s="155" t="s">
        <v>623</v>
      </c>
      <c r="B123" s="62"/>
      <c r="C123" s="62" t="s">
        <v>625</v>
      </c>
      <c r="D123" s="61">
        <v>7.96906155E8</v>
      </c>
      <c r="E123" s="62" t="s">
        <v>703</v>
      </c>
      <c r="F123" s="123"/>
      <c r="G123" s="157"/>
      <c r="H123" s="157"/>
      <c r="I123" s="157"/>
      <c r="J123" s="157"/>
      <c r="K123" s="157"/>
      <c r="L123" s="157"/>
      <c r="M123" s="157"/>
      <c r="N123" s="157"/>
      <c r="O123" s="157"/>
      <c r="P123" s="157"/>
      <c r="Q123" s="157"/>
      <c r="R123" s="157"/>
      <c r="S123" s="157"/>
      <c r="T123" s="157"/>
      <c r="U123" s="157"/>
      <c r="V123" s="157"/>
      <c r="W123" s="157"/>
      <c r="X123" s="157"/>
      <c r="Y123" s="157"/>
    </row>
    <row r="124" ht="15.75" customHeight="1">
      <c r="A124" s="155" t="s">
        <v>539</v>
      </c>
      <c r="B124" s="62" t="s">
        <v>704</v>
      </c>
      <c r="C124" s="62" t="s">
        <v>540</v>
      </c>
      <c r="D124" s="61">
        <v>7.14301652E8</v>
      </c>
      <c r="E124" s="62" t="s">
        <v>705</v>
      </c>
      <c r="F124" s="123"/>
      <c r="G124" s="157"/>
      <c r="H124" s="157"/>
      <c r="I124" s="157"/>
      <c r="J124" s="157"/>
      <c r="K124" s="157"/>
      <c r="L124" s="157"/>
      <c r="M124" s="157"/>
      <c r="N124" s="157"/>
      <c r="O124" s="157"/>
      <c r="P124" s="157"/>
      <c r="Q124" s="157"/>
      <c r="R124" s="157"/>
      <c r="S124" s="157"/>
      <c r="T124" s="157"/>
      <c r="U124" s="157"/>
      <c r="V124" s="157"/>
      <c r="W124" s="157"/>
      <c r="X124" s="157"/>
      <c r="Y124" s="157"/>
    </row>
    <row r="125" ht="15.75" customHeight="1">
      <c r="A125" s="155" t="s">
        <v>503</v>
      </c>
      <c r="B125" s="62" t="s">
        <v>706</v>
      </c>
      <c r="C125" s="62" t="s">
        <v>504</v>
      </c>
      <c r="D125" s="61">
        <v>7.22343801E8</v>
      </c>
      <c r="E125" s="62" t="s">
        <v>707</v>
      </c>
      <c r="F125" s="123"/>
      <c r="G125" s="157"/>
      <c r="H125" s="157"/>
      <c r="I125" s="157"/>
      <c r="J125" s="157"/>
      <c r="K125" s="157"/>
      <c r="L125" s="157"/>
      <c r="M125" s="157"/>
      <c r="N125" s="157"/>
      <c r="O125" s="157"/>
      <c r="P125" s="157"/>
      <c r="Q125" s="157"/>
      <c r="R125" s="157"/>
      <c r="S125" s="157"/>
      <c r="T125" s="157"/>
      <c r="U125" s="157"/>
      <c r="V125" s="157"/>
      <c r="W125" s="157"/>
      <c r="X125" s="157"/>
      <c r="Y125" s="157"/>
    </row>
    <row r="126" ht="15.75" customHeight="1">
      <c r="A126" s="155" t="s">
        <v>87</v>
      </c>
      <c r="B126" s="62" t="s">
        <v>641</v>
      </c>
      <c r="C126" s="62" t="s">
        <v>546</v>
      </c>
      <c r="D126" s="61">
        <v>7.24603575E8</v>
      </c>
      <c r="E126" s="62" t="s">
        <v>630</v>
      </c>
      <c r="F126" s="123"/>
      <c r="G126" s="157"/>
      <c r="H126" s="157"/>
      <c r="I126" s="157"/>
      <c r="J126" s="157"/>
      <c r="K126" s="157"/>
      <c r="L126" s="157"/>
      <c r="M126" s="157"/>
      <c r="N126" s="157"/>
      <c r="O126" s="157"/>
      <c r="P126" s="157"/>
      <c r="Q126" s="157"/>
      <c r="R126" s="157"/>
      <c r="S126" s="157"/>
      <c r="T126" s="157"/>
      <c r="U126" s="157"/>
      <c r="V126" s="157"/>
      <c r="W126" s="157"/>
      <c r="X126" s="157"/>
      <c r="Y126" s="157"/>
    </row>
    <row r="127" ht="15.75" customHeight="1">
      <c r="A127" s="155" t="s">
        <v>533</v>
      </c>
      <c r="B127" s="62" t="s">
        <v>708</v>
      </c>
      <c r="C127" s="62" t="s">
        <v>534</v>
      </c>
      <c r="D127" s="61">
        <v>7.23225208E8</v>
      </c>
      <c r="E127" s="62" t="s">
        <v>709</v>
      </c>
      <c r="F127" s="123"/>
      <c r="G127" s="157"/>
      <c r="H127" s="157"/>
      <c r="I127" s="157"/>
      <c r="J127" s="157"/>
      <c r="K127" s="157"/>
      <c r="L127" s="157"/>
      <c r="M127" s="157"/>
      <c r="N127" s="157"/>
      <c r="O127" s="157"/>
      <c r="P127" s="157"/>
      <c r="Q127" s="157"/>
      <c r="R127" s="157"/>
      <c r="S127" s="157"/>
      <c r="T127" s="157"/>
      <c r="U127" s="157"/>
      <c r="V127" s="157"/>
      <c r="W127" s="157"/>
      <c r="X127" s="157"/>
      <c r="Y127" s="157"/>
    </row>
    <row r="128" ht="15.75" customHeight="1">
      <c r="A128" s="173" t="s">
        <v>54</v>
      </c>
      <c r="B128" s="173" t="s">
        <v>710</v>
      </c>
      <c r="C128" s="173" t="s">
        <v>711</v>
      </c>
      <c r="D128" s="173" t="s">
        <v>712</v>
      </c>
      <c r="E128" s="62" t="s">
        <v>713</v>
      </c>
      <c r="F128" s="123"/>
      <c r="G128" s="157"/>
      <c r="H128" s="157"/>
      <c r="I128" s="157"/>
      <c r="J128" s="157"/>
      <c r="K128" s="157"/>
      <c r="L128" s="157"/>
      <c r="M128" s="157"/>
      <c r="N128" s="157"/>
      <c r="O128" s="157"/>
      <c r="P128" s="157"/>
      <c r="Q128" s="157"/>
      <c r="R128" s="157"/>
      <c r="S128" s="157"/>
      <c r="T128" s="157"/>
      <c r="U128" s="157"/>
      <c r="V128" s="157"/>
      <c r="W128" s="157"/>
      <c r="X128" s="157"/>
      <c r="Y128" s="157"/>
    </row>
    <row r="129" ht="15.75" customHeight="1">
      <c r="A129" s="155" t="s">
        <v>566</v>
      </c>
      <c r="B129" s="62"/>
      <c r="C129" s="62"/>
      <c r="D129" s="62"/>
      <c r="E129" s="62" t="s">
        <v>644</v>
      </c>
      <c r="F129" s="123" t="s">
        <v>608</v>
      </c>
      <c r="G129" s="157"/>
      <c r="H129" s="157"/>
      <c r="I129" s="157"/>
      <c r="J129" s="157"/>
      <c r="K129" s="157"/>
      <c r="L129" s="157"/>
      <c r="M129" s="157"/>
      <c r="N129" s="157"/>
      <c r="O129" s="157"/>
      <c r="P129" s="157"/>
      <c r="Q129" s="157"/>
      <c r="R129" s="157"/>
      <c r="S129" s="157"/>
      <c r="T129" s="157"/>
      <c r="U129" s="157"/>
      <c r="V129" s="157"/>
      <c r="W129" s="157"/>
      <c r="X129" s="157"/>
      <c r="Y129" s="157"/>
    </row>
    <row r="130" ht="15.75" customHeight="1">
      <c r="A130" s="155" t="s">
        <v>487</v>
      </c>
      <c r="B130" s="62" t="s">
        <v>714</v>
      </c>
      <c r="C130" s="62" t="s">
        <v>488</v>
      </c>
      <c r="D130" s="61">
        <v>7.22294898E8</v>
      </c>
      <c r="E130" s="62"/>
      <c r="F130" s="123" t="s">
        <v>715</v>
      </c>
      <c r="G130" s="157"/>
      <c r="H130" s="157"/>
      <c r="I130" s="157"/>
      <c r="J130" s="157"/>
      <c r="K130" s="157"/>
      <c r="L130" s="157"/>
      <c r="M130" s="157"/>
      <c r="N130" s="157"/>
      <c r="O130" s="157"/>
      <c r="P130" s="157"/>
      <c r="Q130" s="157"/>
      <c r="R130" s="157"/>
      <c r="S130" s="157"/>
      <c r="T130" s="157"/>
      <c r="U130" s="157"/>
      <c r="V130" s="157"/>
      <c r="W130" s="157"/>
      <c r="X130" s="157"/>
      <c r="Y130" s="157"/>
    </row>
    <row r="131" ht="15.75" customHeight="1">
      <c r="A131" s="155" t="s">
        <v>552</v>
      </c>
      <c r="B131" s="62" t="s">
        <v>716</v>
      </c>
      <c r="C131" s="62" t="s">
        <v>553</v>
      </c>
      <c r="D131" s="61">
        <v>7.22813384E8</v>
      </c>
      <c r="E131" s="159"/>
      <c r="F131" s="161" t="s">
        <v>608</v>
      </c>
      <c r="G131" s="162"/>
      <c r="H131" s="162"/>
      <c r="I131" s="162"/>
      <c r="J131" s="162"/>
      <c r="K131" s="162"/>
      <c r="L131" s="162"/>
      <c r="M131" s="162"/>
      <c r="N131" s="162"/>
      <c r="O131" s="162"/>
      <c r="P131" s="162"/>
      <c r="Q131" s="162"/>
      <c r="R131" s="162"/>
      <c r="S131" s="162"/>
      <c r="T131" s="162"/>
      <c r="U131" s="162"/>
      <c r="V131" s="162"/>
      <c r="W131" s="162"/>
      <c r="X131" s="162"/>
      <c r="Y131" s="162"/>
    </row>
    <row r="132" ht="15.75" customHeight="1">
      <c r="A132" s="155" t="s">
        <v>717</v>
      </c>
      <c r="B132" s="62" t="s">
        <v>718</v>
      </c>
      <c r="C132" s="62" t="s">
        <v>719</v>
      </c>
      <c r="D132" s="62" t="s">
        <v>720</v>
      </c>
      <c r="E132" s="62"/>
      <c r="F132" s="123"/>
      <c r="G132" s="157"/>
      <c r="H132" s="157"/>
      <c r="I132" s="157"/>
      <c r="J132" s="157"/>
      <c r="K132" s="157"/>
      <c r="L132" s="157"/>
      <c r="M132" s="157"/>
      <c r="N132" s="157"/>
      <c r="O132" s="157"/>
      <c r="P132" s="157"/>
      <c r="Q132" s="157"/>
      <c r="R132" s="157"/>
      <c r="S132" s="157"/>
      <c r="T132" s="157"/>
      <c r="U132" s="157"/>
      <c r="V132" s="157"/>
      <c r="W132" s="157"/>
      <c r="X132" s="157"/>
      <c r="Y132" s="157"/>
    </row>
    <row r="133" ht="15.75" customHeight="1">
      <c r="A133" s="155" t="s">
        <v>721</v>
      </c>
      <c r="B133" s="62" t="s">
        <v>722</v>
      </c>
      <c r="C133" s="62" t="s">
        <v>723</v>
      </c>
      <c r="D133" s="62">
        <v>7.2084606E8</v>
      </c>
      <c r="E133" s="62"/>
      <c r="F133" s="123" t="s">
        <v>724</v>
      </c>
      <c r="G133" s="157"/>
      <c r="H133" s="157"/>
      <c r="I133" s="157"/>
      <c r="J133" s="157"/>
      <c r="K133" s="157"/>
      <c r="L133" s="157"/>
      <c r="M133" s="157"/>
      <c r="N133" s="157"/>
      <c r="O133" s="157"/>
      <c r="P133" s="157"/>
      <c r="Q133" s="157"/>
      <c r="R133" s="157"/>
      <c r="S133" s="157"/>
      <c r="T133" s="157"/>
      <c r="U133" s="157"/>
      <c r="V133" s="157"/>
      <c r="W133" s="157"/>
      <c r="X133" s="157"/>
      <c r="Y133" s="157"/>
    </row>
    <row r="134" ht="15.75" customHeight="1">
      <c r="A134" s="155" t="s">
        <v>725</v>
      </c>
      <c r="B134" s="62" t="s">
        <v>726</v>
      </c>
      <c r="C134" s="62" t="s">
        <v>727</v>
      </c>
      <c r="D134" s="62">
        <v>7.24050142E8</v>
      </c>
      <c r="E134" s="62" t="s">
        <v>728</v>
      </c>
      <c r="F134" s="123" t="s">
        <v>729</v>
      </c>
      <c r="G134" s="157"/>
      <c r="H134" s="157"/>
      <c r="I134" s="157"/>
      <c r="J134" s="157"/>
      <c r="K134" s="157"/>
      <c r="L134" s="157"/>
      <c r="M134" s="157"/>
      <c r="N134" s="157"/>
      <c r="O134" s="157"/>
      <c r="P134" s="157"/>
      <c r="Q134" s="157"/>
      <c r="R134" s="157"/>
      <c r="S134" s="157"/>
      <c r="T134" s="157"/>
      <c r="U134" s="157"/>
      <c r="V134" s="157"/>
      <c r="W134" s="157"/>
      <c r="X134" s="157"/>
      <c r="Y134" s="157"/>
    </row>
    <row r="135" ht="15.75" customHeight="1">
      <c r="A135" s="159" t="s">
        <v>730</v>
      </c>
      <c r="B135" s="159" t="s">
        <v>731</v>
      </c>
      <c r="C135" s="159" t="s">
        <v>732</v>
      </c>
      <c r="D135" s="159">
        <v>7.94032772E8</v>
      </c>
      <c r="E135" s="62" t="s">
        <v>644</v>
      </c>
      <c r="F135" s="123" t="s">
        <v>733</v>
      </c>
      <c r="G135" s="157"/>
      <c r="H135" s="157"/>
      <c r="I135" s="157"/>
      <c r="J135" s="157"/>
      <c r="K135" s="157"/>
      <c r="L135" s="157"/>
      <c r="M135" s="157"/>
      <c r="N135" s="157"/>
      <c r="O135" s="157"/>
      <c r="P135" s="157"/>
      <c r="Q135" s="157"/>
      <c r="R135" s="157"/>
      <c r="S135" s="157"/>
      <c r="T135" s="157"/>
      <c r="U135" s="157"/>
      <c r="V135" s="157"/>
      <c r="W135" s="157"/>
      <c r="X135" s="157"/>
      <c r="Y135" s="157"/>
    </row>
    <row r="136" ht="15.75" customHeight="1">
      <c r="A136" s="155" t="s">
        <v>734</v>
      </c>
      <c r="B136" s="62"/>
      <c r="C136" s="62" t="s">
        <v>735</v>
      </c>
      <c r="D136" s="62" t="s">
        <v>736</v>
      </c>
      <c r="E136" s="62"/>
      <c r="F136" s="123"/>
      <c r="G136" s="157"/>
      <c r="H136" s="157"/>
      <c r="I136" s="157"/>
      <c r="J136" s="157"/>
      <c r="K136" s="157"/>
      <c r="L136" s="157"/>
      <c r="M136" s="157"/>
      <c r="N136" s="157"/>
      <c r="O136" s="157"/>
      <c r="P136" s="157"/>
      <c r="Q136" s="157"/>
      <c r="R136" s="157"/>
      <c r="S136" s="157"/>
      <c r="T136" s="157"/>
      <c r="U136" s="157"/>
      <c r="V136" s="157"/>
      <c r="W136" s="157"/>
      <c r="X136" s="157"/>
      <c r="Y136" s="157"/>
    </row>
    <row r="137" ht="15.75" customHeight="1">
      <c r="A137" s="155" t="s">
        <v>737</v>
      </c>
      <c r="B137" s="62"/>
      <c r="C137" s="62"/>
      <c r="D137" s="62">
        <f>254769536208</f>
        <v>254769536208</v>
      </c>
      <c r="E137" s="62" t="s">
        <v>738</v>
      </c>
      <c r="F137" s="123"/>
      <c r="G137" s="157"/>
      <c r="H137" s="157"/>
      <c r="I137" s="157"/>
      <c r="J137" s="157"/>
      <c r="K137" s="157"/>
      <c r="L137" s="157"/>
      <c r="M137" s="157"/>
      <c r="N137" s="157"/>
      <c r="O137" s="157"/>
      <c r="P137" s="157"/>
      <c r="Q137" s="157"/>
      <c r="R137" s="157"/>
      <c r="S137" s="157"/>
      <c r="T137" s="157"/>
      <c r="U137" s="157"/>
      <c r="V137" s="157"/>
      <c r="W137" s="157"/>
      <c r="X137" s="157"/>
      <c r="Y137" s="157"/>
    </row>
    <row r="138" ht="15.75" customHeight="1">
      <c r="A138" s="155" t="s">
        <v>739</v>
      </c>
      <c r="B138" s="174" t="s">
        <v>740</v>
      </c>
      <c r="C138" s="62" t="s">
        <v>741</v>
      </c>
      <c r="D138" s="62">
        <v>7.22412129E8</v>
      </c>
      <c r="E138" s="159"/>
      <c r="F138" s="175"/>
      <c r="G138" s="162"/>
      <c r="H138" s="162"/>
      <c r="I138" s="162"/>
      <c r="J138" s="162"/>
      <c r="K138" s="162"/>
      <c r="L138" s="162"/>
      <c r="M138" s="162"/>
      <c r="N138" s="162"/>
      <c r="O138" s="162"/>
      <c r="P138" s="162"/>
      <c r="Q138" s="162"/>
      <c r="R138" s="162"/>
      <c r="S138" s="162"/>
      <c r="T138" s="162"/>
      <c r="U138" s="162"/>
      <c r="V138" s="162"/>
      <c r="W138" s="162"/>
      <c r="X138" s="162"/>
      <c r="Y138" s="162"/>
    </row>
    <row r="139" ht="15.75" customHeight="1">
      <c r="A139" s="155" t="s">
        <v>742</v>
      </c>
      <c r="B139" s="62"/>
      <c r="C139" s="62"/>
      <c r="D139" s="62">
        <v>7.21411197E8</v>
      </c>
      <c r="E139" s="62" t="s">
        <v>691</v>
      </c>
      <c r="F139" s="113"/>
      <c r="G139" s="157"/>
      <c r="H139" s="157"/>
      <c r="I139" s="157"/>
      <c r="J139" s="157"/>
      <c r="K139" s="157"/>
      <c r="L139" s="157"/>
      <c r="M139" s="157"/>
      <c r="N139" s="157"/>
      <c r="O139" s="157"/>
      <c r="P139" s="157"/>
      <c r="Q139" s="157"/>
      <c r="R139" s="157"/>
      <c r="S139" s="157"/>
      <c r="T139" s="157"/>
      <c r="U139" s="157"/>
      <c r="V139" s="157"/>
      <c r="W139" s="157"/>
      <c r="X139" s="157"/>
      <c r="Y139" s="157"/>
    </row>
    <row r="140" ht="15.75" customHeight="1">
      <c r="A140" s="176" t="s">
        <v>743</v>
      </c>
      <c r="B140" s="174"/>
      <c r="C140" s="174"/>
      <c r="D140" s="174"/>
      <c r="E140" s="62" t="s">
        <v>691</v>
      </c>
      <c r="F140" s="113"/>
      <c r="G140" s="157"/>
      <c r="H140" s="157"/>
      <c r="I140" s="157"/>
      <c r="J140" s="157"/>
      <c r="K140" s="157"/>
      <c r="L140" s="157"/>
      <c r="M140" s="157"/>
      <c r="N140" s="157"/>
      <c r="O140" s="157"/>
      <c r="P140" s="157"/>
      <c r="Q140" s="157"/>
      <c r="R140" s="157"/>
      <c r="S140" s="157"/>
      <c r="T140" s="157"/>
      <c r="U140" s="157"/>
      <c r="V140" s="157"/>
      <c r="W140" s="157"/>
      <c r="X140" s="157"/>
      <c r="Y140" s="157"/>
    </row>
    <row r="141" ht="15.75" customHeight="1">
      <c r="A141" s="155" t="s">
        <v>744</v>
      </c>
      <c r="B141" s="62"/>
      <c r="C141" s="62"/>
      <c r="D141" s="62"/>
      <c r="E141" s="62" t="s">
        <v>745</v>
      </c>
      <c r="F141" s="113"/>
      <c r="G141" s="157"/>
      <c r="H141" s="157"/>
      <c r="I141" s="157"/>
      <c r="J141" s="157"/>
      <c r="K141" s="157"/>
      <c r="L141" s="157"/>
      <c r="M141" s="157"/>
      <c r="N141" s="157"/>
      <c r="O141" s="157"/>
      <c r="P141" s="157"/>
      <c r="Q141" s="157"/>
      <c r="R141" s="157"/>
      <c r="S141" s="157"/>
      <c r="T141" s="157"/>
      <c r="U141" s="157"/>
      <c r="V141" s="157"/>
      <c r="W141" s="157"/>
      <c r="X141" s="157"/>
      <c r="Y141" s="157"/>
    </row>
    <row r="142" ht="15.75" customHeight="1">
      <c r="A142" s="155" t="s">
        <v>746</v>
      </c>
      <c r="B142" s="62"/>
      <c r="C142" s="62"/>
      <c r="D142" s="62"/>
      <c r="E142" s="62" t="s">
        <v>691</v>
      </c>
      <c r="F142" s="113"/>
      <c r="G142" s="157"/>
      <c r="H142" s="157"/>
      <c r="I142" s="157"/>
      <c r="J142" s="157"/>
      <c r="K142" s="157"/>
      <c r="L142" s="157"/>
      <c r="M142" s="157"/>
      <c r="N142" s="157"/>
      <c r="O142" s="157"/>
      <c r="P142" s="157"/>
      <c r="Q142" s="157"/>
      <c r="R142" s="157"/>
      <c r="S142" s="157"/>
      <c r="T142" s="157"/>
      <c r="U142" s="157"/>
      <c r="V142" s="157"/>
      <c r="W142" s="157"/>
      <c r="X142" s="157"/>
      <c r="Y142" s="157"/>
    </row>
    <row r="143" ht="15.75" customHeight="1">
      <c r="A143" s="155" t="s">
        <v>747</v>
      </c>
      <c r="B143" s="62"/>
      <c r="C143" s="62"/>
      <c r="D143" s="62"/>
      <c r="E143" s="62" t="s">
        <v>691</v>
      </c>
      <c r="F143" s="113"/>
      <c r="G143" s="157"/>
      <c r="H143" s="157"/>
      <c r="I143" s="157"/>
      <c r="J143" s="157"/>
      <c r="K143" s="157"/>
      <c r="L143" s="157"/>
      <c r="M143" s="157"/>
      <c r="N143" s="157"/>
      <c r="O143" s="157"/>
      <c r="P143" s="157"/>
      <c r="Q143" s="157"/>
      <c r="R143" s="157"/>
      <c r="S143" s="157"/>
      <c r="T143" s="157"/>
      <c r="U143" s="157"/>
      <c r="V143" s="157"/>
      <c r="W143" s="157"/>
      <c r="X143" s="157"/>
      <c r="Y143" s="157"/>
    </row>
    <row r="144" ht="15.75" customHeight="1">
      <c r="A144" s="155" t="s">
        <v>748</v>
      </c>
      <c r="B144" s="62"/>
      <c r="C144" s="62"/>
      <c r="D144" s="62"/>
      <c r="E144" s="62" t="s">
        <v>691</v>
      </c>
      <c r="F144" s="113"/>
      <c r="G144" s="157"/>
      <c r="H144" s="157"/>
      <c r="I144" s="157"/>
      <c r="J144" s="157"/>
      <c r="K144" s="157"/>
      <c r="L144" s="157"/>
      <c r="M144" s="157"/>
      <c r="N144" s="157"/>
      <c r="O144" s="157"/>
      <c r="P144" s="157"/>
      <c r="Q144" s="157"/>
      <c r="R144" s="157"/>
      <c r="S144" s="157"/>
      <c r="T144" s="157"/>
      <c r="U144" s="157"/>
      <c r="V144" s="157"/>
      <c r="W144" s="157"/>
      <c r="X144" s="157"/>
      <c r="Y144" s="157"/>
    </row>
    <row r="145" ht="15.75" customHeight="1">
      <c r="A145" s="155" t="s">
        <v>749</v>
      </c>
      <c r="B145" s="62"/>
      <c r="C145" s="62"/>
      <c r="D145" s="177">
        <v>7.22258845E8</v>
      </c>
      <c r="E145" s="62" t="s">
        <v>691</v>
      </c>
      <c r="F145" s="113"/>
      <c r="G145" s="157"/>
      <c r="H145" s="157"/>
      <c r="I145" s="157"/>
      <c r="J145" s="157"/>
      <c r="K145" s="157"/>
      <c r="L145" s="157"/>
      <c r="M145" s="157"/>
      <c r="N145" s="157"/>
      <c r="O145" s="157"/>
      <c r="P145" s="157"/>
      <c r="Q145" s="157"/>
      <c r="R145" s="157"/>
      <c r="S145" s="157"/>
      <c r="T145" s="157"/>
      <c r="U145" s="157"/>
      <c r="V145" s="157"/>
      <c r="W145" s="157"/>
      <c r="X145" s="157"/>
      <c r="Y145" s="157"/>
    </row>
    <row r="146" ht="15.75" customHeight="1">
      <c r="A146" s="155" t="s">
        <v>750</v>
      </c>
      <c r="B146" s="62"/>
      <c r="C146" s="62"/>
      <c r="D146" s="62"/>
      <c r="E146" s="62" t="s">
        <v>691</v>
      </c>
      <c r="F146" s="113"/>
      <c r="G146" s="157"/>
      <c r="H146" s="157"/>
      <c r="I146" s="157"/>
      <c r="J146" s="157"/>
      <c r="K146" s="157"/>
      <c r="L146" s="157"/>
      <c r="M146" s="157"/>
      <c r="N146" s="157"/>
      <c r="O146" s="157"/>
      <c r="P146" s="157"/>
      <c r="Q146" s="157"/>
      <c r="R146" s="157"/>
      <c r="S146" s="157"/>
      <c r="T146" s="157"/>
      <c r="U146" s="157"/>
      <c r="V146" s="157"/>
      <c r="W146" s="157"/>
      <c r="X146" s="157"/>
      <c r="Y146" s="157"/>
    </row>
    <row r="147" ht="15.75" customHeight="1">
      <c r="A147" s="68" t="s">
        <v>751</v>
      </c>
      <c r="B147" s="68"/>
      <c r="C147" s="68"/>
      <c r="D147" s="68"/>
      <c r="E147" s="62" t="s">
        <v>691</v>
      </c>
      <c r="F147" s="113"/>
      <c r="G147" s="157"/>
      <c r="H147" s="157"/>
      <c r="I147" s="157"/>
      <c r="J147" s="157"/>
      <c r="K147" s="157"/>
      <c r="L147" s="157"/>
      <c r="M147" s="157"/>
      <c r="N147" s="157"/>
      <c r="O147" s="157"/>
      <c r="P147" s="157"/>
      <c r="Q147" s="157"/>
      <c r="R147" s="157"/>
      <c r="S147" s="157"/>
      <c r="T147" s="157"/>
      <c r="U147" s="157"/>
      <c r="V147" s="157"/>
      <c r="W147" s="157"/>
      <c r="X147" s="157"/>
      <c r="Y147" s="157"/>
    </row>
    <row r="148" ht="15.75" customHeight="1">
      <c r="A148" s="68" t="s">
        <v>752</v>
      </c>
      <c r="B148" s="68"/>
      <c r="C148" s="68"/>
      <c r="D148" s="68">
        <v>7.22719163E8</v>
      </c>
      <c r="E148" s="62" t="s">
        <v>691</v>
      </c>
      <c r="F148" s="113"/>
      <c r="G148" s="157"/>
      <c r="H148" s="157"/>
      <c r="I148" s="157"/>
      <c r="J148" s="157"/>
      <c r="K148" s="157"/>
      <c r="L148" s="157"/>
      <c r="M148" s="157"/>
      <c r="N148" s="157"/>
      <c r="O148" s="157"/>
      <c r="P148" s="157"/>
      <c r="Q148" s="157"/>
      <c r="R148" s="157"/>
      <c r="S148" s="157"/>
      <c r="T148" s="157"/>
      <c r="U148" s="157"/>
      <c r="V148" s="157"/>
      <c r="W148" s="157"/>
      <c r="X148" s="157"/>
      <c r="Y148" s="157"/>
    </row>
    <row r="149" ht="15.75" customHeight="1">
      <c r="A149" s="68" t="s">
        <v>753</v>
      </c>
      <c r="B149" s="68"/>
      <c r="C149" s="68"/>
      <c r="D149" s="68"/>
      <c r="E149" s="62" t="s">
        <v>691</v>
      </c>
      <c r="F149" s="113"/>
      <c r="G149" s="157"/>
      <c r="H149" s="157"/>
      <c r="I149" s="157"/>
      <c r="J149" s="157"/>
      <c r="K149" s="157"/>
      <c r="L149" s="157"/>
      <c r="M149" s="157"/>
      <c r="N149" s="157"/>
      <c r="O149" s="157"/>
      <c r="P149" s="157"/>
      <c r="Q149" s="157"/>
      <c r="R149" s="157"/>
      <c r="S149" s="157"/>
      <c r="T149" s="157"/>
      <c r="U149" s="157"/>
      <c r="V149" s="157"/>
      <c r="W149" s="157"/>
      <c r="X149" s="157"/>
      <c r="Y149" s="157"/>
    </row>
    <row r="150" ht="15.75" customHeight="1">
      <c r="A150" s="68" t="s">
        <v>754</v>
      </c>
      <c r="B150" s="68"/>
      <c r="C150" s="68"/>
      <c r="D150" s="68"/>
      <c r="E150" s="62" t="s">
        <v>691</v>
      </c>
    </row>
    <row r="151" ht="15.75" customHeight="1">
      <c r="A151" s="68" t="s">
        <v>755</v>
      </c>
      <c r="B151" s="68"/>
      <c r="C151" s="68"/>
      <c r="D151" s="68"/>
      <c r="E151" s="62" t="s">
        <v>691</v>
      </c>
    </row>
    <row r="152" ht="15.75" customHeight="1">
      <c r="A152" s="68" t="s">
        <v>756</v>
      </c>
      <c r="B152" s="68"/>
      <c r="C152" s="68"/>
      <c r="D152" s="68"/>
      <c r="E152" s="62" t="s">
        <v>691</v>
      </c>
    </row>
    <row r="153" ht="15.75" customHeight="1">
      <c r="A153" s="68" t="s">
        <v>757</v>
      </c>
      <c r="B153" s="68"/>
      <c r="C153" s="68"/>
      <c r="D153" s="68"/>
      <c r="E153" s="62" t="s">
        <v>691</v>
      </c>
    </row>
    <row r="154" ht="15.75" customHeight="1">
      <c r="A154" s="68" t="s">
        <v>758</v>
      </c>
      <c r="B154" s="68"/>
      <c r="C154" s="178" t="s">
        <v>759</v>
      </c>
      <c r="D154" s="68"/>
      <c r="E154" s="68" t="s">
        <v>148</v>
      </c>
    </row>
    <row r="155" ht="15.75" customHeight="1">
      <c r="A155" s="68" t="s">
        <v>760</v>
      </c>
      <c r="B155" s="68"/>
      <c r="C155" s="68"/>
      <c r="D155" s="68"/>
      <c r="E155" s="68" t="s">
        <v>148</v>
      </c>
    </row>
    <row r="156" ht="15.75" customHeight="1">
      <c r="A156" s="68" t="s">
        <v>761</v>
      </c>
      <c r="B156" s="68"/>
      <c r="C156" s="68"/>
      <c r="D156" s="68"/>
      <c r="E156" s="68" t="s">
        <v>148</v>
      </c>
    </row>
    <row r="157" ht="15.75" customHeight="1">
      <c r="A157" s="68" t="s">
        <v>762</v>
      </c>
      <c r="B157" s="68"/>
      <c r="C157" s="68"/>
      <c r="D157" s="68" t="s">
        <v>763</v>
      </c>
      <c r="E157" s="68" t="s">
        <v>148</v>
      </c>
    </row>
    <row r="158" ht="15.75" customHeight="1">
      <c r="A158" s="68" t="s">
        <v>764</v>
      </c>
      <c r="B158" s="68"/>
      <c r="C158" s="68"/>
      <c r="D158" s="68" t="s">
        <v>765</v>
      </c>
      <c r="E158" s="68" t="s">
        <v>148</v>
      </c>
    </row>
    <row r="159" ht="15.75" customHeight="1">
      <c r="A159" s="68" t="s">
        <v>766</v>
      </c>
      <c r="B159" s="68"/>
      <c r="D159" s="68" t="s">
        <v>767</v>
      </c>
      <c r="E159" s="68" t="s">
        <v>768</v>
      </c>
    </row>
    <row r="160" ht="15.75" customHeight="1">
      <c r="A160" s="68" t="s">
        <v>769</v>
      </c>
      <c r="B160" s="68"/>
      <c r="C160" s="68"/>
      <c r="D160" s="68" t="s">
        <v>770</v>
      </c>
      <c r="E160" s="68" t="s">
        <v>745</v>
      </c>
    </row>
    <row r="161" ht="15.75" customHeight="1">
      <c r="A161" s="68" t="s">
        <v>771</v>
      </c>
      <c r="B161" s="68"/>
      <c r="C161" s="68"/>
      <c r="D161" s="68" t="s">
        <v>772</v>
      </c>
      <c r="E161" s="68"/>
    </row>
    <row r="162" ht="15.75" customHeight="1">
      <c r="A162" s="68" t="s">
        <v>773</v>
      </c>
      <c r="B162" s="68" t="s">
        <v>774</v>
      </c>
      <c r="C162" s="68" t="s">
        <v>775</v>
      </c>
      <c r="D162" s="68">
        <v>7.68421488E8</v>
      </c>
      <c r="E162" s="68"/>
    </row>
    <row r="163" ht="15.75" customHeight="1">
      <c r="A163" s="179" t="s">
        <v>16</v>
      </c>
      <c r="B163" s="180" t="s">
        <v>776</v>
      </c>
      <c r="C163" s="181" t="s">
        <v>777</v>
      </c>
      <c r="D163" s="180">
        <v>7.25804625E8</v>
      </c>
      <c r="E163" s="68"/>
    </row>
    <row r="164" ht="15.75" customHeight="1">
      <c r="A164" s="68" t="s">
        <v>778</v>
      </c>
      <c r="B164" s="68" t="s">
        <v>779</v>
      </c>
      <c r="C164" s="68" t="s">
        <v>780</v>
      </c>
      <c r="D164" s="68">
        <v>7.25534761E8</v>
      </c>
      <c r="E164" s="68"/>
    </row>
    <row r="165" ht="15.75" customHeight="1">
      <c r="A165" s="68" t="s">
        <v>781</v>
      </c>
      <c r="B165" s="68" t="s">
        <v>782</v>
      </c>
      <c r="C165" s="68" t="s">
        <v>783</v>
      </c>
      <c r="D165" s="68">
        <v>7.02796353E8</v>
      </c>
      <c r="E165" s="68" t="s">
        <v>784</v>
      </c>
    </row>
    <row r="166" ht="15.75" customHeight="1">
      <c r="A166" s="68" t="s">
        <v>785</v>
      </c>
      <c r="B166" s="68" t="s">
        <v>786</v>
      </c>
      <c r="C166" s="68" t="s">
        <v>787</v>
      </c>
      <c r="D166" s="68">
        <v>7.21728252E8</v>
      </c>
      <c r="E166" s="68" t="s">
        <v>745</v>
      </c>
      <c r="F166" s="182" t="s">
        <v>494</v>
      </c>
    </row>
    <row r="167" ht="15.75" customHeight="1">
      <c r="A167" s="89" t="s">
        <v>580</v>
      </c>
      <c r="B167" s="89" t="s">
        <v>788</v>
      </c>
      <c r="C167" s="89" t="s">
        <v>789</v>
      </c>
      <c r="D167" s="89" t="s">
        <v>790</v>
      </c>
      <c r="E167" s="89" t="s">
        <v>791</v>
      </c>
    </row>
    <row r="168" ht="15.75" customHeight="1">
      <c r="A168" s="68" t="s">
        <v>792</v>
      </c>
      <c r="B168" s="68" t="s">
        <v>793</v>
      </c>
      <c r="C168" s="89" t="s">
        <v>793</v>
      </c>
      <c r="D168" s="68"/>
      <c r="E168" s="68" t="s">
        <v>794</v>
      </c>
    </row>
    <row r="169" ht="15.75" customHeight="1">
      <c r="A169" s="68" t="s">
        <v>795</v>
      </c>
      <c r="B169" s="68" t="s">
        <v>796</v>
      </c>
      <c r="C169" s="68" t="s">
        <v>796</v>
      </c>
      <c r="D169" s="68"/>
      <c r="E169" s="68" t="s">
        <v>797</v>
      </c>
    </row>
    <row r="170" ht="15.75" customHeight="1">
      <c r="A170" s="68" t="s">
        <v>798</v>
      </c>
      <c r="B170" s="68" t="s">
        <v>799</v>
      </c>
      <c r="C170" s="68" t="s">
        <v>800</v>
      </c>
      <c r="D170" s="68"/>
      <c r="E170" s="68" t="s">
        <v>801</v>
      </c>
    </row>
    <row r="171" ht="15.75" customHeight="1">
      <c r="E171" s="68" t="s">
        <v>802</v>
      </c>
    </row>
    <row r="172" ht="15.75" customHeight="1">
      <c r="E172" s="68" t="s">
        <v>802</v>
      </c>
    </row>
    <row r="173" ht="15.75" customHeight="1">
      <c r="E173" s="68"/>
    </row>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83"/>
    <hyperlink r:id="rId2" ref="C85"/>
    <hyperlink r:id="rId3" ref="C86"/>
    <hyperlink r:id="rId4" ref="C87"/>
    <hyperlink r:id="rId5" ref="C88"/>
    <hyperlink r:id="rId6" ref="C90"/>
    <hyperlink r:id="rId7" ref="C92"/>
    <hyperlink r:id="rId8" ref="C95"/>
    <hyperlink r:id="rId9" ref="C100"/>
  </hyperlinks>
  <printOptions/>
  <pageMargins bottom="0.75" footer="0.0" header="0.0" left="0.7" right="0.7" top="0.75"/>
  <pageSetup orientation="landscape"/>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38"/>
    <col customWidth="1" min="2" max="3" width="12.63"/>
    <col customWidth="1" min="4" max="4" width="19.25"/>
    <col customWidth="1" min="5" max="6" width="12.63"/>
  </cols>
  <sheetData>
    <row r="1" ht="15.75" customHeight="1">
      <c r="A1" s="183" t="s">
        <v>803</v>
      </c>
      <c r="B1" s="184" t="s">
        <v>804</v>
      </c>
      <c r="C1" s="184" t="s">
        <v>805</v>
      </c>
      <c r="D1" s="184" t="s">
        <v>806</v>
      </c>
    </row>
    <row r="2" ht="15.75" customHeight="1">
      <c r="A2" s="185" t="s">
        <v>478</v>
      </c>
      <c r="B2" s="68"/>
      <c r="C2" s="68"/>
      <c r="D2" s="68"/>
    </row>
    <row r="3" ht="15.75" customHeight="1">
      <c r="A3" s="185" t="s">
        <v>483</v>
      </c>
      <c r="B3" s="68"/>
      <c r="C3" s="68"/>
      <c r="D3" s="68"/>
    </row>
    <row r="4" ht="15.75" customHeight="1">
      <c r="A4" s="185" t="s">
        <v>507</v>
      </c>
      <c r="B4" s="68"/>
      <c r="C4" s="68"/>
      <c r="D4" s="68"/>
    </row>
    <row r="5" ht="15.75" customHeight="1">
      <c r="A5" s="185" t="s">
        <v>267</v>
      </c>
      <c r="B5" s="68"/>
      <c r="C5" s="68"/>
      <c r="D5" s="186" t="s">
        <v>807</v>
      </c>
    </row>
    <row r="6" ht="15.75" customHeight="1">
      <c r="A6" s="185" t="s">
        <v>537</v>
      </c>
      <c r="B6" s="68"/>
      <c r="C6" s="68"/>
      <c r="D6" s="68"/>
    </row>
    <row r="7" ht="15.75" customHeight="1">
      <c r="A7" s="185" t="s">
        <v>539</v>
      </c>
      <c r="B7" s="68"/>
      <c r="C7" s="68"/>
      <c r="D7" s="68"/>
    </row>
    <row r="8" ht="15.75" customHeight="1">
      <c r="A8" s="185" t="s">
        <v>561</v>
      </c>
      <c r="B8" s="68"/>
      <c r="C8" s="68"/>
      <c r="D8" s="68"/>
    </row>
    <row r="9" ht="15.75" customHeight="1">
      <c r="A9" s="185" t="s">
        <v>413</v>
      </c>
      <c r="B9" s="68"/>
      <c r="C9" s="68"/>
      <c r="D9" s="68"/>
    </row>
    <row r="10" ht="15.75" customHeight="1">
      <c r="A10" s="185" t="s">
        <v>576</v>
      </c>
      <c r="B10" s="68"/>
      <c r="C10" s="68"/>
      <c r="D10" s="68"/>
    </row>
    <row r="11" ht="15.75" customHeight="1">
      <c r="A11" s="185" t="s">
        <v>808</v>
      </c>
      <c r="B11" s="68"/>
      <c r="C11" s="68"/>
      <c r="D11" s="68"/>
    </row>
    <row r="12" ht="15.75" customHeight="1">
      <c r="A12" s="68" t="s">
        <v>498</v>
      </c>
      <c r="B12" s="68"/>
      <c r="C12" s="68"/>
      <c r="D12" s="68"/>
    </row>
    <row r="13" ht="15.75" customHeight="1">
      <c r="A13" s="68" t="s">
        <v>515</v>
      </c>
      <c r="B13" s="68"/>
      <c r="C13" s="68"/>
      <c r="D13" s="68"/>
    </row>
    <row r="14" ht="15.75" customHeight="1">
      <c r="A14" s="68" t="s">
        <v>525</v>
      </c>
      <c r="B14" s="68"/>
      <c r="C14" s="68"/>
      <c r="D14" s="68"/>
    </row>
    <row r="15" ht="15.75" customHeight="1">
      <c r="A15" s="68" t="s">
        <v>725</v>
      </c>
      <c r="B15" s="68"/>
      <c r="C15" s="68"/>
      <c r="D15" s="68"/>
    </row>
    <row r="16" ht="15.75" customHeight="1">
      <c r="A16" s="68" t="s">
        <v>78</v>
      </c>
      <c r="B16" s="68"/>
      <c r="C16" s="68"/>
      <c r="D16" s="68"/>
    </row>
    <row r="17" ht="15.75" customHeight="1">
      <c r="A17" s="68" t="s">
        <v>480</v>
      </c>
      <c r="B17" s="68"/>
      <c r="C17" s="68"/>
      <c r="D17" s="186" t="s">
        <v>809</v>
      </c>
    </row>
    <row r="18" ht="15.75" customHeight="1">
      <c r="A18" s="68" t="s">
        <v>721</v>
      </c>
      <c r="B18" s="68"/>
      <c r="C18" s="68"/>
      <c r="D18" s="68"/>
    </row>
    <row r="19" ht="15.75" customHeight="1">
      <c r="A19" s="68" t="s">
        <v>677</v>
      </c>
      <c r="B19" s="68"/>
      <c r="C19" s="68"/>
      <c r="D19" s="68"/>
    </row>
    <row r="20" ht="15.75" customHeight="1">
      <c r="A20" s="187" t="s">
        <v>810</v>
      </c>
      <c r="B20" s="188"/>
      <c r="C20" s="188"/>
      <c r="D20" s="188"/>
      <c r="E20" s="189"/>
      <c r="F20" s="189"/>
      <c r="G20" s="189"/>
      <c r="H20" s="189"/>
      <c r="I20" s="189"/>
      <c r="J20" s="189"/>
      <c r="K20" s="189"/>
      <c r="L20" s="189"/>
      <c r="M20" s="189"/>
      <c r="N20" s="189"/>
      <c r="O20" s="189"/>
      <c r="P20" s="189"/>
      <c r="Q20" s="189"/>
      <c r="R20" s="189"/>
      <c r="S20" s="189"/>
      <c r="T20" s="189"/>
      <c r="U20" s="189"/>
      <c r="V20" s="189"/>
      <c r="W20" s="189"/>
      <c r="X20" s="189"/>
      <c r="Y20" s="189"/>
      <c r="Z20" s="189"/>
    </row>
    <row r="21" ht="15.75" customHeight="1">
      <c r="A21" s="190" t="s">
        <v>811</v>
      </c>
      <c r="B21" s="68"/>
      <c r="C21" s="68"/>
      <c r="D21" s="68"/>
    </row>
    <row r="22" ht="15.75" customHeight="1">
      <c r="A22" s="190" t="s">
        <v>812</v>
      </c>
      <c r="B22" s="68"/>
      <c r="C22" s="68"/>
      <c r="D22" s="68"/>
    </row>
    <row r="23" ht="15.75" customHeight="1">
      <c r="A23" s="190" t="s">
        <v>773</v>
      </c>
      <c r="B23" s="68"/>
      <c r="C23" s="68"/>
      <c r="D23" s="68"/>
    </row>
    <row r="24" ht="15.75" customHeight="1">
      <c r="A24" s="190" t="s">
        <v>813</v>
      </c>
      <c r="B24" s="68"/>
      <c r="C24" s="68"/>
      <c r="D24" s="68"/>
    </row>
    <row r="25" ht="15.75" customHeight="1">
      <c r="A25" s="190" t="s">
        <v>283</v>
      </c>
      <c r="B25" s="68"/>
      <c r="C25" s="68"/>
      <c r="D25" s="68"/>
    </row>
    <row r="26" ht="15.75" customHeight="1">
      <c r="A26" s="190" t="s">
        <v>814</v>
      </c>
      <c r="B26" s="188"/>
      <c r="C26" s="188"/>
      <c r="D26" s="188"/>
      <c r="E26" s="189"/>
      <c r="F26" s="189"/>
      <c r="G26" s="189"/>
      <c r="H26" s="189"/>
      <c r="I26" s="189"/>
      <c r="J26" s="189"/>
      <c r="K26" s="189"/>
      <c r="L26" s="189"/>
      <c r="M26" s="189"/>
      <c r="N26" s="189"/>
      <c r="O26" s="189"/>
      <c r="P26" s="189"/>
      <c r="Q26" s="189"/>
      <c r="R26" s="189"/>
      <c r="S26" s="189"/>
      <c r="T26" s="189"/>
      <c r="U26" s="189"/>
      <c r="V26" s="189"/>
      <c r="W26" s="189"/>
      <c r="X26" s="189"/>
      <c r="Y26" s="189"/>
      <c r="Z26" s="189"/>
    </row>
    <row r="27" ht="15.75" customHeight="1">
      <c r="A27" s="68" t="s">
        <v>176</v>
      </c>
      <c r="B27" s="68"/>
      <c r="C27" s="68"/>
      <c r="D27" s="68"/>
    </row>
    <row r="28" ht="15.75" customHeight="1">
      <c r="A28" s="68" t="s">
        <v>578</v>
      </c>
      <c r="B28" s="68"/>
      <c r="C28" s="68"/>
      <c r="D28" s="68"/>
    </row>
    <row r="29" ht="15.75" customHeight="1">
      <c r="A29" s="68" t="s">
        <v>567</v>
      </c>
      <c r="B29" s="68"/>
      <c r="C29" s="68"/>
      <c r="D29" s="186" t="s">
        <v>815</v>
      </c>
    </row>
    <row r="30" ht="15.75" customHeight="1">
      <c r="A30" s="68" t="s">
        <v>564</v>
      </c>
      <c r="B30" s="68"/>
      <c r="C30" s="68"/>
      <c r="D30" s="68"/>
    </row>
    <row r="31" ht="15.75" customHeight="1">
      <c r="A31" s="68" t="s">
        <v>557</v>
      </c>
      <c r="B31" s="68"/>
      <c r="C31" s="68"/>
      <c r="D31" s="68"/>
    </row>
    <row r="32" ht="15.75" customHeight="1">
      <c r="A32" s="68" t="s">
        <v>549</v>
      </c>
      <c r="B32" s="68"/>
      <c r="C32" s="68"/>
      <c r="D32" s="68"/>
    </row>
    <row r="33" ht="15.75" customHeight="1">
      <c r="A33" s="152" t="s">
        <v>580</v>
      </c>
      <c r="B33" s="68"/>
      <c r="C33" s="68"/>
      <c r="D33" s="68"/>
    </row>
    <row r="34" ht="15.75" customHeight="1">
      <c r="A34" s="142" t="s">
        <v>453</v>
      </c>
      <c r="B34" s="68"/>
      <c r="C34" s="68"/>
      <c r="D34" s="68"/>
    </row>
    <row r="35" ht="15.75" customHeight="1">
      <c r="A35" s="143" t="s">
        <v>469</v>
      </c>
      <c r="B35" s="68"/>
      <c r="C35" s="68"/>
      <c r="D35" s="186" t="s">
        <v>809</v>
      </c>
    </row>
    <row r="36" ht="15.75" customHeight="1">
      <c r="A36" s="68" t="s">
        <v>449</v>
      </c>
      <c r="B36" s="68"/>
      <c r="C36" s="68"/>
      <c r="D36" s="68"/>
    </row>
    <row r="37" ht="15.75" customHeight="1">
      <c r="A37" s="68" t="s">
        <v>50</v>
      </c>
      <c r="B37" s="68"/>
      <c r="C37" s="68"/>
      <c r="D37" s="186" t="s">
        <v>809</v>
      </c>
    </row>
    <row r="38" ht="15.75" customHeight="1">
      <c r="A38" s="68" t="s">
        <v>459</v>
      </c>
      <c r="B38" s="68"/>
      <c r="C38" s="68"/>
      <c r="D38" s="68"/>
    </row>
    <row r="39" ht="15.75" customHeight="1">
      <c r="A39" s="68" t="s">
        <v>580</v>
      </c>
      <c r="B39" s="68"/>
      <c r="C39" s="68"/>
      <c r="D39" s="68"/>
    </row>
    <row r="40" ht="15.75" customHeight="1">
      <c r="A40" s="68" t="s">
        <v>792</v>
      </c>
      <c r="B40" s="68">
        <v>7.05609732E8</v>
      </c>
      <c r="C40" s="68" t="s">
        <v>816</v>
      </c>
      <c r="D40" s="68">
        <v>7.22584496E8</v>
      </c>
      <c r="E40" s="89" t="s">
        <v>817</v>
      </c>
    </row>
    <row r="41" ht="15.75" customHeight="1">
      <c r="A41" s="68" t="s">
        <v>795</v>
      </c>
      <c r="B41" s="68"/>
      <c r="C41" s="68"/>
      <c r="D41" s="68"/>
    </row>
    <row r="42" ht="15.75" customHeight="1">
      <c r="A42" s="186" t="s">
        <v>818</v>
      </c>
      <c r="B42" s="68"/>
      <c r="C42" s="68"/>
      <c r="D42" s="186" t="s">
        <v>494</v>
      </c>
    </row>
    <row r="43" ht="15.75" customHeight="1">
      <c r="A43" s="186" t="s">
        <v>819</v>
      </c>
      <c r="B43" s="68"/>
      <c r="C43" s="68"/>
      <c r="D43" s="186" t="s">
        <v>494</v>
      </c>
    </row>
    <row r="44" ht="15.75" customHeight="1">
      <c r="A44" s="68"/>
      <c r="B44" s="68"/>
      <c r="C44" s="68"/>
      <c r="D44" s="68"/>
    </row>
    <row r="45" ht="15.75" customHeight="1">
      <c r="A45" s="68"/>
      <c r="B45" s="68"/>
      <c r="C45" s="68"/>
      <c r="D45" s="68"/>
    </row>
    <row r="46" ht="15.75" customHeight="1">
      <c r="A46" s="68"/>
      <c r="B46" s="68"/>
      <c r="C46" s="68"/>
      <c r="D46" s="68"/>
    </row>
    <row r="47" ht="15.75" customHeight="1">
      <c r="A47" s="68"/>
      <c r="B47" s="68"/>
      <c r="C47" s="68"/>
      <c r="D47" s="68"/>
    </row>
    <row r="48" ht="15.75" customHeight="1">
      <c r="A48" s="68"/>
      <c r="B48" s="68"/>
      <c r="C48" s="68"/>
      <c r="D48" s="68"/>
    </row>
    <row r="49" ht="15.75" customHeight="1">
      <c r="A49" s="68"/>
      <c r="B49" s="68"/>
      <c r="C49" s="68"/>
      <c r="D49" s="68"/>
    </row>
    <row r="50" ht="15.75" customHeight="1">
      <c r="A50" s="68"/>
      <c r="B50" s="68"/>
      <c r="C50" s="68"/>
      <c r="D50" s="68"/>
    </row>
    <row r="51" ht="15.75" customHeight="1">
      <c r="A51" s="68"/>
      <c r="B51" s="68"/>
      <c r="C51" s="68"/>
      <c r="D51" s="68"/>
    </row>
    <row r="52" ht="15.75" customHeight="1">
      <c r="A52" s="68"/>
      <c r="B52" s="68"/>
      <c r="C52" s="68"/>
      <c r="D52" s="68"/>
    </row>
    <row r="53" ht="15.75" customHeight="1">
      <c r="A53" s="68"/>
      <c r="B53" s="68"/>
      <c r="C53" s="68"/>
      <c r="D53" s="68"/>
    </row>
    <row r="54" ht="15.75" customHeight="1">
      <c r="A54" s="68"/>
      <c r="B54" s="68"/>
      <c r="C54" s="68"/>
      <c r="D54" s="68"/>
    </row>
    <row r="55" ht="15.75" customHeight="1">
      <c r="A55" s="68"/>
      <c r="B55" s="68"/>
      <c r="C55" s="68"/>
      <c r="D55" s="68"/>
    </row>
    <row r="56" ht="15.75" customHeight="1">
      <c r="A56" s="68"/>
      <c r="B56" s="68"/>
      <c r="C56" s="68"/>
      <c r="D56" s="68"/>
    </row>
    <row r="57" ht="15.75" customHeight="1">
      <c r="A57" s="68"/>
      <c r="B57" s="68"/>
      <c r="C57" s="68"/>
      <c r="D57" s="68"/>
    </row>
    <row r="58" ht="15.75" customHeight="1">
      <c r="A58" s="68"/>
      <c r="B58" s="68"/>
      <c r="C58" s="68"/>
      <c r="D58" s="68"/>
    </row>
    <row r="59" ht="15.75" customHeight="1">
      <c r="A59" s="68"/>
      <c r="B59" s="68"/>
      <c r="C59" s="68"/>
      <c r="D59" s="68"/>
    </row>
    <row r="60" ht="15.75" customHeight="1">
      <c r="A60" s="68"/>
      <c r="B60" s="68"/>
      <c r="C60" s="68"/>
      <c r="D60" s="68"/>
    </row>
    <row r="61" ht="15.75" customHeight="1">
      <c r="A61" s="68"/>
      <c r="B61" s="68"/>
      <c r="C61" s="68"/>
      <c r="D61" s="68"/>
    </row>
    <row r="62" ht="15.75" customHeight="1">
      <c r="A62" s="68"/>
      <c r="B62" s="68"/>
      <c r="C62" s="68"/>
      <c r="D62" s="68"/>
    </row>
    <row r="63" ht="15.75" customHeight="1">
      <c r="A63" s="68"/>
      <c r="B63" s="68"/>
      <c r="C63" s="68"/>
      <c r="D63" s="68"/>
    </row>
    <row r="64" ht="15.75" customHeight="1">
      <c r="A64" s="68"/>
      <c r="B64" s="68"/>
      <c r="C64" s="68"/>
      <c r="D64" s="68"/>
    </row>
    <row r="65" ht="15.75" customHeight="1">
      <c r="A65" s="68"/>
      <c r="B65" s="68"/>
      <c r="C65" s="68"/>
      <c r="D65" s="68"/>
    </row>
    <row r="66" ht="15.75" customHeight="1">
      <c r="A66" s="68"/>
      <c r="B66" s="68"/>
      <c r="C66" s="68"/>
      <c r="D66" s="68"/>
    </row>
    <row r="67" ht="15.75" customHeight="1">
      <c r="A67" s="68"/>
      <c r="B67" s="68"/>
      <c r="C67" s="68"/>
      <c r="D67" s="68"/>
    </row>
    <row r="68" ht="15.75" customHeight="1">
      <c r="A68" s="68"/>
      <c r="B68" s="68"/>
      <c r="C68" s="68"/>
      <c r="D68" s="68"/>
    </row>
    <row r="69" ht="15.75" customHeight="1">
      <c r="A69" s="68"/>
      <c r="B69" s="68"/>
      <c r="C69" s="68"/>
      <c r="D69" s="68"/>
    </row>
    <row r="70" ht="15.75" customHeight="1">
      <c r="A70" s="68"/>
      <c r="B70" s="68"/>
      <c r="C70" s="68"/>
      <c r="D70" s="68"/>
    </row>
    <row r="71" ht="15.75" customHeight="1">
      <c r="A71" s="68"/>
      <c r="B71" s="68"/>
      <c r="C71" s="68"/>
      <c r="D71" s="68"/>
    </row>
    <row r="72" ht="15.75" customHeight="1">
      <c r="A72" s="68"/>
      <c r="B72" s="68"/>
      <c r="C72" s="68"/>
      <c r="D72" s="68"/>
    </row>
    <row r="73" ht="15.75" customHeight="1">
      <c r="A73" s="68"/>
      <c r="B73" s="68"/>
      <c r="C73" s="68"/>
      <c r="D73" s="68"/>
    </row>
    <row r="74" ht="15.75" customHeight="1">
      <c r="A74" s="68"/>
      <c r="B74" s="68"/>
      <c r="C74" s="68"/>
      <c r="D74" s="68"/>
    </row>
    <row r="75" ht="15.75" customHeight="1">
      <c r="A75" s="68"/>
      <c r="B75" s="68"/>
      <c r="C75" s="68"/>
      <c r="D75" s="68"/>
    </row>
    <row r="76" ht="15.75" customHeight="1">
      <c r="A76" s="68"/>
      <c r="B76" s="68"/>
      <c r="C76" s="68"/>
      <c r="D76" s="68"/>
    </row>
    <row r="77" ht="15.75" customHeight="1">
      <c r="A77" s="68"/>
      <c r="B77" s="68"/>
      <c r="C77" s="68"/>
      <c r="D77" s="68"/>
    </row>
    <row r="78" ht="15.75" customHeight="1">
      <c r="A78" s="68"/>
      <c r="B78" s="68"/>
      <c r="C78" s="68"/>
      <c r="D78" s="68"/>
    </row>
    <row r="79" ht="15.75" customHeight="1">
      <c r="A79" s="68"/>
      <c r="B79" s="68"/>
      <c r="C79" s="68"/>
      <c r="D79" s="68"/>
    </row>
    <row r="80" ht="15.75" customHeight="1">
      <c r="A80" s="68"/>
      <c r="B80" s="68"/>
      <c r="C80" s="68"/>
      <c r="D80" s="68"/>
    </row>
    <row r="81" ht="15.75" customHeight="1">
      <c r="A81" s="68"/>
      <c r="B81" s="68"/>
      <c r="C81" s="68"/>
      <c r="D81" s="68"/>
    </row>
    <row r="82" ht="15.75" customHeight="1">
      <c r="A82" s="68"/>
      <c r="B82" s="68"/>
      <c r="C82" s="68"/>
      <c r="D82" s="68"/>
    </row>
    <row r="83" ht="15.75" customHeight="1">
      <c r="A83" s="68"/>
      <c r="B83" s="68"/>
      <c r="C83" s="68"/>
      <c r="D83" s="68"/>
    </row>
    <row r="84" ht="15.75" customHeight="1">
      <c r="A84" s="68"/>
      <c r="B84" s="68"/>
      <c r="C84" s="68"/>
      <c r="D84" s="68"/>
    </row>
    <row r="85" ht="15.75" customHeight="1">
      <c r="A85" s="68"/>
      <c r="B85" s="68"/>
      <c r="C85" s="68"/>
      <c r="D85" s="68"/>
    </row>
    <row r="86" ht="15.75" customHeight="1">
      <c r="A86" s="68"/>
      <c r="B86" s="68"/>
      <c r="C86" s="68"/>
      <c r="D86" s="68"/>
    </row>
    <row r="87" ht="15.75" customHeight="1">
      <c r="A87" s="68"/>
      <c r="B87" s="68"/>
      <c r="C87" s="68"/>
      <c r="D87" s="68"/>
    </row>
    <row r="88" ht="15.75" customHeight="1">
      <c r="A88" s="68"/>
      <c r="B88" s="68"/>
      <c r="C88" s="68"/>
      <c r="D88" s="68"/>
    </row>
    <row r="89" ht="15.75" customHeight="1">
      <c r="A89" s="68"/>
      <c r="B89" s="68"/>
      <c r="C89" s="68"/>
      <c r="D89" s="68"/>
    </row>
    <row r="90" ht="15.75" customHeight="1">
      <c r="A90" s="68"/>
      <c r="B90" s="68"/>
      <c r="C90" s="68"/>
      <c r="D90" s="68"/>
    </row>
    <row r="91" ht="15.75" customHeight="1">
      <c r="A91" s="68"/>
      <c r="B91" s="68"/>
      <c r="C91" s="68"/>
      <c r="D91" s="68"/>
    </row>
    <row r="92" ht="15.75" customHeight="1">
      <c r="A92" s="68"/>
      <c r="B92" s="68"/>
      <c r="C92" s="68"/>
      <c r="D92" s="68"/>
    </row>
    <row r="93" ht="15.75" customHeight="1">
      <c r="A93" s="68"/>
      <c r="B93" s="68"/>
      <c r="C93" s="68"/>
      <c r="D93" s="68"/>
    </row>
    <row r="94" ht="15.75" customHeight="1">
      <c r="A94" s="68"/>
      <c r="B94" s="68"/>
      <c r="C94" s="68"/>
      <c r="D94" s="68"/>
    </row>
    <row r="95" ht="15.75" customHeight="1">
      <c r="A95" s="68"/>
      <c r="B95" s="68"/>
      <c r="C95" s="68"/>
      <c r="D95" s="68"/>
    </row>
    <row r="96" ht="15.75" customHeight="1">
      <c r="A96" s="68"/>
      <c r="B96" s="68"/>
      <c r="C96" s="68"/>
      <c r="D96" s="68"/>
    </row>
    <row r="97" ht="15.75" customHeight="1">
      <c r="A97" s="68"/>
      <c r="B97" s="68"/>
      <c r="C97" s="68"/>
      <c r="D97" s="68"/>
    </row>
    <row r="98" ht="15.75" customHeight="1">
      <c r="A98" s="68"/>
      <c r="B98" s="68"/>
      <c r="C98" s="68"/>
      <c r="D98" s="68"/>
    </row>
    <row r="99" ht="15.75" customHeight="1">
      <c r="A99" s="68"/>
      <c r="B99" s="68"/>
      <c r="C99" s="68"/>
      <c r="D99" s="68"/>
    </row>
    <row r="100" ht="15.75" customHeight="1">
      <c r="A100" s="68"/>
      <c r="B100" s="68"/>
      <c r="C100" s="68"/>
      <c r="D100" s="68"/>
    </row>
    <row r="101" ht="15.75" customHeight="1">
      <c r="A101" s="68"/>
      <c r="B101" s="68"/>
      <c r="C101" s="68"/>
      <c r="D101" s="68"/>
    </row>
    <row r="102" ht="15.75" customHeight="1">
      <c r="A102" s="68"/>
      <c r="B102" s="68"/>
      <c r="C102" s="68"/>
      <c r="D102" s="68"/>
    </row>
    <row r="103" ht="15.75" customHeight="1">
      <c r="A103" s="68"/>
      <c r="B103" s="68"/>
      <c r="C103" s="68"/>
      <c r="D103" s="68"/>
    </row>
    <row r="104" ht="15.75" customHeight="1">
      <c r="A104" s="68"/>
      <c r="B104" s="68"/>
      <c r="C104" s="68"/>
      <c r="D104" s="68"/>
    </row>
    <row r="105" ht="15.75" customHeight="1">
      <c r="A105" s="68"/>
      <c r="B105" s="68"/>
      <c r="C105" s="68"/>
      <c r="D105" s="68"/>
    </row>
    <row r="106" ht="15.75" customHeight="1">
      <c r="A106" s="68"/>
      <c r="B106" s="68"/>
      <c r="C106" s="68"/>
      <c r="D106" s="68"/>
    </row>
    <row r="107" ht="15.75" customHeight="1">
      <c r="A107" s="68"/>
      <c r="B107" s="68"/>
      <c r="C107" s="68"/>
      <c r="D107" s="68"/>
    </row>
    <row r="108" ht="15.75" customHeight="1">
      <c r="A108" s="68"/>
      <c r="B108" s="68"/>
      <c r="C108" s="68"/>
      <c r="D108" s="68"/>
    </row>
    <row r="109" ht="15.75" customHeight="1">
      <c r="A109" s="68"/>
      <c r="B109" s="68"/>
      <c r="C109" s="68"/>
      <c r="D109" s="68"/>
    </row>
    <row r="110" ht="15.75" customHeight="1">
      <c r="A110" s="68"/>
      <c r="B110" s="68"/>
      <c r="C110" s="68"/>
      <c r="D110" s="68"/>
    </row>
    <row r="111" ht="15.75" customHeight="1">
      <c r="A111" s="68"/>
      <c r="B111" s="68"/>
      <c r="C111" s="68"/>
      <c r="D111" s="68"/>
    </row>
    <row r="112" ht="15.75" customHeight="1">
      <c r="A112" s="68"/>
      <c r="B112" s="68"/>
      <c r="C112" s="68"/>
      <c r="D112" s="68"/>
    </row>
    <row r="113" ht="15.75" customHeight="1">
      <c r="A113" s="68"/>
      <c r="B113" s="68"/>
      <c r="C113" s="68"/>
      <c r="D113" s="68"/>
    </row>
    <row r="114" ht="15.75" customHeight="1">
      <c r="A114" s="68"/>
      <c r="B114" s="68"/>
      <c r="C114" s="68"/>
      <c r="D114" s="68"/>
    </row>
    <row r="115" ht="15.75" customHeight="1">
      <c r="A115" s="68"/>
      <c r="B115" s="68"/>
      <c r="C115" s="68"/>
      <c r="D115" s="68"/>
    </row>
    <row r="116" ht="15.75" customHeight="1">
      <c r="A116" s="68"/>
      <c r="B116" s="68"/>
      <c r="C116" s="68"/>
      <c r="D116" s="68"/>
    </row>
    <row r="117" ht="15.75" customHeight="1">
      <c r="A117" s="68"/>
      <c r="B117" s="68"/>
      <c r="C117" s="68"/>
      <c r="D117" s="68"/>
    </row>
    <row r="118" ht="15.75" customHeight="1">
      <c r="A118" s="68"/>
      <c r="B118" s="68"/>
      <c r="C118" s="68"/>
      <c r="D118" s="68"/>
    </row>
    <row r="119" ht="15.75" customHeight="1">
      <c r="A119" s="68"/>
      <c r="B119" s="68"/>
      <c r="C119" s="68"/>
      <c r="D119" s="68"/>
    </row>
    <row r="120" ht="15.75" customHeight="1">
      <c r="A120" s="68"/>
      <c r="B120" s="68"/>
      <c r="C120" s="68"/>
      <c r="D120" s="68"/>
    </row>
    <row r="121" ht="15.75" customHeight="1">
      <c r="A121" s="68"/>
      <c r="B121" s="68"/>
      <c r="C121" s="68"/>
      <c r="D121" s="68"/>
    </row>
    <row r="122" ht="15.75" customHeight="1">
      <c r="A122" s="68"/>
      <c r="B122" s="68"/>
      <c r="C122" s="68"/>
      <c r="D122" s="68"/>
    </row>
    <row r="123" ht="15.75" customHeight="1">
      <c r="A123" s="68"/>
      <c r="B123" s="68"/>
      <c r="C123" s="68"/>
      <c r="D123" s="68"/>
    </row>
    <row r="124" ht="15.75" customHeight="1">
      <c r="A124" s="68"/>
      <c r="B124" s="68"/>
      <c r="C124" s="68"/>
      <c r="D124" s="68"/>
    </row>
    <row r="125" ht="15.75" customHeight="1">
      <c r="A125" s="68"/>
      <c r="B125" s="68"/>
      <c r="C125" s="68"/>
      <c r="D125" s="68"/>
    </row>
    <row r="126" ht="15.75" customHeight="1">
      <c r="A126" s="68"/>
      <c r="B126" s="68"/>
      <c r="C126" s="68"/>
      <c r="D126" s="68"/>
    </row>
    <row r="127" ht="15.75" customHeight="1">
      <c r="A127" s="68"/>
      <c r="B127" s="68"/>
      <c r="C127" s="68"/>
      <c r="D127" s="68"/>
    </row>
    <row r="128" ht="15.75" customHeight="1">
      <c r="A128" s="68"/>
      <c r="B128" s="68"/>
      <c r="C128" s="68"/>
      <c r="D128" s="68"/>
    </row>
    <row r="129" ht="15.75" customHeight="1">
      <c r="A129" s="68"/>
      <c r="B129" s="68"/>
      <c r="C129" s="68"/>
      <c r="D129" s="68"/>
    </row>
    <row r="130" ht="15.75" customHeight="1">
      <c r="A130" s="68"/>
      <c r="B130" s="68"/>
      <c r="C130" s="68"/>
      <c r="D130" s="68"/>
    </row>
    <row r="131" ht="15.75" customHeight="1">
      <c r="A131" s="68"/>
      <c r="B131" s="68"/>
      <c r="C131" s="68"/>
      <c r="D131" s="68"/>
    </row>
    <row r="132" ht="15.75" customHeight="1">
      <c r="A132" s="68"/>
      <c r="B132" s="68"/>
      <c r="C132" s="68"/>
      <c r="D132" s="68"/>
    </row>
    <row r="133" ht="15.75" customHeight="1">
      <c r="A133" s="68"/>
      <c r="B133" s="68"/>
      <c r="C133" s="68"/>
      <c r="D133" s="68"/>
    </row>
    <row r="134" ht="15.75" customHeight="1">
      <c r="A134" s="68"/>
      <c r="B134" s="68"/>
      <c r="C134" s="68"/>
      <c r="D134" s="68"/>
    </row>
    <row r="135" ht="15.75" customHeight="1">
      <c r="A135" s="68"/>
      <c r="B135" s="68"/>
      <c r="C135" s="68"/>
      <c r="D135" s="68"/>
    </row>
    <row r="136" ht="15.75" customHeight="1">
      <c r="A136" s="68"/>
      <c r="B136" s="68"/>
      <c r="C136" s="68"/>
      <c r="D136" s="68"/>
    </row>
    <row r="137" ht="15.75" customHeight="1">
      <c r="A137" s="68"/>
      <c r="B137" s="68"/>
      <c r="C137" s="68"/>
      <c r="D137" s="68"/>
    </row>
    <row r="138" ht="15.75" customHeight="1">
      <c r="A138" s="68"/>
      <c r="B138" s="68"/>
      <c r="C138" s="68"/>
      <c r="D138" s="68"/>
    </row>
    <row r="139" ht="15.75" customHeight="1">
      <c r="A139" s="68"/>
      <c r="B139" s="68"/>
      <c r="C139" s="68"/>
      <c r="D139" s="68"/>
    </row>
    <row r="140" ht="15.75" customHeight="1">
      <c r="A140" s="68"/>
      <c r="B140" s="68"/>
      <c r="C140" s="68"/>
      <c r="D140" s="68"/>
    </row>
    <row r="141" ht="15.75" customHeight="1">
      <c r="A141" s="68"/>
      <c r="B141" s="68"/>
      <c r="C141" s="68"/>
      <c r="D141" s="68"/>
    </row>
    <row r="142" ht="15.75" customHeight="1">
      <c r="A142" s="68"/>
      <c r="B142" s="68"/>
      <c r="C142" s="68"/>
      <c r="D142" s="68"/>
    </row>
    <row r="143" ht="15.75" customHeight="1">
      <c r="A143" s="68"/>
      <c r="B143" s="68"/>
      <c r="C143" s="68"/>
      <c r="D143" s="68"/>
    </row>
    <row r="144" ht="15.75" customHeight="1">
      <c r="A144" s="68"/>
      <c r="B144" s="68"/>
      <c r="C144" s="68"/>
      <c r="D144" s="68"/>
    </row>
    <row r="145" ht="15.75" customHeight="1">
      <c r="A145" s="68"/>
      <c r="B145" s="68"/>
      <c r="C145" s="68"/>
      <c r="D145" s="68"/>
    </row>
    <row r="146" ht="15.75" customHeight="1">
      <c r="A146" s="68"/>
      <c r="B146" s="68"/>
      <c r="C146" s="68"/>
      <c r="D146" s="68"/>
    </row>
    <row r="147" ht="15.75" customHeight="1">
      <c r="A147" s="68"/>
      <c r="B147" s="68"/>
      <c r="C147" s="68"/>
      <c r="D147" s="68"/>
    </row>
    <row r="148" ht="15.75" customHeight="1">
      <c r="A148" s="68"/>
      <c r="B148" s="68"/>
      <c r="C148" s="68"/>
      <c r="D148" s="68"/>
    </row>
    <row r="149" ht="15.75" customHeight="1">
      <c r="A149" s="68"/>
      <c r="B149" s="68"/>
      <c r="C149" s="68"/>
      <c r="D149" s="68"/>
    </row>
    <row r="150" ht="15.75" customHeight="1">
      <c r="A150" s="68"/>
      <c r="B150" s="68"/>
      <c r="C150" s="68"/>
      <c r="D150" s="68"/>
    </row>
    <row r="151" ht="15.75" customHeight="1">
      <c r="A151" s="68"/>
      <c r="B151" s="68"/>
      <c r="C151" s="68"/>
      <c r="D151" s="68"/>
    </row>
    <row r="152" ht="15.75" customHeight="1">
      <c r="A152" s="68"/>
      <c r="B152" s="68"/>
      <c r="C152" s="68"/>
      <c r="D152" s="68"/>
    </row>
    <row r="153" ht="15.75" customHeight="1">
      <c r="A153" s="68"/>
      <c r="B153" s="68"/>
      <c r="C153" s="68"/>
      <c r="D153" s="68"/>
    </row>
    <row r="154" ht="15.75" customHeight="1">
      <c r="A154" s="68"/>
      <c r="B154" s="68"/>
      <c r="C154" s="68"/>
      <c r="D154" s="68"/>
    </row>
    <row r="155" ht="15.75" customHeight="1">
      <c r="A155" s="68"/>
      <c r="B155" s="68"/>
      <c r="C155" s="68"/>
      <c r="D155" s="68"/>
    </row>
    <row r="156" ht="15.75" customHeight="1">
      <c r="A156" s="68"/>
      <c r="B156" s="68"/>
      <c r="C156" s="68"/>
      <c r="D156" s="68"/>
    </row>
    <row r="157" ht="15.75" customHeight="1">
      <c r="A157" s="68"/>
      <c r="B157" s="68"/>
      <c r="C157" s="68"/>
      <c r="D157" s="68"/>
    </row>
    <row r="158" ht="15.75" customHeight="1">
      <c r="A158" s="68"/>
      <c r="B158" s="68"/>
      <c r="C158" s="68"/>
      <c r="D158" s="68"/>
    </row>
    <row r="159" ht="15.75" customHeight="1">
      <c r="A159" s="68"/>
      <c r="B159" s="68"/>
      <c r="C159" s="68"/>
      <c r="D159" s="68"/>
    </row>
    <row r="160" ht="15.75" customHeight="1">
      <c r="A160" s="68"/>
      <c r="B160" s="68"/>
      <c r="C160" s="68"/>
      <c r="D160" s="68"/>
    </row>
    <row r="161" ht="15.75" customHeight="1">
      <c r="A161" s="68"/>
      <c r="B161" s="68"/>
      <c r="C161" s="68"/>
      <c r="D161" s="68"/>
    </row>
    <row r="162" ht="15.75" customHeight="1">
      <c r="A162" s="68"/>
      <c r="B162" s="68"/>
      <c r="C162" s="68"/>
      <c r="D162" s="68"/>
    </row>
    <row r="163" ht="15.75" customHeight="1">
      <c r="A163" s="68"/>
      <c r="B163" s="68"/>
      <c r="C163" s="68"/>
      <c r="D163" s="68"/>
    </row>
    <row r="164" ht="15.75" customHeight="1">
      <c r="A164" s="68"/>
      <c r="B164" s="68"/>
      <c r="C164" s="68"/>
      <c r="D164" s="68"/>
    </row>
    <row r="165" ht="15.75" customHeight="1">
      <c r="A165" s="68"/>
      <c r="B165" s="68"/>
      <c r="C165" s="68"/>
      <c r="D165" s="68"/>
    </row>
    <row r="166" ht="15.75" customHeight="1">
      <c r="A166" s="68"/>
      <c r="B166" s="68"/>
      <c r="C166" s="68"/>
      <c r="D166" s="68"/>
    </row>
    <row r="167" ht="15.75" customHeight="1">
      <c r="A167" s="68"/>
      <c r="B167" s="68"/>
      <c r="C167" s="68"/>
      <c r="D167" s="68"/>
    </row>
    <row r="168" ht="15.75" customHeight="1">
      <c r="A168" s="68"/>
      <c r="B168" s="68"/>
      <c r="C168" s="68"/>
      <c r="D168" s="68"/>
    </row>
    <row r="169" ht="15.75" customHeight="1">
      <c r="A169" s="68"/>
      <c r="B169" s="68"/>
      <c r="C169" s="68"/>
      <c r="D169" s="68"/>
    </row>
    <row r="170" ht="15.75" customHeight="1">
      <c r="A170" s="68"/>
      <c r="B170" s="68"/>
      <c r="C170" s="68"/>
      <c r="D170" s="68"/>
    </row>
    <row r="171" ht="15.75" customHeight="1">
      <c r="A171" s="68"/>
      <c r="B171" s="68"/>
      <c r="C171" s="68"/>
      <c r="D171" s="68"/>
    </row>
    <row r="172" ht="15.75" customHeight="1">
      <c r="A172" s="68"/>
      <c r="B172" s="68"/>
      <c r="C172" s="68"/>
      <c r="D172" s="68"/>
    </row>
    <row r="173" ht="15.75" customHeight="1">
      <c r="A173" s="68"/>
      <c r="B173" s="68"/>
      <c r="C173" s="68"/>
      <c r="D173" s="68"/>
    </row>
    <row r="174" ht="15.75" customHeight="1">
      <c r="A174" s="68"/>
      <c r="B174" s="68"/>
      <c r="C174" s="68"/>
      <c r="D174" s="68"/>
    </row>
    <row r="175" ht="15.75" customHeight="1">
      <c r="A175" s="68"/>
      <c r="B175" s="68"/>
      <c r="C175" s="68"/>
      <c r="D175" s="68"/>
    </row>
    <row r="176" ht="15.75" customHeight="1">
      <c r="A176" s="68"/>
      <c r="B176" s="68"/>
      <c r="C176" s="68"/>
      <c r="D176" s="68"/>
    </row>
    <row r="177" ht="15.75" customHeight="1">
      <c r="A177" s="68"/>
      <c r="B177" s="68"/>
      <c r="C177" s="68"/>
      <c r="D177" s="68"/>
    </row>
    <row r="178" ht="15.75" customHeight="1">
      <c r="A178" s="68"/>
      <c r="B178" s="68"/>
      <c r="C178" s="68"/>
      <c r="D178" s="68"/>
    </row>
    <row r="179" ht="15.75" customHeight="1">
      <c r="A179" s="68"/>
      <c r="B179" s="68"/>
      <c r="C179" s="68"/>
      <c r="D179" s="68"/>
    </row>
    <row r="180" ht="15.75" customHeight="1">
      <c r="A180" s="68"/>
      <c r="B180" s="68"/>
      <c r="C180" s="68"/>
      <c r="D180" s="68"/>
    </row>
    <row r="181" ht="15.75" customHeight="1">
      <c r="A181" s="68"/>
      <c r="B181" s="68"/>
      <c r="C181" s="68"/>
      <c r="D181" s="68"/>
    </row>
    <row r="182" ht="15.75" customHeight="1">
      <c r="A182" s="68"/>
      <c r="B182" s="68"/>
      <c r="C182" s="68"/>
      <c r="D182" s="68"/>
    </row>
    <row r="183" ht="15.75" customHeight="1">
      <c r="A183" s="68"/>
      <c r="B183" s="68"/>
      <c r="C183" s="68"/>
      <c r="D183" s="68"/>
    </row>
    <row r="184" ht="15.75" customHeight="1">
      <c r="A184" s="68"/>
      <c r="B184" s="68"/>
      <c r="C184" s="68"/>
      <c r="D184" s="68"/>
    </row>
    <row r="185" ht="15.75" customHeight="1">
      <c r="A185" s="68"/>
      <c r="B185" s="68"/>
      <c r="C185" s="68"/>
      <c r="D185" s="68"/>
    </row>
    <row r="186" ht="15.75" customHeight="1">
      <c r="A186" s="68"/>
      <c r="B186" s="68"/>
      <c r="C186" s="68"/>
      <c r="D186" s="68"/>
    </row>
    <row r="187" ht="15.75" customHeight="1">
      <c r="A187" s="68"/>
      <c r="B187" s="68"/>
      <c r="C187" s="68"/>
      <c r="D187" s="68"/>
    </row>
    <row r="188" ht="15.75" customHeight="1">
      <c r="A188" s="68"/>
      <c r="B188" s="68"/>
      <c r="C188" s="68"/>
      <c r="D188" s="68"/>
    </row>
    <row r="189" ht="15.75" customHeight="1">
      <c r="A189" s="68"/>
      <c r="B189" s="68"/>
      <c r="C189" s="68"/>
      <c r="D189" s="68"/>
    </row>
    <row r="190" ht="15.75" customHeight="1">
      <c r="A190" s="68"/>
      <c r="B190" s="68"/>
      <c r="C190" s="68"/>
      <c r="D190" s="68"/>
    </row>
    <row r="191" ht="15.75" customHeight="1">
      <c r="A191" s="68"/>
      <c r="B191" s="68"/>
      <c r="C191" s="68"/>
      <c r="D191" s="68"/>
    </row>
    <row r="192" ht="15.75" customHeight="1">
      <c r="A192" s="68"/>
      <c r="B192" s="68"/>
      <c r="C192" s="68"/>
      <c r="D192" s="68"/>
    </row>
    <row r="193" ht="15.75" customHeight="1">
      <c r="A193" s="68"/>
      <c r="B193" s="68"/>
      <c r="C193" s="68"/>
      <c r="D193" s="68"/>
    </row>
    <row r="194" ht="15.75" customHeight="1">
      <c r="A194" s="68"/>
      <c r="B194" s="68"/>
      <c r="C194" s="68"/>
      <c r="D194" s="68"/>
    </row>
    <row r="195" ht="15.75" customHeight="1">
      <c r="A195" s="68"/>
      <c r="B195" s="68"/>
      <c r="C195" s="68"/>
      <c r="D195" s="68"/>
    </row>
    <row r="196" ht="15.75" customHeight="1">
      <c r="A196" s="68"/>
      <c r="B196" s="68"/>
      <c r="C196" s="68"/>
      <c r="D196" s="68"/>
    </row>
    <row r="197" ht="15.75" customHeight="1">
      <c r="A197" s="68"/>
      <c r="B197" s="68"/>
      <c r="C197" s="68"/>
      <c r="D197" s="68"/>
    </row>
    <row r="198" ht="15.75" customHeight="1">
      <c r="A198" s="68"/>
      <c r="B198" s="68"/>
      <c r="C198" s="68"/>
      <c r="D198" s="68"/>
    </row>
    <row r="199" ht="15.75" customHeight="1">
      <c r="A199" s="68"/>
      <c r="B199" s="68"/>
      <c r="C199" s="68"/>
      <c r="D199" s="68"/>
    </row>
    <row r="200" ht="15.75" customHeight="1">
      <c r="A200" s="68"/>
      <c r="B200" s="68"/>
      <c r="C200" s="68"/>
      <c r="D200" s="68"/>
    </row>
    <row r="201" ht="15.75" customHeight="1">
      <c r="A201" s="68"/>
      <c r="B201" s="68"/>
      <c r="C201" s="68"/>
      <c r="D201" s="68"/>
    </row>
    <row r="202" ht="15.75" customHeight="1">
      <c r="A202" s="68"/>
      <c r="B202" s="68"/>
      <c r="C202" s="68"/>
      <c r="D202" s="68"/>
    </row>
    <row r="203" ht="15.75" customHeight="1">
      <c r="A203" s="68"/>
      <c r="B203" s="68"/>
      <c r="C203" s="68"/>
      <c r="D203" s="68"/>
    </row>
    <row r="204" ht="15.75" customHeight="1">
      <c r="A204" s="68"/>
      <c r="B204" s="68"/>
      <c r="C204" s="68"/>
      <c r="D204" s="68"/>
    </row>
    <row r="205" ht="15.75" customHeight="1">
      <c r="A205" s="68"/>
      <c r="B205" s="68"/>
      <c r="C205" s="68"/>
      <c r="D205" s="68"/>
    </row>
    <row r="206" ht="15.75" customHeight="1">
      <c r="A206" s="68"/>
      <c r="B206" s="68"/>
      <c r="C206" s="68"/>
      <c r="D206" s="68"/>
    </row>
    <row r="207" ht="15.75" customHeight="1">
      <c r="A207" s="68"/>
      <c r="B207" s="68"/>
      <c r="C207" s="68"/>
      <c r="D207" s="68"/>
    </row>
    <row r="208" ht="15.75" customHeight="1">
      <c r="A208" s="68"/>
      <c r="B208" s="68"/>
      <c r="C208" s="68"/>
      <c r="D208" s="68"/>
    </row>
    <row r="209" ht="15.75" customHeight="1">
      <c r="A209" s="68"/>
      <c r="B209" s="68"/>
      <c r="C209" s="68"/>
      <c r="D209" s="68"/>
    </row>
    <row r="210" ht="15.75" customHeight="1">
      <c r="A210" s="68"/>
      <c r="B210" s="68"/>
      <c r="C210" s="68"/>
      <c r="D210" s="68"/>
    </row>
    <row r="211" ht="15.75" customHeight="1">
      <c r="A211" s="68"/>
      <c r="B211" s="68"/>
      <c r="C211" s="68"/>
      <c r="D211" s="68"/>
    </row>
    <row r="212" ht="15.75" customHeight="1">
      <c r="A212" s="68"/>
      <c r="B212" s="68"/>
      <c r="C212" s="68"/>
      <c r="D212" s="68"/>
    </row>
    <row r="213" ht="15.75" customHeight="1">
      <c r="A213" s="68"/>
      <c r="B213" s="68"/>
      <c r="C213" s="68"/>
      <c r="D213" s="68"/>
    </row>
    <row r="214" ht="15.75" customHeight="1">
      <c r="A214" s="68"/>
      <c r="B214" s="68"/>
      <c r="C214" s="68"/>
      <c r="D214" s="68"/>
    </row>
    <row r="215" ht="15.75" customHeight="1">
      <c r="A215" s="68"/>
      <c r="B215" s="68"/>
      <c r="C215" s="68"/>
      <c r="D215" s="68"/>
    </row>
    <row r="216" ht="15.75" customHeight="1">
      <c r="A216" s="68"/>
      <c r="B216" s="68"/>
      <c r="C216" s="68"/>
      <c r="D216" s="68"/>
    </row>
    <row r="217" ht="15.75" customHeight="1">
      <c r="A217" s="68"/>
      <c r="B217" s="68"/>
      <c r="C217" s="68"/>
      <c r="D217" s="68"/>
    </row>
    <row r="218" ht="15.75" customHeight="1">
      <c r="A218" s="68"/>
      <c r="B218" s="68"/>
      <c r="C218" s="68"/>
      <c r="D218" s="68"/>
    </row>
    <row r="219" ht="15.75" customHeight="1">
      <c r="A219" s="68"/>
      <c r="B219" s="68"/>
      <c r="C219" s="68"/>
      <c r="D219" s="68"/>
    </row>
    <row r="220" ht="15.75" customHeight="1">
      <c r="A220" s="68"/>
      <c r="B220" s="68"/>
      <c r="C220" s="68"/>
      <c r="D220" s="68"/>
    </row>
    <row r="221" ht="15.75" customHeight="1">
      <c r="A221" s="68"/>
      <c r="B221" s="68"/>
      <c r="C221" s="68"/>
      <c r="D221" s="68"/>
    </row>
    <row r="222" ht="15.75" customHeight="1">
      <c r="A222" s="68"/>
      <c r="B222" s="68"/>
      <c r="C222" s="68"/>
      <c r="D222" s="68"/>
    </row>
    <row r="223" ht="15.75" customHeight="1">
      <c r="A223" s="68"/>
      <c r="B223" s="68"/>
      <c r="C223" s="68"/>
      <c r="D223" s="68"/>
    </row>
    <row r="224" ht="15.75" customHeight="1">
      <c r="A224" s="68"/>
      <c r="B224" s="68"/>
      <c r="C224" s="68"/>
      <c r="D224" s="68"/>
    </row>
    <row r="225" ht="15.75" customHeight="1">
      <c r="A225" s="68"/>
      <c r="B225" s="68"/>
      <c r="C225" s="68"/>
      <c r="D225" s="68"/>
    </row>
    <row r="226" ht="15.75" customHeight="1">
      <c r="A226" s="68"/>
      <c r="B226" s="68"/>
      <c r="C226" s="68"/>
      <c r="D226" s="68"/>
    </row>
    <row r="227" ht="15.75" customHeight="1">
      <c r="A227" s="68"/>
      <c r="B227" s="68"/>
      <c r="C227" s="68"/>
      <c r="D227" s="68"/>
    </row>
    <row r="228" ht="15.75" customHeight="1">
      <c r="A228" s="68"/>
      <c r="B228" s="68"/>
      <c r="C228" s="68"/>
      <c r="D228" s="68"/>
    </row>
    <row r="229" ht="15.75" customHeight="1">
      <c r="A229" s="68"/>
      <c r="B229" s="68"/>
      <c r="C229" s="68"/>
      <c r="D229" s="68"/>
    </row>
    <row r="230" ht="15.75" customHeight="1">
      <c r="A230" s="68"/>
      <c r="B230" s="68"/>
      <c r="C230" s="68"/>
      <c r="D230" s="68"/>
    </row>
    <row r="231" ht="15.75" customHeight="1">
      <c r="A231" s="68"/>
      <c r="B231" s="68"/>
      <c r="C231" s="68"/>
      <c r="D231" s="68"/>
    </row>
    <row r="232" ht="15.75" customHeight="1">
      <c r="A232" s="68"/>
      <c r="B232" s="68"/>
      <c r="C232" s="68"/>
      <c r="D232" s="68"/>
    </row>
    <row r="233" ht="15.75" customHeight="1">
      <c r="A233" s="68"/>
      <c r="B233" s="68"/>
      <c r="C233" s="68"/>
      <c r="D233" s="68"/>
    </row>
    <row r="234" ht="15.75" customHeight="1">
      <c r="A234" s="68"/>
      <c r="B234" s="68"/>
      <c r="C234" s="68"/>
      <c r="D234" s="68"/>
    </row>
    <row r="235" ht="15.75" customHeight="1">
      <c r="A235" s="68"/>
      <c r="B235" s="68"/>
      <c r="C235" s="68"/>
      <c r="D235" s="68"/>
    </row>
    <row r="236" ht="15.75" customHeight="1">
      <c r="A236" s="68"/>
      <c r="B236" s="68"/>
      <c r="C236" s="68"/>
      <c r="D236" s="68"/>
    </row>
    <row r="237" ht="15.75" customHeight="1">
      <c r="A237" s="68"/>
      <c r="B237" s="68"/>
      <c r="C237" s="68"/>
      <c r="D237" s="68"/>
    </row>
    <row r="238" ht="15.75" customHeight="1">
      <c r="A238" s="68"/>
      <c r="B238" s="68"/>
      <c r="C238" s="68"/>
      <c r="D238" s="68"/>
    </row>
    <row r="239" ht="15.75" customHeight="1">
      <c r="A239" s="68"/>
      <c r="B239" s="68"/>
      <c r="C239" s="68"/>
      <c r="D239" s="68"/>
    </row>
    <row r="240" ht="15.75" customHeight="1">
      <c r="A240" s="68"/>
      <c r="B240" s="68"/>
      <c r="C240" s="68"/>
      <c r="D240" s="68"/>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88"/>
    <col customWidth="1" min="2" max="2" width="22.25"/>
    <col customWidth="1" min="3" max="5" width="13.0"/>
    <col customWidth="1" min="6" max="6" width="12.63"/>
    <col customWidth="1" min="7" max="7" width="11.63"/>
    <col customWidth="1" min="8" max="8" width="24.38"/>
    <col customWidth="1" min="9" max="9" width="33.38"/>
    <col customWidth="1" min="10" max="10" width="18.0"/>
    <col customWidth="1" min="11" max="11" width="19.0"/>
    <col customWidth="1" min="12" max="12" width="31.63"/>
    <col customWidth="1" min="13" max="13" width="24.0"/>
    <col customWidth="1" min="14" max="14" width="17.88"/>
    <col customWidth="1" min="15" max="15" width="18.25"/>
    <col customWidth="1" min="17" max="17" width="11.25"/>
    <col customWidth="1" min="18" max="19" width="10.13"/>
    <col customWidth="1" min="20" max="20" width="12.63"/>
    <col customWidth="1" min="21" max="21" width="10.38"/>
    <col customWidth="1" min="22" max="22" width="12.25"/>
    <col customWidth="1" min="24" max="25" width="12.25"/>
    <col customWidth="1" min="26" max="26" width="10.0"/>
  </cols>
  <sheetData>
    <row r="1" ht="15.75" customHeight="1">
      <c r="A1" s="191"/>
      <c r="B1" s="191" t="s">
        <v>103</v>
      </c>
      <c r="C1" s="192" t="s">
        <v>104</v>
      </c>
      <c r="D1" s="192" t="s">
        <v>105</v>
      </c>
      <c r="E1" s="192" t="s">
        <v>106</v>
      </c>
      <c r="F1" s="193" t="s">
        <v>107</v>
      </c>
      <c r="G1" s="191" t="s">
        <v>108</v>
      </c>
      <c r="H1" s="191" t="s">
        <v>109</v>
      </c>
      <c r="I1" s="191" t="s">
        <v>820</v>
      </c>
      <c r="J1" s="191" t="s">
        <v>110</v>
      </c>
      <c r="K1" s="191" t="s">
        <v>111</v>
      </c>
      <c r="L1" s="191" t="s">
        <v>821</v>
      </c>
      <c r="M1" s="191" t="s">
        <v>822</v>
      </c>
      <c r="N1" s="191" t="s">
        <v>823</v>
      </c>
      <c r="O1" s="191" t="s">
        <v>12</v>
      </c>
      <c r="P1" s="194"/>
      <c r="Q1" s="194"/>
      <c r="R1" s="194"/>
      <c r="S1" s="194"/>
      <c r="T1" s="194"/>
      <c r="U1" s="194"/>
      <c r="V1" s="194"/>
      <c r="W1" s="194"/>
      <c r="X1" s="194"/>
      <c r="Y1" s="194"/>
      <c r="Z1" s="194"/>
      <c r="AA1" s="194"/>
      <c r="AB1" s="194"/>
      <c r="AC1" s="194"/>
      <c r="AD1" s="194"/>
      <c r="AE1" s="194"/>
      <c r="AF1" s="194"/>
      <c r="AG1" s="194"/>
      <c r="AH1" s="194"/>
    </row>
    <row r="2" ht="15.75" customHeight="1">
      <c r="A2" s="194">
        <v>23032.0</v>
      </c>
      <c r="B2" s="194" t="s">
        <v>824</v>
      </c>
      <c r="C2" s="195">
        <v>250000.0</v>
      </c>
      <c r="D2" s="195">
        <v>234736.37</v>
      </c>
      <c r="E2" s="195">
        <v>324043.0</v>
      </c>
      <c r="F2" s="194" t="s">
        <v>435</v>
      </c>
      <c r="G2" s="194" t="s">
        <v>436</v>
      </c>
      <c r="H2" s="194" t="s">
        <v>437</v>
      </c>
      <c r="I2" s="194" t="s">
        <v>825</v>
      </c>
      <c r="J2" s="194"/>
      <c r="K2" s="196">
        <v>45352.0</v>
      </c>
      <c r="L2" s="194" t="s">
        <v>826</v>
      </c>
      <c r="M2" s="194" t="s">
        <v>37</v>
      </c>
      <c r="N2" s="196">
        <v>45352.0</v>
      </c>
      <c r="O2" s="194" t="s">
        <v>827</v>
      </c>
      <c r="P2" s="194"/>
      <c r="Q2" s="194"/>
      <c r="R2" s="194"/>
      <c r="S2" s="194"/>
      <c r="T2" s="194"/>
      <c r="U2" s="194"/>
      <c r="V2" s="194"/>
      <c r="W2" s="194"/>
      <c r="X2" s="194"/>
      <c r="Y2" s="194"/>
      <c r="Z2" s="194"/>
      <c r="AA2" s="194"/>
      <c r="AB2" s="194"/>
      <c r="AC2" s="194"/>
      <c r="AD2" s="194"/>
      <c r="AE2" s="194"/>
      <c r="AF2" s="194"/>
      <c r="AG2" s="194"/>
      <c r="AH2" s="194"/>
    </row>
    <row r="3" ht="15.75" customHeight="1">
      <c r="A3" s="194">
        <v>24555.0</v>
      </c>
      <c r="B3" s="194" t="s">
        <v>828</v>
      </c>
      <c r="C3" s="195">
        <v>236500.0</v>
      </c>
      <c r="D3" s="195">
        <v>42588.35</v>
      </c>
      <c r="E3" s="195">
        <v>416470.05</v>
      </c>
      <c r="F3" s="197" t="s">
        <v>829</v>
      </c>
      <c r="G3" s="194" t="s">
        <v>830</v>
      </c>
      <c r="H3" s="194" t="s">
        <v>87</v>
      </c>
      <c r="I3" s="194" t="s">
        <v>831</v>
      </c>
      <c r="J3" s="194" t="s">
        <v>832</v>
      </c>
      <c r="K3" s="196">
        <v>45413.0</v>
      </c>
      <c r="L3" s="194" t="s">
        <v>833</v>
      </c>
      <c r="M3" s="194" t="s">
        <v>37</v>
      </c>
      <c r="N3" s="196">
        <v>45444.0</v>
      </c>
      <c r="O3" s="194" t="s">
        <v>834</v>
      </c>
      <c r="P3" s="194"/>
      <c r="Q3" s="194"/>
      <c r="R3" s="194"/>
      <c r="S3" s="194"/>
      <c r="T3" s="194"/>
      <c r="U3" s="194"/>
      <c r="V3" s="194"/>
      <c r="W3" s="194"/>
      <c r="X3" s="194"/>
      <c r="Y3" s="194"/>
      <c r="Z3" s="194"/>
      <c r="AA3" s="194"/>
      <c r="AB3" s="194"/>
      <c r="AC3" s="194"/>
      <c r="AD3" s="194"/>
      <c r="AE3" s="194"/>
      <c r="AF3" s="194"/>
      <c r="AG3" s="194"/>
      <c r="AH3" s="194"/>
    </row>
    <row r="4" ht="15.75" customHeight="1">
      <c r="A4" s="194">
        <v>20638.0</v>
      </c>
      <c r="B4" s="194" t="s">
        <v>835</v>
      </c>
      <c r="C4" s="195">
        <v>450000.0</v>
      </c>
      <c r="D4" s="195">
        <v>171235.0</v>
      </c>
      <c r="E4" s="195">
        <v>508973.87</v>
      </c>
      <c r="F4" s="197" t="s">
        <v>148</v>
      </c>
      <c r="G4" s="194" t="s">
        <v>836</v>
      </c>
      <c r="H4" s="194" t="s">
        <v>54</v>
      </c>
      <c r="I4" s="194" t="s">
        <v>837</v>
      </c>
      <c r="J4" s="194" t="s">
        <v>410</v>
      </c>
      <c r="K4" s="196">
        <v>45413.0</v>
      </c>
      <c r="L4" s="194" t="s">
        <v>838</v>
      </c>
      <c r="M4" s="194" t="s">
        <v>301</v>
      </c>
      <c r="N4" s="194" t="s">
        <v>839</v>
      </c>
      <c r="O4" s="194" t="s">
        <v>834</v>
      </c>
      <c r="P4" s="194"/>
      <c r="Q4" s="194"/>
      <c r="R4" s="194"/>
      <c r="S4" s="194"/>
      <c r="T4" s="194"/>
      <c r="U4" s="194"/>
      <c r="V4" s="194"/>
      <c r="W4" s="194"/>
      <c r="X4" s="194"/>
      <c r="Y4" s="194"/>
      <c r="Z4" s="194"/>
      <c r="AA4" s="194"/>
      <c r="AB4" s="194"/>
      <c r="AC4" s="194"/>
      <c r="AD4" s="194"/>
      <c r="AE4" s="194"/>
      <c r="AF4" s="194"/>
      <c r="AG4" s="194"/>
      <c r="AH4" s="194"/>
    </row>
    <row r="5" ht="15.75" customHeight="1">
      <c r="A5" s="194">
        <v>21410.0</v>
      </c>
      <c r="B5" s="194" t="s">
        <v>840</v>
      </c>
      <c r="C5" s="195">
        <v>265000.0</v>
      </c>
      <c r="D5" s="195">
        <v>118036.0</v>
      </c>
      <c r="E5" s="195">
        <v>322644.3</v>
      </c>
      <c r="F5" s="197" t="s">
        <v>116</v>
      </c>
      <c r="G5" s="194" t="s">
        <v>841</v>
      </c>
      <c r="H5" s="194" t="s">
        <v>413</v>
      </c>
      <c r="I5" s="194" t="s">
        <v>842</v>
      </c>
      <c r="J5" s="194"/>
      <c r="K5" s="196">
        <v>45413.0</v>
      </c>
      <c r="L5" s="194" t="s">
        <v>826</v>
      </c>
      <c r="M5" s="194" t="s">
        <v>37</v>
      </c>
      <c r="N5" s="194" t="s">
        <v>843</v>
      </c>
      <c r="O5" s="194" t="s">
        <v>827</v>
      </c>
      <c r="P5" s="194"/>
      <c r="Q5" s="194"/>
      <c r="R5" s="194"/>
      <c r="S5" s="194"/>
      <c r="T5" s="194"/>
      <c r="U5" s="194"/>
      <c r="V5" s="194"/>
      <c r="W5" s="194"/>
      <c r="X5" s="194"/>
      <c r="Y5" s="194"/>
      <c r="Z5" s="194"/>
      <c r="AA5" s="194"/>
      <c r="AB5" s="194"/>
      <c r="AC5" s="194"/>
      <c r="AD5" s="194"/>
      <c r="AE5" s="194"/>
      <c r="AF5" s="194"/>
      <c r="AG5" s="194"/>
      <c r="AH5" s="194"/>
    </row>
    <row r="6" ht="15.75" customHeight="1">
      <c r="A6" s="194">
        <v>23750.0</v>
      </c>
      <c r="B6" s="194" t="s">
        <v>439</v>
      </c>
      <c r="C6" s="195">
        <v>172000.0</v>
      </c>
      <c r="D6" s="195">
        <v>144405.0</v>
      </c>
      <c r="E6" s="195">
        <v>163310.25</v>
      </c>
      <c r="F6" s="194" t="s">
        <v>116</v>
      </c>
      <c r="G6" s="194" t="s">
        <v>440</v>
      </c>
      <c r="H6" s="194" t="s">
        <v>60</v>
      </c>
      <c r="I6" s="194" t="s">
        <v>844</v>
      </c>
      <c r="J6" s="198"/>
      <c r="K6" s="198">
        <v>45413.0</v>
      </c>
      <c r="L6" s="194" t="s">
        <v>845</v>
      </c>
      <c r="M6" s="194" t="s">
        <v>43</v>
      </c>
      <c r="N6" s="194"/>
      <c r="O6" s="194" t="s">
        <v>441</v>
      </c>
      <c r="P6" s="194"/>
      <c r="Q6" s="194"/>
      <c r="R6" s="194"/>
      <c r="S6" s="194"/>
      <c r="T6" s="194"/>
      <c r="U6" s="194"/>
      <c r="V6" s="194"/>
      <c r="W6" s="194"/>
      <c r="X6" s="194"/>
      <c r="Y6" s="194"/>
      <c r="Z6" s="194"/>
      <c r="AA6" s="194"/>
      <c r="AB6" s="194"/>
      <c r="AC6" s="194"/>
      <c r="AD6" s="194"/>
      <c r="AE6" s="194"/>
      <c r="AF6" s="194"/>
      <c r="AG6" s="194"/>
      <c r="AH6" s="194"/>
    </row>
    <row r="7" ht="15.75" customHeight="1">
      <c r="A7" s="194">
        <v>22906.0</v>
      </c>
      <c r="B7" s="194" t="s">
        <v>846</v>
      </c>
      <c r="C7" s="195">
        <v>159000.0</v>
      </c>
      <c r="D7" s="195">
        <v>116960.0</v>
      </c>
      <c r="E7" s="195">
        <v>179286.66</v>
      </c>
      <c r="F7" s="197" t="s">
        <v>153</v>
      </c>
      <c r="G7" s="194" t="s">
        <v>847</v>
      </c>
      <c r="H7" s="194" t="s">
        <v>87</v>
      </c>
      <c r="I7" s="194" t="s">
        <v>848</v>
      </c>
      <c r="J7" s="194" t="s">
        <v>849</v>
      </c>
      <c r="K7" s="196">
        <v>45413.0</v>
      </c>
      <c r="L7" s="194" t="s">
        <v>850</v>
      </c>
      <c r="M7" s="194" t="s">
        <v>43</v>
      </c>
      <c r="N7" s="194"/>
      <c r="O7" s="194" t="s">
        <v>441</v>
      </c>
      <c r="P7" s="194"/>
      <c r="Q7" s="194"/>
      <c r="R7" s="194"/>
      <c r="S7" s="194"/>
      <c r="T7" s="194"/>
      <c r="U7" s="194"/>
      <c r="V7" s="194"/>
      <c r="W7" s="194"/>
      <c r="X7" s="194"/>
      <c r="Y7" s="194"/>
      <c r="Z7" s="194"/>
      <c r="AA7" s="194"/>
      <c r="AB7" s="194"/>
      <c r="AC7" s="194"/>
      <c r="AD7" s="194"/>
      <c r="AE7" s="194"/>
      <c r="AF7" s="194"/>
      <c r="AG7" s="194"/>
      <c r="AH7" s="194"/>
    </row>
    <row r="8" ht="15.75" customHeight="1">
      <c r="A8" s="194">
        <v>22668.0</v>
      </c>
      <c r="B8" s="194" t="s">
        <v>851</v>
      </c>
      <c r="C8" s="195">
        <v>536000.0</v>
      </c>
      <c r="D8" s="195">
        <v>48667.15</v>
      </c>
      <c r="E8" s="195">
        <v>543551.32</v>
      </c>
      <c r="F8" s="197" t="s">
        <v>161</v>
      </c>
      <c r="G8" s="194" t="s">
        <v>852</v>
      </c>
      <c r="H8" s="194" t="s">
        <v>54</v>
      </c>
      <c r="I8" s="194" t="s">
        <v>853</v>
      </c>
      <c r="J8" s="194" t="s">
        <v>832</v>
      </c>
      <c r="K8" s="196">
        <v>45413.0</v>
      </c>
      <c r="L8" s="194" t="s">
        <v>854</v>
      </c>
      <c r="M8" s="194" t="s">
        <v>855</v>
      </c>
      <c r="N8" s="196"/>
      <c r="O8" s="194" t="s">
        <v>834</v>
      </c>
      <c r="P8" s="194"/>
      <c r="Q8" s="194"/>
      <c r="R8" s="194"/>
      <c r="S8" s="194"/>
      <c r="T8" s="194"/>
      <c r="U8" s="194"/>
      <c r="V8" s="194"/>
      <c r="W8" s="194"/>
      <c r="X8" s="194"/>
      <c r="Y8" s="194"/>
      <c r="Z8" s="194"/>
      <c r="AA8" s="194"/>
      <c r="AB8" s="194"/>
      <c r="AC8" s="194"/>
      <c r="AD8" s="194"/>
      <c r="AE8" s="194"/>
      <c r="AF8" s="194"/>
      <c r="AG8" s="194"/>
      <c r="AH8" s="194"/>
    </row>
    <row r="9" ht="15.75" customHeight="1">
      <c r="A9" s="194">
        <v>20872.0</v>
      </c>
      <c r="B9" s="194" t="s">
        <v>381</v>
      </c>
      <c r="C9" s="195">
        <v>272000.0</v>
      </c>
      <c r="D9" s="195">
        <v>222560.0</v>
      </c>
      <c r="E9" s="195">
        <v>221667.0</v>
      </c>
      <c r="F9" s="197" t="s">
        <v>153</v>
      </c>
      <c r="G9" s="194" t="s">
        <v>856</v>
      </c>
      <c r="H9" s="194" t="s">
        <v>413</v>
      </c>
      <c r="I9" s="194" t="s">
        <v>857</v>
      </c>
      <c r="J9" s="194"/>
      <c r="K9" s="196">
        <v>45413.0</v>
      </c>
      <c r="L9" s="194" t="s">
        <v>858</v>
      </c>
      <c r="M9" s="194" t="s">
        <v>43</v>
      </c>
      <c r="N9" s="194"/>
      <c r="O9" s="194" t="s">
        <v>827</v>
      </c>
      <c r="P9" s="194"/>
      <c r="Q9" s="194"/>
      <c r="R9" s="194"/>
      <c r="S9" s="194"/>
      <c r="T9" s="194"/>
      <c r="U9" s="194"/>
      <c r="V9" s="194"/>
      <c r="W9" s="194"/>
      <c r="X9" s="194"/>
      <c r="Y9" s="194"/>
      <c r="Z9" s="194"/>
      <c r="AA9" s="194"/>
      <c r="AB9" s="194"/>
      <c r="AC9" s="194"/>
      <c r="AD9" s="194"/>
      <c r="AE9" s="194"/>
      <c r="AF9" s="194"/>
      <c r="AG9" s="194"/>
      <c r="AH9" s="194"/>
    </row>
    <row r="10" ht="15.75" customHeight="1">
      <c r="A10" s="194">
        <v>24612.0</v>
      </c>
      <c r="B10" s="194" t="s">
        <v>859</v>
      </c>
      <c r="C10" s="195">
        <v>2396607.0</v>
      </c>
      <c r="D10" s="195">
        <v>444670.23</v>
      </c>
      <c r="E10" s="195">
        <v>3156820.23</v>
      </c>
      <c r="F10" s="197" t="s">
        <v>45</v>
      </c>
      <c r="G10" s="194" t="s">
        <v>860</v>
      </c>
      <c r="H10" s="194" t="s">
        <v>29</v>
      </c>
      <c r="I10" s="194" t="s">
        <v>861</v>
      </c>
      <c r="J10" s="194"/>
      <c r="K10" s="198">
        <v>45505.0</v>
      </c>
      <c r="L10" s="194" t="s">
        <v>862</v>
      </c>
      <c r="M10" s="194" t="s">
        <v>213</v>
      </c>
      <c r="N10" s="198">
        <v>45505.0</v>
      </c>
      <c r="O10" s="194" t="s">
        <v>170</v>
      </c>
      <c r="P10" s="194"/>
      <c r="Q10" s="194"/>
      <c r="R10" s="194"/>
      <c r="S10" s="194"/>
      <c r="T10" s="194"/>
      <c r="U10" s="194"/>
      <c r="V10" s="194"/>
      <c r="W10" s="194"/>
      <c r="X10" s="194"/>
      <c r="Y10" s="194"/>
      <c r="Z10" s="194"/>
      <c r="AA10" s="194"/>
      <c r="AB10" s="194"/>
      <c r="AC10" s="194"/>
      <c r="AD10" s="194"/>
      <c r="AE10" s="194"/>
      <c r="AF10" s="194"/>
      <c r="AG10" s="194"/>
      <c r="AH10" s="194"/>
    </row>
    <row r="11" ht="15.75" customHeight="1">
      <c r="A11" s="194">
        <v>11969.0</v>
      </c>
      <c r="B11" s="194" t="s">
        <v>863</v>
      </c>
      <c r="C11" s="195">
        <v>367000.0</v>
      </c>
      <c r="D11" s="195">
        <v>984168.31</v>
      </c>
      <c r="E11" s="195">
        <v>908168.31</v>
      </c>
      <c r="F11" s="194" t="s">
        <v>127</v>
      </c>
      <c r="G11" s="194" t="s">
        <v>395</v>
      </c>
      <c r="H11" s="194" t="s">
        <v>864</v>
      </c>
      <c r="I11" s="194" t="s">
        <v>865</v>
      </c>
      <c r="J11" s="198"/>
      <c r="K11" s="198">
        <v>45536.0</v>
      </c>
      <c r="L11" s="194" t="s">
        <v>866</v>
      </c>
      <c r="M11" s="194" t="s">
        <v>43</v>
      </c>
      <c r="N11" s="194"/>
      <c r="O11" s="194" t="s">
        <v>441</v>
      </c>
      <c r="P11" s="194"/>
      <c r="Q11" s="194"/>
      <c r="R11" s="194"/>
      <c r="S11" s="194"/>
      <c r="T11" s="194"/>
      <c r="U11" s="194"/>
      <c r="V11" s="194"/>
      <c r="W11" s="194"/>
      <c r="X11" s="194"/>
      <c r="Y11" s="194"/>
      <c r="Z11" s="194"/>
      <c r="AA11" s="194"/>
      <c r="AB11" s="194"/>
      <c r="AC11" s="194"/>
      <c r="AD11" s="194"/>
      <c r="AE11" s="194"/>
      <c r="AF11" s="194"/>
      <c r="AG11" s="194"/>
      <c r="AH11" s="194"/>
    </row>
    <row r="12" ht="15.75" customHeight="1">
      <c r="A12" s="194">
        <v>17244.0</v>
      </c>
      <c r="B12" s="194" t="s">
        <v>867</v>
      </c>
      <c r="C12" s="195">
        <v>51966.0</v>
      </c>
      <c r="D12" s="195">
        <v>2668595.07</v>
      </c>
      <c r="E12" s="195">
        <v>2668595.07</v>
      </c>
      <c r="F12" s="197" t="s">
        <v>127</v>
      </c>
      <c r="G12" s="199" t="s">
        <v>868</v>
      </c>
      <c r="H12" s="194" t="s">
        <v>231</v>
      </c>
      <c r="I12" s="194" t="s">
        <v>865</v>
      </c>
      <c r="J12" s="198"/>
      <c r="K12" s="198">
        <v>45536.0</v>
      </c>
      <c r="L12" s="194" t="s">
        <v>869</v>
      </c>
      <c r="M12" s="194" t="s">
        <v>43</v>
      </c>
      <c r="N12" s="194"/>
      <c r="O12" s="194" t="s">
        <v>192</v>
      </c>
      <c r="P12" s="194"/>
      <c r="Q12" s="194"/>
      <c r="R12" s="194"/>
      <c r="S12" s="194"/>
      <c r="T12" s="194"/>
      <c r="U12" s="194"/>
      <c r="V12" s="194"/>
      <c r="W12" s="194"/>
      <c r="X12" s="194"/>
      <c r="Y12" s="194"/>
      <c r="Z12" s="194"/>
      <c r="AA12" s="194"/>
      <c r="AB12" s="194"/>
      <c r="AC12" s="194"/>
      <c r="AD12" s="194"/>
      <c r="AE12" s="194"/>
      <c r="AF12" s="194"/>
      <c r="AG12" s="194"/>
      <c r="AH12" s="194"/>
    </row>
    <row r="13" ht="15.75" customHeight="1">
      <c r="A13" s="200" t="s">
        <v>870</v>
      </c>
      <c r="B13" s="200" t="s">
        <v>871</v>
      </c>
      <c r="C13" s="201">
        <v>955000.0</v>
      </c>
      <c r="D13" s="202">
        <v>277218.36</v>
      </c>
      <c r="E13" s="202">
        <v>1220154.36</v>
      </c>
      <c r="F13" s="203" t="s">
        <v>122</v>
      </c>
      <c r="G13" s="203" t="s">
        <v>406</v>
      </c>
      <c r="H13" s="200" t="s">
        <v>413</v>
      </c>
      <c r="I13" s="200" t="s">
        <v>872</v>
      </c>
      <c r="J13" s="204">
        <v>45566.0</v>
      </c>
      <c r="K13" s="204">
        <v>45566.0</v>
      </c>
      <c r="L13" s="200" t="s">
        <v>873</v>
      </c>
      <c r="M13" s="200" t="s">
        <v>43</v>
      </c>
      <c r="N13" s="68"/>
      <c r="O13" s="200" t="s">
        <v>874</v>
      </c>
      <c r="P13" s="194"/>
      <c r="Q13" s="194"/>
      <c r="R13" s="194"/>
      <c r="S13" s="194"/>
      <c r="T13" s="194"/>
      <c r="U13" s="194"/>
      <c r="V13" s="194"/>
      <c r="W13" s="194"/>
      <c r="X13" s="194"/>
      <c r="Y13" s="194"/>
      <c r="Z13" s="194"/>
      <c r="AA13" s="194"/>
      <c r="AB13" s="194"/>
      <c r="AC13" s="194"/>
      <c r="AD13" s="194"/>
      <c r="AE13" s="194"/>
      <c r="AF13" s="194"/>
      <c r="AG13" s="194"/>
      <c r="AH13" s="194"/>
    </row>
    <row r="14" ht="15.75" customHeight="1">
      <c r="A14" s="194">
        <v>14419.0</v>
      </c>
      <c r="B14" s="194" t="s">
        <v>875</v>
      </c>
      <c r="C14" s="195">
        <v>230000.0</v>
      </c>
      <c r="D14" s="195">
        <v>606484.65</v>
      </c>
      <c r="E14" s="195">
        <v>606484.65</v>
      </c>
      <c r="F14" s="197" t="s">
        <v>127</v>
      </c>
      <c r="G14" s="194" t="s">
        <v>876</v>
      </c>
      <c r="H14" s="194" t="s">
        <v>176</v>
      </c>
      <c r="I14" s="194" t="s">
        <v>877</v>
      </c>
      <c r="J14" s="194"/>
      <c r="K14" s="196">
        <v>45566.0</v>
      </c>
      <c r="L14" s="194" t="s">
        <v>878</v>
      </c>
      <c r="M14" s="194" t="s">
        <v>43</v>
      </c>
      <c r="N14" s="194"/>
      <c r="O14" s="194" t="s">
        <v>879</v>
      </c>
      <c r="P14" s="194"/>
      <c r="Q14" s="194"/>
      <c r="R14" s="194"/>
      <c r="S14" s="194"/>
      <c r="T14" s="194"/>
      <c r="U14" s="194"/>
      <c r="V14" s="194"/>
      <c r="W14" s="194"/>
      <c r="X14" s="194"/>
      <c r="Y14" s="194"/>
      <c r="Z14" s="194"/>
      <c r="AA14" s="194"/>
      <c r="AB14" s="194"/>
      <c r="AC14" s="194"/>
      <c r="AD14" s="194"/>
      <c r="AE14" s="194"/>
      <c r="AF14" s="194"/>
      <c r="AG14" s="194"/>
      <c r="AH14" s="194"/>
    </row>
    <row r="15" ht="15.75" customHeight="1">
      <c r="A15" s="194">
        <v>22967.0</v>
      </c>
      <c r="B15" s="194" t="s">
        <v>880</v>
      </c>
      <c r="C15" s="195">
        <v>360000.0</v>
      </c>
      <c r="D15" s="195">
        <v>79974.0</v>
      </c>
      <c r="E15" s="195">
        <v>540173.28</v>
      </c>
      <c r="F15" s="197" t="s">
        <v>829</v>
      </c>
      <c r="G15" s="194" t="s">
        <v>881</v>
      </c>
      <c r="H15" s="194" t="s">
        <v>87</v>
      </c>
      <c r="I15" s="194" t="s">
        <v>882</v>
      </c>
      <c r="J15" s="194"/>
      <c r="K15" s="196">
        <v>45566.0</v>
      </c>
      <c r="L15" s="194" t="s">
        <v>883</v>
      </c>
      <c r="M15" s="194" t="s">
        <v>31</v>
      </c>
      <c r="N15" s="194"/>
      <c r="O15" s="194" t="s">
        <v>879</v>
      </c>
      <c r="P15" s="194"/>
      <c r="Q15" s="194"/>
      <c r="R15" s="194"/>
      <c r="S15" s="194"/>
      <c r="T15" s="194"/>
      <c r="U15" s="194"/>
      <c r="V15" s="194"/>
      <c r="W15" s="194"/>
      <c r="X15" s="194"/>
      <c r="Y15" s="194"/>
      <c r="Z15" s="194"/>
      <c r="AA15" s="194"/>
      <c r="AB15" s="194"/>
      <c r="AC15" s="194"/>
      <c r="AD15" s="194"/>
      <c r="AE15" s="194"/>
      <c r="AF15" s="194"/>
      <c r="AG15" s="194"/>
      <c r="AH15" s="194"/>
    </row>
    <row r="16" ht="15.75" customHeight="1">
      <c r="A16" s="194">
        <v>22761.0</v>
      </c>
      <c r="B16" s="194" t="s">
        <v>884</v>
      </c>
      <c r="C16" s="195">
        <v>485000.0</v>
      </c>
      <c r="D16" s="195">
        <v>35938.51</v>
      </c>
      <c r="E16" s="195">
        <v>656767.48</v>
      </c>
      <c r="F16" s="197" t="s">
        <v>114</v>
      </c>
      <c r="G16" s="194" t="s">
        <v>885</v>
      </c>
      <c r="H16" s="194" t="s">
        <v>798</v>
      </c>
      <c r="I16" s="194" t="s">
        <v>886</v>
      </c>
      <c r="J16" s="194"/>
      <c r="K16" s="196">
        <v>45627.0</v>
      </c>
      <c r="L16" s="194" t="s">
        <v>887</v>
      </c>
      <c r="M16" s="194" t="s">
        <v>31</v>
      </c>
      <c r="N16" s="194"/>
      <c r="O16" s="194" t="s">
        <v>879</v>
      </c>
      <c r="P16" s="194"/>
      <c r="Q16" s="194"/>
      <c r="R16" s="194"/>
      <c r="S16" s="194"/>
      <c r="T16" s="194"/>
      <c r="U16" s="194"/>
      <c r="V16" s="194"/>
      <c r="W16" s="194"/>
      <c r="X16" s="194"/>
      <c r="Y16" s="194"/>
      <c r="Z16" s="194"/>
      <c r="AA16" s="194"/>
      <c r="AB16" s="194"/>
      <c r="AC16" s="194"/>
      <c r="AD16" s="194"/>
      <c r="AE16" s="194"/>
      <c r="AF16" s="194"/>
      <c r="AG16" s="194"/>
      <c r="AH16" s="194"/>
    </row>
    <row r="17" ht="15.75" customHeight="1">
      <c r="A17" s="194">
        <v>16958.0</v>
      </c>
      <c r="B17" s="194" t="s">
        <v>888</v>
      </c>
      <c r="C17" s="195">
        <v>666486.0</v>
      </c>
      <c r="D17" s="195" t="s">
        <v>889</v>
      </c>
      <c r="E17" s="195">
        <v>294437.78</v>
      </c>
      <c r="F17" s="197" t="s">
        <v>127</v>
      </c>
      <c r="G17" s="205" t="s">
        <v>890</v>
      </c>
      <c r="H17" s="194" t="s">
        <v>891</v>
      </c>
      <c r="I17" s="194" t="s">
        <v>892</v>
      </c>
      <c r="J17" s="196"/>
      <c r="K17" s="196">
        <v>45627.0</v>
      </c>
      <c r="L17" s="194" t="s">
        <v>893</v>
      </c>
      <c r="M17" s="194" t="s">
        <v>31</v>
      </c>
      <c r="N17" s="194"/>
      <c r="O17" s="194" t="s">
        <v>25</v>
      </c>
      <c r="P17" s="194"/>
      <c r="Q17" s="194"/>
      <c r="R17" s="194"/>
      <c r="S17" s="194"/>
      <c r="T17" s="194"/>
      <c r="U17" s="194"/>
      <c r="V17" s="194"/>
      <c r="W17" s="194"/>
      <c r="X17" s="194"/>
      <c r="Y17" s="194"/>
      <c r="Z17" s="194"/>
      <c r="AA17" s="194"/>
      <c r="AB17" s="194"/>
      <c r="AC17" s="194"/>
      <c r="AD17" s="194"/>
      <c r="AE17" s="194"/>
      <c r="AF17" s="194"/>
      <c r="AG17" s="194"/>
      <c r="AH17" s="194"/>
    </row>
    <row r="18" ht="72.75" customHeight="1">
      <c r="A18" s="194">
        <v>22948.0</v>
      </c>
      <c r="B18" s="194" t="s">
        <v>894</v>
      </c>
      <c r="C18" s="195">
        <v>228000.0</v>
      </c>
      <c r="D18" s="195">
        <v>47459.33</v>
      </c>
      <c r="E18" s="195">
        <v>281539.43</v>
      </c>
      <c r="F18" s="197" t="s">
        <v>122</v>
      </c>
      <c r="G18" s="195" t="s">
        <v>895</v>
      </c>
      <c r="H18" s="194" t="s">
        <v>47</v>
      </c>
      <c r="I18" s="194" t="s">
        <v>896</v>
      </c>
      <c r="J18" s="196"/>
      <c r="K18" s="196">
        <v>45627.0</v>
      </c>
      <c r="L18" s="194" t="s">
        <v>897</v>
      </c>
      <c r="M18" s="194" t="s">
        <v>43</v>
      </c>
      <c r="N18" s="194"/>
      <c r="O18" s="194" t="s">
        <v>25</v>
      </c>
      <c r="P18" s="194"/>
      <c r="Q18" s="194"/>
      <c r="R18" s="194"/>
      <c r="S18" s="194"/>
      <c r="T18" s="194"/>
      <c r="U18" s="194"/>
      <c r="V18" s="194"/>
      <c r="W18" s="194"/>
      <c r="X18" s="194"/>
      <c r="Y18" s="194"/>
      <c r="Z18" s="194"/>
      <c r="AA18" s="194"/>
      <c r="AB18" s="194"/>
      <c r="AC18" s="194"/>
      <c r="AD18" s="194"/>
      <c r="AE18" s="194"/>
      <c r="AF18" s="194"/>
      <c r="AG18" s="194"/>
      <c r="AH18" s="194"/>
    </row>
    <row r="19" ht="15.75" customHeight="1">
      <c r="A19" s="194">
        <v>18889.0</v>
      </c>
      <c r="B19" s="194" t="s">
        <v>898</v>
      </c>
      <c r="C19" s="195">
        <v>357000.0</v>
      </c>
      <c r="D19" s="195">
        <v>39048.97</v>
      </c>
      <c r="E19" s="195">
        <v>309367.0</v>
      </c>
      <c r="F19" s="197" t="s">
        <v>116</v>
      </c>
      <c r="G19" s="195" t="s">
        <v>899</v>
      </c>
      <c r="H19" s="194" t="s">
        <v>413</v>
      </c>
      <c r="I19" s="194" t="s">
        <v>896</v>
      </c>
      <c r="J19" s="196"/>
      <c r="K19" s="196">
        <v>45627.0</v>
      </c>
      <c r="L19" s="194" t="s">
        <v>900</v>
      </c>
      <c r="M19" s="194" t="s">
        <v>43</v>
      </c>
      <c r="N19" s="194"/>
      <c r="O19" s="194" t="s">
        <v>25</v>
      </c>
      <c r="P19" s="194"/>
      <c r="Q19" s="194"/>
      <c r="R19" s="194"/>
      <c r="S19" s="194"/>
      <c r="T19" s="194"/>
      <c r="U19" s="194"/>
      <c r="V19" s="194"/>
      <c r="W19" s="194"/>
      <c r="X19" s="194"/>
      <c r="Y19" s="194"/>
      <c r="Z19" s="194"/>
      <c r="AA19" s="194"/>
      <c r="AB19" s="194"/>
      <c r="AC19" s="194"/>
      <c r="AD19" s="194"/>
      <c r="AE19" s="194"/>
      <c r="AF19" s="194"/>
      <c r="AG19" s="194"/>
      <c r="AH19" s="194"/>
    </row>
    <row r="20" ht="15.75" customHeight="1">
      <c r="A20" s="194" t="s">
        <v>901</v>
      </c>
      <c r="B20" s="194" t="s">
        <v>902</v>
      </c>
      <c r="C20" s="195">
        <v>77000.0</v>
      </c>
      <c r="D20" s="195">
        <v>77000.0</v>
      </c>
      <c r="E20" s="195">
        <v>77000.0</v>
      </c>
      <c r="F20" s="194" t="s">
        <v>903</v>
      </c>
      <c r="G20" s="194" t="s">
        <v>904</v>
      </c>
      <c r="H20" s="194" t="s">
        <v>224</v>
      </c>
      <c r="I20" s="194" t="s">
        <v>905</v>
      </c>
      <c r="J20" s="194" t="s">
        <v>905</v>
      </c>
      <c r="K20" s="194" t="s">
        <v>905</v>
      </c>
      <c r="L20" s="194" t="s">
        <v>224</v>
      </c>
      <c r="M20" s="194" t="s">
        <v>224</v>
      </c>
      <c r="N20" s="194" t="s">
        <v>906</v>
      </c>
      <c r="O20" s="194" t="s">
        <v>907</v>
      </c>
      <c r="P20" s="194"/>
      <c r="Q20" s="194"/>
      <c r="R20" s="194"/>
      <c r="S20" s="194"/>
      <c r="T20" s="194"/>
      <c r="U20" s="194"/>
      <c r="V20" s="194"/>
      <c r="W20" s="194"/>
      <c r="X20" s="194"/>
      <c r="Y20" s="194"/>
      <c r="Z20" s="194"/>
      <c r="AA20" s="194"/>
      <c r="AB20" s="194"/>
      <c r="AC20" s="194"/>
      <c r="AD20" s="194"/>
      <c r="AE20" s="194"/>
      <c r="AF20" s="194"/>
      <c r="AG20" s="194"/>
      <c r="AH20" s="194"/>
    </row>
    <row r="21" ht="15.75" customHeight="1">
      <c r="A21" s="194">
        <v>17445.0</v>
      </c>
      <c r="B21" s="194" t="s">
        <v>269</v>
      </c>
      <c r="C21" s="206">
        <v>200000.0</v>
      </c>
      <c r="D21" s="206">
        <v>55563.55</v>
      </c>
      <c r="E21" s="206">
        <v>130313.53</v>
      </c>
      <c r="F21" s="197" t="s">
        <v>148</v>
      </c>
      <c r="G21" s="194" t="s">
        <v>270</v>
      </c>
      <c r="H21" s="194" t="s">
        <v>908</v>
      </c>
      <c r="I21" s="207" t="s">
        <v>909</v>
      </c>
      <c r="J21" s="207"/>
      <c r="K21" s="194" t="s">
        <v>910</v>
      </c>
      <c r="L21" s="194" t="s">
        <v>911</v>
      </c>
      <c r="M21" s="194" t="s">
        <v>912</v>
      </c>
      <c r="N21" s="194"/>
      <c r="O21" s="194" t="s">
        <v>834</v>
      </c>
      <c r="P21" s="194"/>
      <c r="Q21" s="194"/>
      <c r="R21" s="194"/>
      <c r="S21" s="194"/>
      <c r="T21" s="194"/>
      <c r="U21" s="194"/>
      <c r="V21" s="194"/>
      <c r="W21" s="194"/>
      <c r="X21" s="194"/>
      <c r="Y21" s="194"/>
      <c r="Z21" s="194"/>
      <c r="AA21" s="194"/>
      <c r="AB21" s="194"/>
      <c r="AC21" s="194"/>
      <c r="AD21" s="194"/>
      <c r="AE21" s="194"/>
      <c r="AF21" s="194"/>
      <c r="AG21" s="194"/>
      <c r="AH21" s="194"/>
    </row>
    <row r="22" ht="15.75" customHeight="1">
      <c r="A22" s="208">
        <v>18487.0</v>
      </c>
      <c r="B22" s="209" t="s">
        <v>913</v>
      </c>
      <c r="C22" s="195">
        <v>273473.0</v>
      </c>
      <c r="D22" s="195">
        <v>62916.0</v>
      </c>
      <c r="E22" s="195">
        <v>273473.0</v>
      </c>
      <c r="F22" s="197" t="s">
        <v>114</v>
      </c>
      <c r="G22" s="194" t="s">
        <v>15</v>
      </c>
      <c r="H22" s="194" t="s">
        <v>413</v>
      </c>
      <c r="I22" s="194" t="s">
        <v>914</v>
      </c>
      <c r="J22" s="194"/>
      <c r="K22" s="194" t="s">
        <v>915</v>
      </c>
      <c r="L22" s="194" t="s">
        <v>916</v>
      </c>
      <c r="M22" s="194" t="s">
        <v>43</v>
      </c>
      <c r="N22" s="194"/>
      <c r="O22" s="194" t="s">
        <v>917</v>
      </c>
      <c r="P22" s="194"/>
      <c r="Q22" s="194"/>
      <c r="R22" s="194"/>
      <c r="S22" s="194"/>
      <c r="T22" s="194"/>
      <c r="U22" s="194"/>
      <c r="V22" s="194"/>
      <c r="W22" s="194"/>
      <c r="X22" s="194"/>
      <c r="Y22" s="194"/>
      <c r="Z22" s="194"/>
      <c r="AA22" s="194"/>
      <c r="AB22" s="194"/>
      <c r="AC22" s="194"/>
      <c r="AD22" s="194"/>
      <c r="AE22" s="194"/>
      <c r="AF22" s="194"/>
      <c r="AG22" s="194"/>
      <c r="AH22" s="194"/>
    </row>
    <row r="23" ht="15.75" customHeight="1">
      <c r="A23" s="210">
        <v>25141.0</v>
      </c>
      <c r="B23" s="194" t="s">
        <v>918</v>
      </c>
      <c r="C23" s="195">
        <v>2200000.0</v>
      </c>
      <c r="D23" s="195">
        <v>193261.64</v>
      </c>
      <c r="E23" s="195">
        <v>2489887.64</v>
      </c>
      <c r="F23" s="194" t="s">
        <v>691</v>
      </c>
      <c r="G23" s="194" t="s">
        <v>919</v>
      </c>
      <c r="H23" s="194" t="s">
        <v>224</v>
      </c>
      <c r="I23" s="194"/>
      <c r="J23" s="194"/>
      <c r="K23" s="194" t="s">
        <v>839</v>
      </c>
      <c r="L23" s="194" t="s">
        <v>224</v>
      </c>
      <c r="M23" s="194" t="s">
        <v>920</v>
      </c>
      <c r="N23" s="194"/>
      <c r="O23" s="194" t="s">
        <v>921</v>
      </c>
      <c r="P23" s="194"/>
      <c r="Q23" s="194"/>
      <c r="R23" s="194"/>
      <c r="S23" s="194"/>
      <c r="T23" s="194"/>
      <c r="U23" s="194"/>
      <c r="V23" s="194"/>
      <c r="W23" s="194"/>
      <c r="X23" s="194"/>
      <c r="Y23" s="194"/>
      <c r="Z23" s="194"/>
      <c r="AA23" s="194"/>
      <c r="AB23" s="194"/>
      <c r="AC23" s="194"/>
      <c r="AD23" s="194"/>
      <c r="AE23" s="194"/>
      <c r="AF23" s="194"/>
      <c r="AG23" s="194"/>
      <c r="AH23" s="194"/>
    </row>
    <row r="24" ht="15.75" customHeight="1">
      <c r="A24" s="211">
        <v>24278.0</v>
      </c>
      <c r="B24" s="194" t="s">
        <v>922</v>
      </c>
      <c r="C24" s="212">
        <v>650000.0</v>
      </c>
      <c r="D24" s="213">
        <v>143875.4</v>
      </c>
      <c r="E24" s="213">
        <v>1080875.4</v>
      </c>
      <c r="F24" s="197" t="s">
        <v>81</v>
      </c>
      <c r="G24" s="194" t="s">
        <v>923</v>
      </c>
      <c r="H24" s="194" t="s">
        <v>231</v>
      </c>
      <c r="I24" s="194" t="s">
        <v>924</v>
      </c>
      <c r="J24" s="194" t="s">
        <v>843</v>
      </c>
      <c r="K24" s="194" t="s">
        <v>843</v>
      </c>
      <c r="L24" s="194" t="s">
        <v>925</v>
      </c>
      <c r="M24" s="194" t="s">
        <v>43</v>
      </c>
      <c r="N24" s="194"/>
      <c r="O24" s="194" t="s">
        <v>364</v>
      </c>
      <c r="P24" s="194"/>
      <c r="Q24" s="194"/>
      <c r="R24" s="194"/>
      <c r="S24" s="194"/>
      <c r="T24" s="194"/>
      <c r="U24" s="194"/>
      <c r="V24" s="194"/>
      <c r="W24" s="194"/>
      <c r="X24" s="194"/>
      <c r="Y24" s="194"/>
      <c r="Z24" s="194"/>
      <c r="AA24" s="194"/>
      <c r="AB24" s="194"/>
      <c r="AC24" s="194"/>
      <c r="AD24" s="194"/>
      <c r="AE24" s="194"/>
      <c r="AF24" s="194"/>
      <c r="AG24" s="194"/>
      <c r="AH24" s="194"/>
    </row>
    <row r="25" ht="15.75" customHeight="1">
      <c r="A25" s="194">
        <v>23681.0</v>
      </c>
      <c r="B25" s="194" t="s">
        <v>926</v>
      </c>
      <c r="C25" s="212">
        <v>236500.0</v>
      </c>
      <c r="D25" s="213">
        <v>121370.9</v>
      </c>
      <c r="E25" s="213">
        <v>384566.98</v>
      </c>
      <c r="F25" s="197" t="s">
        <v>81</v>
      </c>
      <c r="G25" s="194" t="s">
        <v>927</v>
      </c>
      <c r="H25" s="194" t="s">
        <v>231</v>
      </c>
      <c r="I25" s="194" t="s">
        <v>928</v>
      </c>
      <c r="J25" s="194" t="s">
        <v>843</v>
      </c>
      <c r="K25" s="194" t="s">
        <v>843</v>
      </c>
      <c r="L25" s="194" t="s">
        <v>929</v>
      </c>
      <c r="M25" s="194" t="s">
        <v>43</v>
      </c>
      <c r="N25" s="194"/>
      <c r="O25" s="194" t="s">
        <v>364</v>
      </c>
      <c r="P25" s="194"/>
      <c r="Q25" s="194"/>
      <c r="R25" s="194"/>
      <c r="S25" s="194"/>
      <c r="T25" s="194"/>
      <c r="U25" s="194"/>
      <c r="V25" s="194"/>
      <c r="W25" s="194"/>
      <c r="X25" s="194"/>
      <c r="Y25" s="194"/>
      <c r="Z25" s="194"/>
      <c r="AA25" s="194"/>
      <c r="AB25" s="194"/>
      <c r="AC25" s="194"/>
      <c r="AD25" s="194"/>
      <c r="AE25" s="194"/>
      <c r="AF25" s="194"/>
      <c r="AG25" s="194"/>
      <c r="AH25" s="194"/>
    </row>
    <row r="26" ht="15.75" customHeight="1">
      <c r="A26" s="194" t="s">
        <v>930</v>
      </c>
      <c r="B26" s="194" t="s">
        <v>931</v>
      </c>
      <c r="C26" s="195">
        <v>450000.0</v>
      </c>
      <c r="D26" s="195">
        <v>955746.2</v>
      </c>
      <c r="E26" s="195">
        <v>955746.2</v>
      </c>
      <c r="F26" s="194" t="s">
        <v>153</v>
      </c>
      <c r="G26" s="194" t="s">
        <v>932</v>
      </c>
      <c r="H26" s="194" t="s">
        <v>557</v>
      </c>
      <c r="I26" s="194" t="s">
        <v>933</v>
      </c>
      <c r="J26" s="194" t="s">
        <v>843</v>
      </c>
      <c r="K26" s="194" t="s">
        <v>843</v>
      </c>
      <c r="L26" s="194" t="s">
        <v>934</v>
      </c>
      <c r="M26" s="194" t="s">
        <v>43</v>
      </c>
      <c r="N26" s="194"/>
      <c r="O26" s="194" t="s">
        <v>441</v>
      </c>
      <c r="P26" s="194"/>
      <c r="Q26" s="194"/>
      <c r="R26" s="194"/>
      <c r="S26" s="194"/>
      <c r="T26" s="194"/>
      <c r="U26" s="194"/>
      <c r="V26" s="194"/>
      <c r="W26" s="194"/>
      <c r="X26" s="194"/>
      <c r="Y26" s="194"/>
      <c r="Z26" s="194"/>
      <c r="AA26" s="194"/>
      <c r="AB26" s="194"/>
      <c r="AC26" s="194"/>
      <c r="AD26" s="194"/>
      <c r="AE26" s="194"/>
      <c r="AF26" s="194"/>
      <c r="AG26" s="194"/>
      <c r="AH26" s="194"/>
    </row>
    <row r="27" ht="15.75" customHeight="1">
      <c r="A27" s="194">
        <v>22754.0</v>
      </c>
      <c r="B27" s="194" t="s">
        <v>935</v>
      </c>
      <c r="C27" s="195">
        <v>2412000.0</v>
      </c>
      <c r="D27" s="195">
        <v>339552.97</v>
      </c>
      <c r="E27" s="195">
        <v>1514870.87</v>
      </c>
      <c r="F27" s="194" t="s">
        <v>936</v>
      </c>
      <c r="G27" s="194" t="s">
        <v>937</v>
      </c>
      <c r="H27" s="194" t="s">
        <v>938</v>
      </c>
      <c r="I27" s="194" t="s">
        <v>939</v>
      </c>
      <c r="J27" s="194" t="s">
        <v>843</v>
      </c>
      <c r="K27" s="194" t="s">
        <v>843</v>
      </c>
      <c r="L27" s="194" t="s">
        <v>940</v>
      </c>
      <c r="M27" s="194" t="s">
        <v>43</v>
      </c>
      <c r="N27" s="194"/>
      <c r="O27" s="194" t="s">
        <v>368</v>
      </c>
      <c r="P27" s="194"/>
      <c r="Q27" s="194"/>
      <c r="R27" s="194"/>
      <c r="S27" s="194"/>
      <c r="T27" s="194"/>
      <c r="U27" s="194"/>
      <c r="V27" s="194"/>
      <c r="W27" s="194"/>
      <c r="X27" s="194"/>
      <c r="Y27" s="194"/>
      <c r="Z27" s="194"/>
      <c r="AA27" s="194"/>
      <c r="AB27" s="194"/>
      <c r="AC27" s="194"/>
      <c r="AD27" s="194"/>
      <c r="AE27" s="194"/>
      <c r="AF27" s="194"/>
      <c r="AG27" s="194"/>
      <c r="AH27" s="194"/>
    </row>
    <row r="28" ht="15.75" customHeight="1">
      <c r="A28" s="214">
        <v>24521.0</v>
      </c>
      <c r="B28" s="106" t="s">
        <v>941</v>
      </c>
      <c r="C28" s="215">
        <v>228000.0</v>
      </c>
      <c r="D28" s="216">
        <v>46155.9</v>
      </c>
      <c r="E28" s="217">
        <v>253324.9</v>
      </c>
      <c r="F28" s="194" t="s">
        <v>415</v>
      </c>
      <c r="G28" s="194" t="s">
        <v>942</v>
      </c>
      <c r="H28" s="194" t="s">
        <v>413</v>
      </c>
      <c r="I28" s="155" t="s">
        <v>943</v>
      </c>
      <c r="J28" s="194" t="s">
        <v>843</v>
      </c>
      <c r="K28" s="194" t="s">
        <v>843</v>
      </c>
      <c r="L28" s="218" t="s">
        <v>944</v>
      </c>
      <c r="M28" s="194" t="s">
        <v>43</v>
      </c>
      <c r="N28" s="194"/>
      <c r="O28" s="194" t="s">
        <v>945</v>
      </c>
      <c r="P28" s="194"/>
      <c r="Q28" s="194"/>
      <c r="R28" s="194"/>
      <c r="S28" s="194"/>
      <c r="T28" s="194"/>
      <c r="U28" s="194"/>
      <c r="V28" s="194"/>
      <c r="W28" s="194"/>
      <c r="X28" s="194"/>
      <c r="Y28" s="194"/>
      <c r="Z28" s="194"/>
      <c r="AA28" s="194"/>
      <c r="AB28" s="194"/>
      <c r="AC28" s="194"/>
      <c r="AD28" s="194"/>
      <c r="AE28" s="194"/>
      <c r="AF28" s="194"/>
      <c r="AG28" s="194"/>
      <c r="AH28" s="194"/>
    </row>
    <row r="29" ht="15.75" customHeight="1">
      <c r="A29" s="194">
        <v>19633.0</v>
      </c>
      <c r="B29" s="194" t="s">
        <v>946</v>
      </c>
      <c r="C29" s="195">
        <v>280000.0</v>
      </c>
      <c r="D29" s="195">
        <v>159432.97</v>
      </c>
      <c r="E29" s="195">
        <v>364441.02</v>
      </c>
      <c r="F29" s="194" t="s">
        <v>116</v>
      </c>
      <c r="G29" s="194" t="s">
        <v>947</v>
      </c>
      <c r="H29" s="194" t="s">
        <v>413</v>
      </c>
      <c r="I29" s="219" t="s">
        <v>948</v>
      </c>
      <c r="J29" s="194" t="s">
        <v>843</v>
      </c>
      <c r="K29" s="194" t="s">
        <v>843</v>
      </c>
      <c r="L29" s="194" t="s">
        <v>949</v>
      </c>
      <c r="M29" s="194" t="s">
        <v>31</v>
      </c>
      <c r="N29" s="194"/>
      <c r="O29" s="194" t="s">
        <v>344</v>
      </c>
      <c r="P29" s="194"/>
      <c r="Q29" s="194"/>
      <c r="R29" s="194"/>
      <c r="S29" s="194"/>
      <c r="T29" s="194"/>
      <c r="U29" s="194"/>
      <c r="V29" s="194"/>
      <c r="W29" s="194"/>
      <c r="X29" s="194"/>
      <c r="Y29" s="194"/>
      <c r="Z29" s="194"/>
      <c r="AA29" s="194"/>
      <c r="AB29" s="194"/>
      <c r="AC29" s="194"/>
      <c r="AD29" s="194"/>
      <c r="AE29" s="194"/>
      <c r="AF29" s="194"/>
      <c r="AG29" s="194"/>
      <c r="AH29" s="194"/>
    </row>
    <row r="30" ht="15.75" customHeight="1">
      <c r="A30" s="194">
        <v>23862.0</v>
      </c>
      <c r="B30" s="220" t="s">
        <v>950</v>
      </c>
      <c r="C30" s="221">
        <v>720000.0</v>
      </c>
      <c r="D30" s="221">
        <v>262172.16</v>
      </c>
      <c r="E30" s="221">
        <v>818409.47</v>
      </c>
      <c r="F30" s="220" t="s">
        <v>116</v>
      </c>
      <c r="G30" s="220" t="s">
        <v>951</v>
      </c>
      <c r="H30" s="220" t="s">
        <v>413</v>
      </c>
      <c r="I30" s="222"/>
      <c r="J30" s="220"/>
      <c r="K30" s="220" t="s">
        <v>843</v>
      </c>
      <c r="L30" s="220" t="s">
        <v>952</v>
      </c>
      <c r="M30" s="220" t="s">
        <v>43</v>
      </c>
      <c r="N30" s="220"/>
      <c r="O30" s="220" t="s">
        <v>25</v>
      </c>
      <c r="P30" s="194"/>
      <c r="Q30" s="194"/>
      <c r="R30" s="194"/>
      <c r="S30" s="194"/>
      <c r="T30" s="194"/>
      <c r="U30" s="194"/>
      <c r="V30" s="194"/>
      <c r="W30" s="194"/>
      <c r="X30" s="194"/>
      <c r="Y30" s="194"/>
      <c r="Z30" s="194"/>
      <c r="AA30" s="194"/>
      <c r="AB30" s="194"/>
      <c r="AC30" s="194"/>
      <c r="AD30" s="194"/>
      <c r="AE30" s="194"/>
      <c r="AF30" s="194"/>
      <c r="AG30" s="194"/>
      <c r="AH30" s="194"/>
    </row>
    <row r="31" ht="15.75" customHeight="1">
      <c r="A31" s="223">
        <v>19633.0</v>
      </c>
      <c r="B31" s="224" t="s">
        <v>946</v>
      </c>
      <c r="C31" s="195">
        <v>280000.0</v>
      </c>
      <c r="D31" s="195">
        <v>159432.97</v>
      </c>
      <c r="E31" s="195">
        <v>364441.02</v>
      </c>
      <c r="F31" s="194" t="s">
        <v>116</v>
      </c>
      <c r="G31" s="194" t="s">
        <v>348</v>
      </c>
      <c r="H31" s="194" t="s">
        <v>953</v>
      </c>
      <c r="I31" s="194" t="s">
        <v>954</v>
      </c>
      <c r="J31" s="194"/>
      <c r="K31" s="194" t="s">
        <v>955</v>
      </c>
      <c r="L31" s="194" t="s">
        <v>956</v>
      </c>
      <c r="M31" s="194" t="s">
        <v>301</v>
      </c>
      <c r="N31" s="194" t="s">
        <v>955</v>
      </c>
      <c r="O31" s="194" t="s">
        <v>359</v>
      </c>
      <c r="P31" s="194"/>
      <c r="Q31" s="194"/>
      <c r="R31" s="194"/>
      <c r="S31" s="194"/>
      <c r="T31" s="194"/>
      <c r="U31" s="194"/>
      <c r="V31" s="194"/>
      <c r="W31" s="194"/>
      <c r="X31" s="194"/>
      <c r="Y31" s="194"/>
      <c r="Z31" s="194"/>
      <c r="AA31" s="194"/>
      <c r="AB31" s="194"/>
      <c r="AC31" s="194"/>
      <c r="AD31" s="194"/>
      <c r="AE31" s="194"/>
      <c r="AF31" s="194"/>
      <c r="AG31" s="194"/>
      <c r="AH31" s="194"/>
    </row>
    <row r="32" ht="15.75" customHeight="1">
      <c r="A32" s="61">
        <v>23679.0</v>
      </c>
      <c r="B32" s="62" t="s">
        <v>180</v>
      </c>
      <c r="C32" s="63">
        <v>2192371.0</v>
      </c>
      <c r="D32" s="63">
        <v>1656895.0</v>
      </c>
      <c r="E32" s="64">
        <v>2400752.4</v>
      </c>
      <c r="F32" s="41" t="s">
        <v>122</v>
      </c>
      <c r="G32" s="65" t="s">
        <v>181</v>
      </c>
      <c r="H32" s="65" t="s">
        <v>953</v>
      </c>
      <c r="I32" s="65" t="s">
        <v>957</v>
      </c>
      <c r="J32" s="66"/>
      <c r="K32" s="42" t="s">
        <v>955</v>
      </c>
      <c r="L32" s="225" t="s">
        <v>958</v>
      </c>
      <c r="M32" s="65" t="s">
        <v>284</v>
      </c>
      <c r="N32" s="65"/>
      <c r="O32" s="65" t="s">
        <v>907</v>
      </c>
      <c r="P32" s="65"/>
      <c r="Q32" s="65"/>
      <c r="R32" s="65"/>
      <c r="S32" s="65"/>
      <c r="T32" s="65"/>
      <c r="U32" s="65"/>
      <c r="V32" s="65"/>
      <c r="W32" s="65"/>
      <c r="X32" s="65"/>
      <c r="Y32" s="65"/>
      <c r="Z32" s="65"/>
      <c r="AA32" s="65"/>
      <c r="AB32" s="65"/>
      <c r="AC32" s="65"/>
      <c r="AD32" s="65"/>
      <c r="AE32" s="65"/>
      <c r="AF32" s="65"/>
      <c r="AG32" s="194"/>
      <c r="AH32" s="194"/>
    </row>
    <row r="33" ht="15.75" customHeight="1">
      <c r="A33" s="194">
        <v>24807.0</v>
      </c>
      <c r="B33" s="194" t="s">
        <v>959</v>
      </c>
      <c r="C33" s="195">
        <v>60000.0</v>
      </c>
      <c r="D33" s="195">
        <v>109998.41</v>
      </c>
      <c r="E33" s="195">
        <v>109998.41</v>
      </c>
      <c r="F33" s="194" t="s">
        <v>122</v>
      </c>
      <c r="G33" s="194" t="s">
        <v>960</v>
      </c>
      <c r="H33" s="194" t="s">
        <v>557</v>
      </c>
      <c r="I33" s="194" t="s">
        <v>961</v>
      </c>
      <c r="J33" s="194"/>
      <c r="K33" s="194" t="s">
        <v>955</v>
      </c>
      <c r="L33" s="194" t="s">
        <v>962</v>
      </c>
      <c r="M33" s="194" t="s">
        <v>224</v>
      </c>
      <c r="N33" s="194"/>
      <c r="O33" s="194" t="s">
        <v>963</v>
      </c>
      <c r="P33" s="194"/>
      <c r="Q33" s="194"/>
      <c r="R33" s="194"/>
      <c r="S33" s="194"/>
      <c r="T33" s="194"/>
      <c r="U33" s="194"/>
      <c r="V33" s="194"/>
      <c r="W33" s="194"/>
      <c r="X33" s="194"/>
      <c r="Y33" s="194"/>
      <c r="Z33" s="194"/>
      <c r="AA33" s="194"/>
      <c r="AB33" s="194"/>
      <c r="AC33" s="194"/>
      <c r="AD33" s="194"/>
      <c r="AE33" s="194"/>
      <c r="AF33" s="194"/>
      <c r="AG33" s="194"/>
      <c r="AH33" s="194"/>
    </row>
    <row r="34" ht="15.75" customHeight="1">
      <c r="A34" s="194">
        <v>20930.0</v>
      </c>
      <c r="B34" s="194" t="s">
        <v>964</v>
      </c>
      <c r="C34" s="195">
        <v>440000.0</v>
      </c>
      <c r="D34" s="195">
        <v>116527.31</v>
      </c>
      <c r="E34" s="195">
        <v>116527.31</v>
      </c>
      <c r="F34" s="194" t="s">
        <v>122</v>
      </c>
      <c r="G34" s="194" t="s">
        <v>965</v>
      </c>
      <c r="H34" s="194" t="s">
        <v>557</v>
      </c>
      <c r="I34" s="194" t="s">
        <v>966</v>
      </c>
      <c r="J34" s="194" t="s">
        <v>955</v>
      </c>
      <c r="K34" s="194" t="s">
        <v>955</v>
      </c>
      <c r="L34" s="194" t="s">
        <v>967</v>
      </c>
      <c r="M34" s="194" t="s">
        <v>43</v>
      </c>
      <c r="N34" s="194"/>
      <c r="O34" s="194" t="s">
        <v>968</v>
      </c>
      <c r="P34" s="194"/>
      <c r="Q34" s="194"/>
      <c r="R34" s="194"/>
      <c r="S34" s="194"/>
      <c r="T34" s="194"/>
      <c r="U34" s="194"/>
      <c r="V34" s="194"/>
      <c r="W34" s="194"/>
      <c r="X34" s="194"/>
      <c r="Y34" s="194"/>
      <c r="Z34" s="194"/>
      <c r="AA34" s="194"/>
      <c r="AB34" s="194"/>
      <c r="AC34" s="194"/>
      <c r="AD34" s="194"/>
      <c r="AE34" s="194"/>
      <c r="AF34" s="194"/>
      <c r="AG34" s="194"/>
      <c r="AH34" s="194"/>
    </row>
    <row r="35" ht="15.75" customHeight="1">
      <c r="A35" s="194">
        <v>13563.0</v>
      </c>
      <c r="B35" s="194" t="s">
        <v>969</v>
      </c>
      <c r="C35" s="195">
        <v>1500000.0</v>
      </c>
      <c r="D35" s="195">
        <v>3557845.89</v>
      </c>
      <c r="E35" s="195">
        <v>3557845.89</v>
      </c>
      <c r="F35" s="194" t="s">
        <v>127</v>
      </c>
      <c r="G35" s="194" t="s">
        <v>970</v>
      </c>
      <c r="H35" s="194" t="s">
        <v>29</v>
      </c>
      <c r="I35" s="194" t="s">
        <v>954</v>
      </c>
      <c r="J35" s="194" t="s">
        <v>955</v>
      </c>
      <c r="K35" s="194" t="s">
        <v>955</v>
      </c>
      <c r="L35" s="225" t="s">
        <v>971</v>
      </c>
      <c r="M35" s="194" t="s">
        <v>284</v>
      </c>
      <c r="N35" s="194"/>
      <c r="O35" s="194" t="s">
        <v>359</v>
      </c>
      <c r="P35" s="194"/>
      <c r="Q35" s="194"/>
      <c r="R35" s="194"/>
      <c r="S35" s="194"/>
      <c r="T35" s="194"/>
      <c r="U35" s="194"/>
      <c r="V35" s="194"/>
      <c r="W35" s="194"/>
      <c r="X35" s="194"/>
      <c r="Y35" s="194"/>
      <c r="Z35" s="194"/>
      <c r="AA35" s="194"/>
      <c r="AB35" s="194"/>
      <c r="AC35" s="194"/>
      <c r="AD35" s="194"/>
      <c r="AE35" s="194"/>
      <c r="AF35" s="194"/>
      <c r="AG35" s="194"/>
      <c r="AH35" s="194"/>
    </row>
    <row r="36" ht="56.25" customHeight="1">
      <c r="A36" s="194">
        <v>13885.0</v>
      </c>
      <c r="B36" s="194" t="s">
        <v>972</v>
      </c>
      <c r="C36" s="195">
        <v>500000.0</v>
      </c>
      <c r="D36" s="195">
        <v>1017516.26</v>
      </c>
      <c r="E36" s="195">
        <v>1034014.08</v>
      </c>
      <c r="F36" s="194" t="s">
        <v>127</v>
      </c>
      <c r="G36" s="194" t="s">
        <v>973</v>
      </c>
      <c r="H36" s="194" t="s">
        <v>54</v>
      </c>
      <c r="I36" s="194" t="s">
        <v>954</v>
      </c>
      <c r="J36" s="194"/>
      <c r="K36" s="194" t="s">
        <v>955</v>
      </c>
      <c r="L36" s="225" t="s">
        <v>974</v>
      </c>
      <c r="M36" s="194" t="s">
        <v>284</v>
      </c>
      <c r="N36" s="194"/>
      <c r="O36" s="194" t="s">
        <v>907</v>
      </c>
      <c r="P36" s="194"/>
      <c r="Q36" s="194"/>
      <c r="R36" s="194"/>
      <c r="S36" s="194"/>
      <c r="T36" s="194"/>
      <c r="U36" s="194"/>
      <c r="V36" s="194"/>
      <c r="W36" s="194"/>
      <c r="X36" s="194"/>
      <c r="Y36" s="194"/>
      <c r="Z36" s="194"/>
      <c r="AA36" s="194"/>
      <c r="AB36" s="194"/>
      <c r="AC36" s="194"/>
      <c r="AD36" s="194"/>
      <c r="AE36" s="194"/>
      <c r="AF36" s="194"/>
      <c r="AG36" s="194"/>
      <c r="AH36" s="194"/>
    </row>
    <row r="37" ht="47.25" customHeight="1">
      <c r="A37" s="194">
        <v>13572.0</v>
      </c>
      <c r="B37" s="194" t="s">
        <v>969</v>
      </c>
      <c r="C37" s="195">
        <v>1500000.0</v>
      </c>
      <c r="D37" s="195">
        <v>3557845.89</v>
      </c>
      <c r="E37" s="195">
        <v>3557845.89</v>
      </c>
      <c r="F37" s="194" t="s">
        <v>127</v>
      </c>
      <c r="G37" s="194" t="s">
        <v>975</v>
      </c>
      <c r="H37" s="194" t="s">
        <v>29</v>
      </c>
      <c r="I37" s="194" t="s">
        <v>954</v>
      </c>
      <c r="J37" s="194"/>
      <c r="K37" s="194" t="s">
        <v>955</v>
      </c>
      <c r="L37" s="225" t="s">
        <v>971</v>
      </c>
      <c r="M37" s="194" t="s">
        <v>284</v>
      </c>
      <c r="N37" s="194"/>
      <c r="O37" s="194" t="s">
        <v>907</v>
      </c>
      <c r="P37" s="194"/>
      <c r="Q37" s="194"/>
      <c r="R37" s="194"/>
      <c r="S37" s="194"/>
      <c r="T37" s="194"/>
      <c r="U37" s="194"/>
      <c r="V37" s="194"/>
      <c r="W37" s="194"/>
      <c r="X37" s="194"/>
      <c r="Y37" s="194"/>
      <c r="Z37" s="194"/>
      <c r="AA37" s="194"/>
      <c r="AB37" s="194"/>
      <c r="AC37" s="194"/>
      <c r="AD37" s="194"/>
      <c r="AE37" s="194"/>
      <c r="AF37" s="194"/>
      <c r="AG37" s="194"/>
      <c r="AH37" s="194"/>
    </row>
    <row r="38" ht="30.0" customHeight="1">
      <c r="A38" s="194"/>
      <c r="B38" s="194" t="s">
        <v>976</v>
      </c>
      <c r="C38" s="195">
        <v>1604267.0</v>
      </c>
      <c r="D38" s="195">
        <v>1004653.75</v>
      </c>
      <c r="E38" s="195">
        <v>1004653.75</v>
      </c>
      <c r="F38" s="194" t="s">
        <v>351</v>
      </c>
      <c r="G38" s="194" t="s">
        <v>977</v>
      </c>
      <c r="H38" s="194" t="s">
        <v>557</v>
      </c>
      <c r="I38" s="194" t="s">
        <v>954</v>
      </c>
      <c r="J38" s="194"/>
      <c r="K38" s="194" t="s">
        <v>978</v>
      </c>
      <c r="L38" s="194" t="s">
        <v>956</v>
      </c>
      <c r="M38" s="194" t="s">
        <v>43</v>
      </c>
      <c r="N38" s="194"/>
      <c r="O38" s="194" t="s">
        <v>907</v>
      </c>
      <c r="P38" s="194"/>
      <c r="Q38" s="194"/>
      <c r="R38" s="194"/>
      <c r="S38" s="194"/>
      <c r="T38" s="194"/>
      <c r="U38" s="194"/>
      <c r="V38" s="194"/>
      <c r="W38" s="194"/>
      <c r="X38" s="194"/>
      <c r="Y38" s="194"/>
      <c r="Z38" s="194"/>
      <c r="AA38" s="194"/>
      <c r="AB38" s="194"/>
      <c r="AC38" s="194"/>
      <c r="AD38" s="194"/>
      <c r="AE38" s="194"/>
      <c r="AF38" s="194"/>
      <c r="AG38" s="194"/>
      <c r="AH38" s="194"/>
    </row>
    <row r="39" ht="15.75" customHeight="1">
      <c r="A39" s="194">
        <v>11896.0</v>
      </c>
      <c r="B39" s="194" t="s">
        <v>979</v>
      </c>
      <c r="C39" s="195">
        <v>260788.0</v>
      </c>
      <c r="D39" s="195">
        <v>604709.0</v>
      </c>
      <c r="E39" s="195">
        <v>604709.0</v>
      </c>
      <c r="F39" s="194" t="s">
        <v>351</v>
      </c>
      <c r="G39" s="194" t="s">
        <v>980</v>
      </c>
      <c r="H39" s="194" t="s">
        <v>981</v>
      </c>
      <c r="I39" s="194" t="s">
        <v>865</v>
      </c>
      <c r="J39" s="194" t="s">
        <v>982</v>
      </c>
      <c r="K39" s="194" t="s">
        <v>978</v>
      </c>
      <c r="L39" s="194" t="s">
        <v>983</v>
      </c>
      <c r="M39" s="194" t="s">
        <v>294</v>
      </c>
      <c r="N39" s="194"/>
      <c r="O39" s="194" t="s">
        <v>368</v>
      </c>
      <c r="P39" s="194"/>
      <c r="Q39" s="194"/>
      <c r="R39" s="194"/>
      <c r="S39" s="194"/>
      <c r="T39" s="194"/>
      <c r="U39" s="194"/>
      <c r="V39" s="194"/>
      <c r="W39" s="194"/>
      <c r="X39" s="194"/>
      <c r="Y39" s="194"/>
      <c r="Z39" s="194"/>
      <c r="AA39" s="194"/>
      <c r="AB39" s="194"/>
      <c r="AC39" s="194"/>
      <c r="AD39" s="194"/>
      <c r="AE39" s="194"/>
      <c r="AF39" s="194"/>
      <c r="AG39" s="194"/>
      <c r="AH39" s="194"/>
    </row>
    <row r="40" ht="15.75" customHeight="1">
      <c r="A40" s="194">
        <v>23374.0</v>
      </c>
      <c r="B40" s="194" t="s">
        <v>984</v>
      </c>
      <c r="C40" s="226">
        <v>2433000.0</v>
      </c>
      <c r="D40" s="195">
        <v>805597.26</v>
      </c>
      <c r="E40" s="195">
        <v>2522810.26</v>
      </c>
      <c r="F40" s="197" t="s">
        <v>153</v>
      </c>
      <c r="G40" s="194" t="s">
        <v>985</v>
      </c>
      <c r="H40" s="194" t="s">
        <v>176</v>
      </c>
      <c r="I40" s="194" t="s">
        <v>986</v>
      </c>
      <c r="J40" s="194" t="s">
        <v>910</v>
      </c>
      <c r="K40" s="194" t="s">
        <v>982</v>
      </c>
      <c r="L40" s="194" t="s">
        <v>987</v>
      </c>
      <c r="M40" s="194" t="s">
        <v>43</v>
      </c>
      <c r="N40" s="194"/>
      <c r="O40" s="194" t="s">
        <v>963</v>
      </c>
      <c r="P40" s="194"/>
      <c r="Q40" s="194"/>
      <c r="R40" s="194"/>
      <c r="S40" s="194"/>
      <c r="T40" s="194"/>
      <c r="U40" s="194"/>
      <c r="V40" s="194"/>
      <c r="W40" s="194"/>
      <c r="X40" s="194"/>
      <c r="Y40" s="194"/>
      <c r="Z40" s="194"/>
      <c r="AA40" s="194"/>
      <c r="AB40" s="194"/>
      <c r="AC40" s="194"/>
      <c r="AD40" s="194"/>
      <c r="AE40" s="194"/>
      <c r="AF40" s="194"/>
      <c r="AG40" s="194"/>
      <c r="AH40" s="194"/>
    </row>
    <row r="41" ht="15.75" customHeight="1">
      <c r="A41" s="194">
        <v>23039.0</v>
      </c>
      <c r="B41" s="199" t="s">
        <v>988</v>
      </c>
      <c r="C41" s="195" t="s">
        <v>989</v>
      </c>
      <c r="D41" s="195">
        <v>151359.44</v>
      </c>
      <c r="E41" s="195">
        <v>211636.44</v>
      </c>
      <c r="F41" s="194" t="s">
        <v>990</v>
      </c>
      <c r="G41" s="194" t="s">
        <v>991</v>
      </c>
      <c r="H41" s="194" t="s">
        <v>176</v>
      </c>
      <c r="I41" s="227" t="s">
        <v>992</v>
      </c>
      <c r="J41" s="198">
        <v>45597.0</v>
      </c>
      <c r="K41" s="194" t="s">
        <v>982</v>
      </c>
      <c r="L41" s="194" t="s">
        <v>31</v>
      </c>
      <c r="M41" s="194" t="s">
        <v>31</v>
      </c>
      <c r="N41" s="194"/>
      <c r="O41" s="194" t="s">
        <v>192</v>
      </c>
      <c r="P41" s="194"/>
      <c r="Q41" s="194"/>
      <c r="R41" s="194"/>
      <c r="S41" s="194"/>
      <c r="T41" s="194"/>
      <c r="U41" s="194"/>
      <c r="V41" s="194"/>
      <c r="W41" s="194"/>
      <c r="X41" s="194"/>
      <c r="Y41" s="194"/>
      <c r="Z41" s="194"/>
      <c r="AA41" s="194"/>
      <c r="AB41" s="194"/>
      <c r="AC41" s="194"/>
      <c r="AD41" s="194"/>
      <c r="AE41" s="194"/>
      <c r="AF41" s="194"/>
      <c r="AG41" s="194"/>
      <c r="AH41" s="194"/>
    </row>
    <row r="42" ht="15.75" customHeight="1">
      <c r="A42" s="194">
        <v>23787.0</v>
      </c>
      <c r="B42" s="194" t="s">
        <v>993</v>
      </c>
      <c r="C42" s="195">
        <v>598463.0</v>
      </c>
      <c r="D42" s="195">
        <v>135000.0</v>
      </c>
      <c r="E42" s="195">
        <v>735911.39</v>
      </c>
      <c r="F42" s="197" t="s">
        <v>116</v>
      </c>
      <c r="G42" s="194" t="s">
        <v>994</v>
      </c>
      <c r="H42" s="194" t="s">
        <v>413</v>
      </c>
      <c r="I42" s="194" t="s">
        <v>995</v>
      </c>
      <c r="J42" s="196">
        <v>45627.0</v>
      </c>
      <c r="K42" s="194" t="s">
        <v>996</v>
      </c>
      <c r="L42" s="194"/>
      <c r="M42" s="194" t="s">
        <v>43</v>
      </c>
      <c r="N42" s="194"/>
      <c r="O42" s="194" t="s">
        <v>344</v>
      </c>
      <c r="P42" s="194"/>
      <c r="Q42" s="194"/>
      <c r="R42" s="194"/>
      <c r="S42" s="194"/>
      <c r="T42" s="194"/>
      <c r="U42" s="194"/>
      <c r="V42" s="194"/>
      <c r="W42" s="194"/>
      <c r="X42" s="194"/>
      <c r="Y42" s="194"/>
      <c r="Z42" s="194"/>
      <c r="AA42" s="194"/>
      <c r="AB42" s="194"/>
      <c r="AC42" s="194"/>
      <c r="AD42" s="194"/>
      <c r="AE42" s="194"/>
      <c r="AF42" s="194"/>
      <c r="AG42" s="194"/>
      <c r="AH42" s="194"/>
    </row>
    <row r="43" ht="15.75" customHeight="1">
      <c r="A43" s="194" t="s">
        <v>997</v>
      </c>
      <c r="B43" s="194" t="s">
        <v>998</v>
      </c>
      <c r="C43" s="195">
        <v>1.57454E7</v>
      </c>
      <c r="D43" s="195">
        <v>336537.5</v>
      </c>
      <c r="E43" s="195">
        <v>2066513.57</v>
      </c>
      <c r="F43" s="197" t="s">
        <v>81</v>
      </c>
      <c r="G43" s="199" t="s">
        <v>999</v>
      </c>
      <c r="H43" s="194" t="s">
        <v>1000</v>
      </c>
      <c r="I43" s="194" t="s">
        <v>1001</v>
      </c>
      <c r="J43" s="196">
        <v>45627.0</v>
      </c>
      <c r="K43" s="194" t="s">
        <v>996</v>
      </c>
      <c r="L43" s="194" t="s">
        <v>1002</v>
      </c>
      <c r="M43" s="194" t="s">
        <v>1003</v>
      </c>
      <c r="N43" s="194"/>
      <c r="O43" s="194" t="s">
        <v>364</v>
      </c>
      <c r="P43" s="194"/>
      <c r="Q43" s="194"/>
      <c r="R43" s="194"/>
      <c r="S43" s="194"/>
      <c r="T43" s="194"/>
      <c r="U43" s="194"/>
      <c r="V43" s="194"/>
      <c r="W43" s="194"/>
      <c r="X43" s="194"/>
      <c r="Y43" s="194"/>
      <c r="Z43" s="194"/>
      <c r="AA43" s="194"/>
      <c r="AB43" s="194"/>
      <c r="AC43" s="194"/>
      <c r="AD43" s="194"/>
      <c r="AE43" s="194"/>
      <c r="AF43" s="194"/>
      <c r="AG43" s="194"/>
      <c r="AH43" s="194"/>
    </row>
    <row r="44" ht="15.75" customHeight="1">
      <c r="A44" s="228" t="s">
        <v>1004</v>
      </c>
      <c r="B44" s="197" t="s">
        <v>1005</v>
      </c>
      <c r="C44" s="229">
        <v>3200000.0</v>
      </c>
      <c r="D44" s="230">
        <v>478908.59</v>
      </c>
      <c r="E44" s="230">
        <v>2869159.59</v>
      </c>
      <c r="F44" s="197" t="s">
        <v>153</v>
      </c>
      <c r="G44" s="197" t="s">
        <v>1006</v>
      </c>
      <c r="H44" s="231" t="s">
        <v>1007</v>
      </c>
      <c r="I44" s="231" t="s">
        <v>1008</v>
      </c>
      <c r="J44" s="232">
        <v>45627.0</v>
      </c>
      <c r="K44" s="231" t="s">
        <v>996</v>
      </c>
      <c r="L44" s="231" t="s">
        <v>1009</v>
      </c>
      <c r="M44" s="231" t="s">
        <v>43</v>
      </c>
      <c r="N44" s="231"/>
      <c r="O44" s="231" t="s">
        <v>1010</v>
      </c>
      <c r="P44" s="194"/>
      <c r="Q44" s="194"/>
      <c r="R44" s="194"/>
      <c r="S44" s="194"/>
      <c r="T44" s="194"/>
      <c r="U44" s="194"/>
      <c r="V44" s="194"/>
      <c r="W44" s="194"/>
      <c r="X44" s="194"/>
      <c r="Y44" s="194"/>
      <c r="Z44" s="194"/>
      <c r="AA44" s="194"/>
      <c r="AB44" s="194"/>
      <c r="AC44" s="194"/>
      <c r="AD44" s="194"/>
      <c r="AE44" s="194"/>
      <c r="AF44" s="194"/>
      <c r="AG44" s="194"/>
      <c r="AH44" s="194"/>
    </row>
    <row r="45" ht="15.75" customHeight="1">
      <c r="A45" s="194">
        <v>11283.0</v>
      </c>
      <c r="B45" s="194" t="s">
        <v>397</v>
      </c>
      <c r="C45" s="195">
        <v>347000.0</v>
      </c>
      <c r="D45" s="195">
        <v>48000.0</v>
      </c>
      <c r="E45" s="195">
        <v>69000.0</v>
      </c>
      <c r="F45" s="194" t="s">
        <v>398</v>
      </c>
      <c r="G45" s="194" t="s">
        <v>399</v>
      </c>
      <c r="H45" s="194" t="s">
        <v>87</v>
      </c>
      <c r="I45" s="194" t="s">
        <v>1011</v>
      </c>
      <c r="J45" s="194" t="s">
        <v>400</v>
      </c>
      <c r="K45" s="194" t="s">
        <v>1012</v>
      </c>
      <c r="L45" s="194" t="s">
        <v>826</v>
      </c>
      <c r="M45" s="194" t="s">
        <v>37</v>
      </c>
      <c r="N45" s="196">
        <v>45536.0</v>
      </c>
      <c r="O45" s="194" t="s">
        <v>827</v>
      </c>
      <c r="P45" s="194"/>
      <c r="Q45" s="195"/>
      <c r="R45" s="195"/>
      <c r="S45" s="195"/>
      <c r="T45" s="194"/>
      <c r="U45" s="194"/>
      <c r="V45" s="194"/>
      <c r="W45" s="194"/>
      <c r="X45" s="194"/>
      <c r="Y45" s="194"/>
      <c r="Z45" s="194"/>
      <c r="AA45" s="194"/>
      <c r="AB45" s="194"/>
      <c r="AC45" s="194"/>
      <c r="AD45" s="194"/>
      <c r="AE45" s="194"/>
      <c r="AF45" s="194"/>
      <c r="AG45" s="194"/>
      <c r="AH45" s="194"/>
    </row>
    <row r="46" ht="15.75" customHeight="1">
      <c r="A46" s="233">
        <v>22948.0</v>
      </c>
      <c r="B46" s="233" t="s">
        <v>1013</v>
      </c>
      <c r="C46" s="195">
        <v>631563.0</v>
      </c>
      <c r="D46" s="195">
        <v>73740.0</v>
      </c>
      <c r="E46" s="195">
        <v>689069.44</v>
      </c>
      <c r="F46" s="197" t="s">
        <v>116</v>
      </c>
      <c r="G46" s="195" t="s">
        <v>1014</v>
      </c>
      <c r="H46" s="194" t="s">
        <v>176</v>
      </c>
      <c r="I46" s="194" t="s">
        <v>1015</v>
      </c>
      <c r="J46" s="196">
        <v>45627.0</v>
      </c>
      <c r="K46" s="194" t="s">
        <v>1016</v>
      </c>
      <c r="L46" s="194" t="s">
        <v>987</v>
      </c>
      <c r="M46" s="194" t="s">
        <v>43</v>
      </c>
      <c r="N46" s="194"/>
      <c r="O46" s="194" t="s">
        <v>25</v>
      </c>
      <c r="P46" s="194"/>
      <c r="Q46" s="194"/>
      <c r="R46" s="194"/>
      <c r="S46" s="194"/>
      <c r="T46" s="194"/>
      <c r="U46" s="194"/>
      <c r="V46" s="194"/>
      <c r="W46" s="194"/>
      <c r="X46" s="194"/>
      <c r="Y46" s="194"/>
      <c r="Z46" s="194"/>
      <c r="AA46" s="194"/>
      <c r="AB46" s="194"/>
      <c r="AC46" s="194"/>
      <c r="AD46" s="194"/>
      <c r="AE46" s="194"/>
      <c r="AF46" s="194"/>
      <c r="AG46" s="194"/>
      <c r="AH46" s="194"/>
    </row>
    <row r="47" ht="15.75" customHeight="1">
      <c r="A47" s="194">
        <v>24654.0</v>
      </c>
      <c r="B47" s="194" t="s">
        <v>1017</v>
      </c>
      <c r="C47" s="195">
        <v>430000.0</v>
      </c>
      <c r="D47" s="195">
        <v>370132.5</v>
      </c>
      <c r="E47" s="195">
        <v>370132.5</v>
      </c>
      <c r="F47" s="197" t="s">
        <v>127</v>
      </c>
      <c r="G47" s="194" t="s">
        <v>1018</v>
      </c>
      <c r="H47" s="194" t="s">
        <v>176</v>
      </c>
      <c r="I47" s="194" t="s">
        <v>1019</v>
      </c>
      <c r="J47" s="194" t="s">
        <v>1020</v>
      </c>
      <c r="K47" s="194" t="s">
        <v>1021</v>
      </c>
      <c r="L47" s="194" t="s">
        <v>1022</v>
      </c>
      <c r="M47" s="194" t="s">
        <v>31</v>
      </c>
      <c r="N47" s="194" t="s">
        <v>1023</v>
      </c>
      <c r="O47" s="194" t="s">
        <v>963</v>
      </c>
      <c r="P47" s="194"/>
      <c r="Q47" s="194"/>
      <c r="R47" s="194"/>
      <c r="S47" s="194"/>
      <c r="T47" s="194"/>
      <c r="U47" s="194"/>
      <c r="V47" s="194"/>
      <c r="W47" s="194"/>
      <c r="X47" s="194"/>
      <c r="Y47" s="194"/>
      <c r="Z47" s="194"/>
      <c r="AA47" s="194"/>
      <c r="AB47" s="194"/>
      <c r="AC47" s="194"/>
      <c r="AD47" s="194"/>
      <c r="AE47" s="194"/>
      <c r="AF47" s="194"/>
      <c r="AG47" s="194"/>
      <c r="AH47" s="194"/>
    </row>
    <row r="48" ht="15.75" customHeight="1">
      <c r="A48" s="234">
        <v>11721.0</v>
      </c>
      <c r="B48" s="190" t="s">
        <v>1024</v>
      </c>
      <c r="C48" s="235">
        <v>192271.0</v>
      </c>
      <c r="D48" s="217">
        <v>384412.31</v>
      </c>
      <c r="E48" s="217">
        <v>518018.05</v>
      </c>
      <c r="F48" s="194" t="s">
        <v>415</v>
      </c>
      <c r="G48" s="190" t="s">
        <v>1025</v>
      </c>
      <c r="H48" s="194" t="s">
        <v>87</v>
      </c>
      <c r="I48" s="194"/>
      <c r="J48" s="194"/>
      <c r="K48" s="194" t="s">
        <v>1021</v>
      </c>
      <c r="L48" s="194" t="s">
        <v>1026</v>
      </c>
      <c r="M48" s="194"/>
      <c r="N48" s="194"/>
      <c r="O48" s="194"/>
      <c r="P48" s="194"/>
      <c r="Q48" s="194"/>
      <c r="R48" s="194"/>
      <c r="S48" s="194"/>
      <c r="T48" s="194"/>
      <c r="U48" s="194"/>
      <c r="V48" s="194"/>
      <c r="W48" s="194"/>
      <c r="X48" s="194"/>
      <c r="Y48" s="194"/>
      <c r="Z48" s="194"/>
      <c r="AA48" s="194"/>
      <c r="AB48" s="194"/>
      <c r="AC48" s="194"/>
      <c r="AD48" s="194"/>
      <c r="AE48" s="194"/>
      <c r="AF48" s="194"/>
      <c r="AG48" s="194"/>
      <c r="AH48" s="194"/>
    </row>
    <row r="49" ht="15.75" customHeight="1">
      <c r="A49" s="234">
        <v>10498.0</v>
      </c>
      <c r="B49" s="234" t="s">
        <v>1027</v>
      </c>
      <c r="C49" s="235">
        <v>190000.0</v>
      </c>
      <c r="D49" s="217">
        <v>223699.47</v>
      </c>
      <c r="E49" s="217">
        <v>405389.14</v>
      </c>
      <c r="F49" s="236" t="s">
        <v>415</v>
      </c>
      <c r="G49" s="237" t="s">
        <v>1028</v>
      </c>
      <c r="H49" s="236" t="s">
        <v>1007</v>
      </c>
      <c r="I49" s="236"/>
      <c r="J49" s="236"/>
      <c r="K49" s="236" t="s">
        <v>1021</v>
      </c>
      <c r="L49" s="236" t="s">
        <v>1029</v>
      </c>
      <c r="M49" s="236"/>
      <c r="N49" s="236"/>
      <c r="O49" s="236"/>
      <c r="P49" s="236"/>
      <c r="Q49" s="236"/>
      <c r="R49" s="236"/>
      <c r="S49" s="236"/>
      <c r="T49" s="236"/>
      <c r="U49" s="236"/>
      <c r="V49" s="236"/>
      <c r="W49" s="236"/>
      <c r="X49" s="236"/>
      <c r="Y49" s="236"/>
      <c r="Z49" s="236"/>
      <c r="AA49" s="236"/>
      <c r="AB49" s="236"/>
      <c r="AC49" s="236"/>
      <c r="AD49" s="236"/>
      <c r="AE49" s="236"/>
      <c r="AF49" s="236"/>
      <c r="AG49" s="236"/>
      <c r="AH49" s="236"/>
    </row>
    <row r="50" ht="15.75" customHeight="1">
      <c r="A50" s="234">
        <v>18551.0</v>
      </c>
      <c r="B50" s="234" t="s">
        <v>1030</v>
      </c>
      <c r="C50" s="235">
        <v>750000.0</v>
      </c>
      <c r="D50" s="217">
        <v>1089773.87</v>
      </c>
      <c r="E50" s="217">
        <v>1528799.69</v>
      </c>
      <c r="F50" s="236" t="s">
        <v>415</v>
      </c>
      <c r="G50" s="237" t="s">
        <v>1031</v>
      </c>
      <c r="H50" s="236" t="s">
        <v>231</v>
      </c>
      <c r="I50" s="236"/>
      <c r="J50" s="236"/>
      <c r="K50" s="236" t="s">
        <v>1021</v>
      </c>
      <c r="L50" s="236" t="s">
        <v>1029</v>
      </c>
      <c r="M50" s="236"/>
      <c r="N50" s="236"/>
      <c r="O50" s="236"/>
      <c r="P50" s="236"/>
      <c r="Q50" s="236"/>
      <c r="R50" s="236"/>
      <c r="S50" s="236"/>
      <c r="T50" s="236"/>
      <c r="U50" s="236"/>
      <c r="V50" s="236"/>
      <c r="W50" s="236"/>
      <c r="X50" s="236"/>
      <c r="Y50" s="236"/>
      <c r="Z50" s="236"/>
      <c r="AA50" s="236"/>
      <c r="AB50" s="236"/>
      <c r="AC50" s="236"/>
      <c r="AD50" s="236"/>
      <c r="AE50" s="236"/>
      <c r="AF50" s="236"/>
      <c r="AG50" s="236"/>
      <c r="AH50" s="236"/>
    </row>
    <row r="51" ht="15.75" customHeight="1">
      <c r="A51" s="238">
        <v>23790.0</v>
      </c>
      <c r="B51" s="173" t="s">
        <v>1032</v>
      </c>
      <c r="C51" s="195">
        <v>144472.0</v>
      </c>
      <c r="D51" s="239">
        <v>18296.05</v>
      </c>
      <c r="E51" s="195">
        <v>192250.72</v>
      </c>
      <c r="F51" s="194" t="s">
        <v>351</v>
      </c>
      <c r="G51" s="194" t="s">
        <v>1033</v>
      </c>
      <c r="H51" s="194" t="s">
        <v>224</v>
      </c>
      <c r="I51" s="194"/>
      <c r="J51" s="194"/>
      <c r="K51" s="194" t="s">
        <v>1034</v>
      </c>
      <c r="L51" s="194" t="s">
        <v>224</v>
      </c>
      <c r="M51" s="194" t="s">
        <v>224</v>
      </c>
      <c r="N51" s="194" t="s">
        <v>1034</v>
      </c>
      <c r="O51" s="194" t="s">
        <v>133</v>
      </c>
      <c r="P51" s="194"/>
      <c r="Q51" s="194"/>
      <c r="R51" s="194"/>
      <c r="S51" s="194"/>
      <c r="T51" s="194"/>
      <c r="U51" s="194"/>
      <c r="V51" s="194"/>
      <c r="W51" s="194"/>
      <c r="X51" s="194"/>
      <c r="Y51" s="194"/>
      <c r="Z51" s="194"/>
      <c r="AA51" s="194"/>
      <c r="AB51" s="194"/>
      <c r="AC51" s="194"/>
      <c r="AD51" s="194"/>
      <c r="AE51" s="194"/>
      <c r="AF51" s="194"/>
      <c r="AG51" s="194"/>
      <c r="AH51" s="194"/>
    </row>
    <row r="52" ht="15.75" customHeight="1">
      <c r="A52" s="194">
        <v>23872.0</v>
      </c>
      <c r="B52" s="194" t="s">
        <v>1035</v>
      </c>
      <c r="C52" s="195">
        <v>541690.0</v>
      </c>
      <c r="D52" s="195">
        <v>126821.28</v>
      </c>
      <c r="E52" s="195">
        <v>588040.28</v>
      </c>
      <c r="F52" s="194" t="s">
        <v>153</v>
      </c>
      <c r="G52" s="194" t="s">
        <v>1036</v>
      </c>
      <c r="H52" s="194" t="s">
        <v>87</v>
      </c>
      <c r="I52" s="194" t="s">
        <v>1037</v>
      </c>
      <c r="J52" s="194" t="s">
        <v>1038</v>
      </c>
      <c r="K52" s="194" t="s">
        <v>1039</v>
      </c>
      <c r="L52" s="194" t="s">
        <v>1040</v>
      </c>
      <c r="M52" s="194" t="s">
        <v>43</v>
      </c>
      <c r="N52" s="194"/>
      <c r="O52" s="194" t="s">
        <v>441</v>
      </c>
      <c r="P52" s="194"/>
      <c r="Q52" s="194"/>
      <c r="R52" s="194"/>
      <c r="S52" s="194"/>
      <c r="T52" s="194"/>
      <c r="U52" s="194"/>
      <c r="V52" s="194"/>
      <c r="W52" s="194"/>
      <c r="X52" s="194"/>
      <c r="Y52" s="194"/>
      <c r="Z52" s="194"/>
      <c r="AA52" s="194"/>
      <c r="AB52" s="194"/>
      <c r="AC52" s="194"/>
      <c r="AD52" s="194"/>
      <c r="AE52" s="194"/>
      <c r="AF52" s="194"/>
      <c r="AG52" s="194"/>
      <c r="AH52" s="194"/>
    </row>
    <row r="53" ht="15.75" customHeight="1">
      <c r="A53" s="194">
        <v>10003.0</v>
      </c>
      <c r="B53" s="194" t="s">
        <v>1041</v>
      </c>
      <c r="C53" s="195">
        <v>1000000.0</v>
      </c>
      <c r="D53" s="195">
        <v>2038102.34</v>
      </c>
      <c r="E53" s="195">
        <v>2038102.34</v>
      </c>
      <c r="F53" s="194" t="s">
        <v>990</v>
      </c>
      <c r="G53" s="194" t="s">
        <v>1042</v>
      </c>
      <c r="H53" s="194" t="s">
        <v>87</v>
      </c>
      <c r="I53" s="194" t="s">
        <v>865</v>
      </c>
      <c r="J53" s="194"/>
      <c r="K53" s="194" t="s">
        <v>1039</v>
      </c>
      <c r="L53" s="194" t="s">
        <v>1043</v>
      </c>
      <c r="M53" s="194" t="s">
        <v>294</v>
      </c>
      <c r="N53" s="194"/>
      <c r="O53" s="194" t="s">
        <v>1044</v>
      </c>
      <c r="P53" s="194"/>
      <c r="Q53" s="194"/>
      <c r="R53" s="194"/>
      <c r="S53" s="194"/>
      <c r="T53" s="194"/>
      <c r="U53" s="194"/>
      <c r="V53" s="194"/>
      <c r="W53" s="194"/>
      <c r="X53" s="194"/>
      <c r="Y53" s="194"/>
      <c r="Z53" s="194"/>
      <c r="AA53" s="194"/>
      <c r="AB53" s="194"/>
      <c r="AC53" s="194"/>
      <c r="AD53" s="194"/>
      <c r="AE53" s="194"/>
      <c r="AF53" s="194"/>
      <c r="AG53" s="194"/>
      <c r="AH53" s="194"/>
    </row>
    <row r="54" ht="15.75" customHeight="1">
      <c r="A54" s="194">
        <v>22840.0</v>
      </c>
      <c r="B54" s="194" t="s">
        <v>1045</v>
      </c>
      <c r="C54" s="195"/>
      <c r="D54" s="195"/>
      <c r="E54" s="195"/>
      <c r="F54" s="194"/>
      <c r="G54" s="194" t="s">
        <v>1046</v>
      </c>
      <c r="H54" s="194" t="s">
        <v>29</v>
      </c>
      <c r="I54" s="194"/>
      <c r="J54" s="194" t="s">
        <v>1047</v>
      </c>
      <c r="K54" s="194" t="s">
        <v>1047</v>
      </c>
      <c r="L54" s="194" t="s">
        <v>1048</v>
      </c>
      <c r="M54" s="194" t="s">
        <v>1049</v>
      </c>
      <c r="N54" s="194" t="s">
        <v>1050</v>
      </c>
      <c r="O54" s="194" t="s">
        <v>138</v>
      </c>
      <c r="P54" s="194"/>
      <c r="Q54" s="194"/>
      <c r="R54" s="194"/>
      <c r="S54" s="194"/>
      <c r="T54" s="194"/>
      <c r="U54" s="194"/>
      <c r="V54" s="194"/>
      <c r="W54" s="194"/>
      <c r="X54" s="194"/>
      <c r="Y54" s="194"/>
      <c r="Z54" s="194"/>
      <c r="AA54" s="194"/>
      <c r="AB54" s="194"/>
      <c r="AC54" s="194"/>
      <c r="AD54" s="194"/>
      <c r="AE54" s="194"/>
      <c r="AF54" s="194"/>
      <c r="AG54" s="194"/>
      <c r="AH54" s="194"/>
    </row>
    <row r="55" ht="79.5" customHeight="1">
      <c r="A55" s="194">
        <v>21096.0</v>
      </c>
      <c r="B55" s="194" t="s">
        <v>1051</v>
      </c>
      <c r="C55" s="240">
        <v>1500000.0</v>
      </c>
      <c r="D55" s="240">
        <v>295837.71</v>
      </c>
      <c r="E55" s="241">
        <v>1322948.65</v>
      </c>
      <c r="F55" s="194" t="s">
        <v>153</v>
      </c>
      <c r="G55" s="194" t="s">
        <v>1052</v>
      </c>
      <c r="H55" s="194" t="s">
        <v>29</v>
      </c>
      <c r="I55" s="194" t="s">
        <v>1053</v>
      </c>
      <c r="J55" s="194" t="s">
        <v>1047</v>
      </c>
      <c r="K55" s="194" t="s">
        <v>1047</v>
      </c>
      <c r="L55" s="233" t="s">
        <v>1054</v>
      </c>
      <c r="M55" s="194" t="s">
        <v>294</v>
      </c>
      <c r="N55" s="194"/>
      <c r="O55" s="194" t="s">
        <v>138</v>
      </c>
      <c r="P55" s="194"/>
      <c r="Q55" s="194"/>
      <c r="R55" s="194"/>
      <c r="S55" s="194"/>
      <c r="T55" s="194"/>
      <c r="U55" s="194"/>
      <c r="V55" s="194"/>
      <c r="W55" s="194"/>
      <c r="X55" s="194"/>
      <c r="Y55" s="194"/>
      <c r="Z55" s="194"/>
      <c r="AA55" s="194"/>
      <c r="AB55" s="194"/>
      <c r="AC55" s="194"/>
      <c r="AD55" s="194"/>
      <c r="AE55" s="194"/>
      <c r="AF55" s="194"/>
      <c r="AG55" s="194"/>
      <c r="AH55" s="194"/>
    </row>
    <row r="56" ht="15.75" customHeight="1">
      <c r="A56" s="194">
        <v>24709.0</v>
      </c>
      <c r="B56" s="194" t="s">
        <v>1055</v>
      </c>
      <c r="C56" s="195">
        <v>660000.0</v>
      </c>
      <c r="D56" s="195">
        <v>118051.52</v>
      </c>
      <c r="E56" s="195">
        <v>1154651.52</v>
      </c>
      <c r="F56" s="194" t="s">
        <v>1056</v>
      </c>
      <c r="G56" s="194" t="s">
        <v>1057</v>
      </c>
      <c r="H56" s="194" t="s">
        <v>29</v>
      </c>
      <c r="I56" s="233" t="s">
        <v>1058</v>
      </c>
      <c r="J56" s="194" t="s">
        <v>1047</v>
      </c>
      <c r="K56" s="194" t="s">
        <v>1047</v>
      </c>
      <c r="L56" s="194" t="s">
        <v>1059</v>
      </c>
      <c r="M56" s="194" t="s">
        <v>31</v>
      </c>
      <c r="N56" s="194" t="s">
        <v>1060</v>
      </c>
      <c r="O56" s="194" t="s">
        <v>827</v>
      </c>
      <c r="P56" s="194"/>
      <c r="Q56" s="194"/>
      <c r="R56" s="194"/>
      <c r="S56" s="194"/>
      <c r="T56" s="194"/>
      <c r="U56" s="194"/>
      <c r="V56" s="194"/>
      <c r="W56" s="194"/>
      <c r="X56" s="194"/>
      <c r="Y56" s="194"/>
      <c r="Z56" s="194"/>
      <c r="AA56" s="194"/>
      <c r="AB56" s="194"/>
      <c r="AC56" s="194"/>
      <c r="AD56" s="194"/>
      <c r="AE56" s="194"/>
      <c r="AF56" s="194"/>
      <c r="AG56" s="194"/>
      <c r="AH56" s="194"/>
    </row>
    <row r="57" ht="15.75" customHeight="1">
      <c r="A57" s="194">
        <v>23780.0</v>
      </c>
      <c r="B57" s="194" t="s">
        <v>1061</v>
      </c>
      <c r="C57" s="195">
        <v>3000000.0</v>
      </c>
      <c r="D57" s="195">
        <v>617554.51</v>
      </c>
      <c r="E57" s="195">
        <v>2896434.51</v>
      </c>
      <c r="F57" s="197" t="s">
        <v>153</v>
      </c>
      <c r="G57" s="194" t="s">
        <v>1062</v>
      </c>
      <c r="H57" s="194" t="s">
        <v>413</v>
      </c>
      <c r="I57" s="233" t="s">
        <v>1063</v>
      </c>
      <c r="J57" s="198">
        <v>45627.0</v>
      </c>
      <c r="K57" s="194" t="s">
        <v>1047</v>
      </c>
      <c r="L57" s="194" t="s">
        <v>1064</v>
      </c>
      <c r="M57" s="194" t="s">
        <v>1065</v>
      </c>
      <c r="N57" s="194"/>
      <c r="O57" s="194" t="s">
        <v>441</v>
      </c>
      <c r="P57" s="194"/>
      <c r="Q57" s="194"/>
      <c r="R57" s="194"/>
      <c r="S57" s="194"/>
      <c r="T57" s="194"/>
      <c r="U57" s="194"/>
      <c r="V57" s="194"/>
      <c r="W57" s="194"/>
      <c r="X57" s="194"/>
      <c r="Y57" s="194"/>
      <c r="Z57" s="194"/>
      <c r="AA57" s="194"/>
      <c r="AB57" s="194"/>
      <c r="AC57" s="194"/>
      <c r="AD57" s="194"/>
      <c r="AE57" s="194"/>
      <c r="AF57" s="194"/>
      <c r="AG57" s="194"/>
      <c r="AH57" s="194"/>
    </row>
    <row r="58" ht="15.75" customHeight="1">
      <c r="A58" s="194">
        <v>23374.0</v>
      </c>
      <c r="B58" s="194" t="s">
        <v>984</v>
      </c>
      <c r="C58" s="195">
        <v>2433000.0</v>
      </c>
      <c r="D58" s="195">
        <v>994316.77</v>
      </c>
      <c r="E58" s="195">
        <v>2522810.26</v>
      </c>
      <c r="F58" s="194" t="s">
        <v>153</v>
      </c>
      <c r="G58" s="194" t="s">
        <v>985</v>
      </c>
      <c r="H58" s="233" t="s">
        <v>413</v>
      </c>
      <c r="I58" s="68" t="s">
        <v>1066</v>
      </c>
      <c r="J58" s="194" t="s">
        <v>905</v>
      </c>
      <c r="K58" s="194" t="s">
        <v>1067</v>
      </c>
      <c r="L58" s="194" t="s">
        <v>1068</v>
      </c>
      <c r="M58" s="194" t="s">
        <v>43</v>
      </c>
      <c r="N58" s="194"/>
      <c r="O58" s="194" t="s">
        <v>963</v>
      </c>
      <c r="P58" s="194"/>
      <c r="Q58" s="194"/>
      <c r="R58" s="194"/>
      <c r="S58" s="194"/>
      <c r="T58" s="194"/>
      <c r="U58" s="194"/>
      <c r="V58" s="194"/>
      <c r="W58" s="194"/>
      <c r="X58" s="194"/>
      <c r="Y58" s="194"/>
      <c r="Z58" s="194"/>
      <c r="AA58" s="194"/>
      <c r="AB58" s="194"/>
      <c r="AC58" s="194"/>
      <c r="AD58" s="194"/>
      <c r="AE58" s="194"/>
      <c r="AF58" s="194"/>
      <c r="AG58" s="194"/>
      <c r="AH58" s="194"/>
    </row>
    <row r="59" ht="15.75" customHeight="1">
      <c r="A59" s="10">
        <v>13942.0</v>
      </c>
      <c r="B59" s="5" t="s">
        <v>1069</v>
      </c>
      <c r="C59" s="12">
        <v>2500000.0</v>
      </c>
      <c r="D59" s="12">
        <v>5167179.06</v>
      </c>
      <c r="E59" s="27">
        <v>5167179.06</v>
      </c>
      <c r="F59" s="5" t="s">
        <v>21</v>
      </c>
      <c r="G59" s="5" t="s">
        <v>1070</v>
      </c>
      <c r="H59" s="5" t="s">
        <v>23</v>
      </c>
      <c r="I59" s="7" t="s">
        <v>1071</v>
      </c>
      <c r="J59" s="7"/>
      <c r="K59" s="5" t="s">
        <v>1067</v>
      </c>
      <c r="L59" s="5" t="s">
        <v>1072</v>
      </c>
      <c r="M59" s="233" t="s">
        <v>43</v>
      </c>
      <c r="N59" s="233"/>
      <c r="O59" s="233" t="s">
        <v>170</v>
      </c>
      <c r="P59" s="233"/>
      <c r="Q59" s="233"/>
      <c r="R59" s="233"/>
      <c r="S59" s="233"/>
      <c r="T59" s="233"/>
      <c r="U59" s="233"/>
      <c r="V59" s="233"/>
      <c r="W59" s="233"/>
      <c r="X59" s="233"/>
      <c r="Y59" s="233"/>
      <c r="Z59" s="233"/>
      <c r="AA59" s="233"/>
      <c r="AB59" s="233"/>
      <c r="AC59" s="233"/>
      <c r="AD59" s="233"/>
      <c r="AE59" s="233"/>
      <c r="AF59" s="233"/>
      <c r="AG59" s="194"/>
      <c r="AH59" s="194"/>
    </row>
    <row r="60" ht="15.75" customHeight="1">
      <c r="A60" s="194">
        <v>23831.0</v>
      </c>
      <c r="B60" s="194" t="s">
        <v>1073</v>
      </c>
      <c r="C60" s="195">
        <v>433500.0</v>
      </c>
      <c r="D60" s="195">
        <v>46527.39</v>
      </c>
      <c r="E60" s="195">
        <v>474522.05</v>
      </c>
      <c r="F60" s="194" t="s">
        <v>153</v>
      </c>
      <c r="G60" s="194" t="s">
        <v>1074</v>
      </c>
      <c r="H60" s="5" t="s">
        <v>23</v>
      </c>
      <c r="I60" s="7" t="s">
        <v>1075</v>
      </c>
      <c r="J60" s="7"/>
      <c r="K60" s="5" t="s">
        <v>1067</v>
      </c>
      <c r="L60" s="5" t="s">
        <v>1072</v>
      </c>
      <c r="M60" s="194" t="s">
        <v>43</v>
      </c>
      <c r="N60" s="194"/>
      <c r="O60" s="194" t="s">
        <v>170</v>
      </c>
      <c r="P60" s="194"/>
      <c r="Q60" s="194"/>
      <c r="R60" s="194"/>
      <c r="S60" s="194"/>
      <c r="T60" s="194"/>
      <c r="U60" s="194"/>
      <c r="V60" s="194"/>
      <c r="W60" s="194"/>
      <c r="X60" s="194"/>
      <c r="Y60" s="194"/>
      <c r="Z60" s="194"/>
      <c r="AA60" s="194"/>
      <c r="AB60" s="194"/>
      <c r="AC60" s="194"/>
      <c r="AD60" s="194"/>
      <c r="AE60" s="194"/>
      <c r="AF60" s="194"/>
      <c r="AG60" s="194"/>
      <c r="AH60" s="194"/>
    </row>
    <row r="61" ht="15.75" customHeight="1">
      <c r="A61" s="234">
        <v>23859.0</v>
      </c>
      <c r="B61" s="242" t="s">
        <v>1076</v>
      </c>
      <c r="C61" s="235">
        <v>150000.0</v>
      </c>
      <c r="D61" s="195">
        <v>36991.0</v>
      </c>
      <c r="E61" s="217">
        <v>154756.18</v>
      </c>
      <c r="F61" s="194" t="s">
        <v>415</v>
      </c>
      <c r="G61" s="194" t="s">
        <v>1077</v>
      </c>
      <c r="H61" s="194" t="s">
        <v>23</v>
      </c>
      <c r="I61" s="62" t="s">
        <v>1078</v>
      </c>
      <c r="J61" s="194"/>
      <c r="K61" s="194" t="s">
        <v>1079</v>
      </c>
      <c r="L61" s="194" t="s">
        <v>1080</v>
      </c>
      <c r="M61" s="194" t="s">
        <v>43</v>
      </c>
      <c r="N61" s="194"/>
      <c r="O61" s="194" t="s">
        <v>945</v>
      </c>
      <c r="P61" s="194"/>
      <c r="Q61" s="194"/>
      <c r="R61" s="194"/>
      <c r="S61" s="194"/>
      <c r="T61" s="194"/>
      <c r="U61" s="194"/>
      <c r="V61" s="194"/>
      <c r="W61" s="194"/>
      <c r="X61" s="194"/>
      <c r="Y61" s="194"/>
      <c r="Z61" s="194"/>
      <c r="AA61" s="194"/>
      <c r="AB61" s="194"/>
      <c r="AC61" s="194"/>
      <c r="AD61" s="194"/>
      <c r="AE61" s="194"/>
      <c r="AF61" s="194"/>
      <c r="AG61" s="194"/>
      <c r="AH61" s="194"/>
    </row>
    <row r="62" ht="15.75" customHeight="1">
      <c r="A62" s="243">
        <v>23266.0</v>
      </c>
      <c r="B62" s="62" t="s">
        <v>1081</v>
      </c>
      <c r="C62" s="235">
        <v>202500.0</v>
      </c>
      <c r="D62" s="244">
        <v>37675.74</v>
      </c>
      <c r="E62" s="244">
        <v>135964.97</v>
      </c>
      <c r="F62" s="194" t="s">
        <v>415</v>
      </c>
      <c r="G62" s="194" t="s">
        <v>1082</v>
      </c>
      <c r="H62" s="194"/>
      <c r="I62" s="194"/>
      <c r="J62" s="194"/>
      <c r="K62" s="194"/>
      <c r="L62" s="194" t="s">
        <v>920</v>
      </c>
      <c r="M62" s="194" t="s">
        <v>1083</v>
      </c>
      <c r="N62" s="194" t="s">
        <v>1084</v>
      </c>
      <c r="O62" s="194" t="s">
        <v>417</v>
      </c>
      <c r="P62" s="194" t="s">
        <v>1085</v>
      </c>
      <c r="Q62" s="194"/>
      <c r="R62" s="194"/>
      <c r="S62" s="194"/>
      <c r="T62" s="194"/>
      <c r="U62" s="194"/>
      <c r="V62" s="194"/>
      <c r="W62" s="194"/>
      <c r="X62" s="194"/>
      <c r="Y62" s="194"/>
      <c r="Z62" s="194"/>
      <c r="AA62" s="194"/>
      <c r="AB62" s="194"/>
      <c r="AC62" s="194"/>
      <c r="AD62" s="194"/>
      <c r="AE62" s="194"/>
      <c r="AF62" s="194"/>
      <c r="AG62" s="194"/>
      <c r="AH62" s="194"/>
    </row>
    <row r="63" ht="15.75" customHeight="1">
      <c r="A63" s="194">
        <v>24797.0</v>
      </c>
      <c r="B63" s="194" t="s">
        <v>430</v>
      </c>
      <c r="C63" s="195">
        <v>1998000.0</v>
      </c>
      <c r="D63" s="195">
        <v>2297190.0</v>
      </c>
      <c r="E63" s="195">
        <v>2297190.0</v>
      </c>
      <c r="F63" s="194" t="s">
        <v>158</v>
      </c>
      <c r="G63" s="194" t="s">
        <v>431</v>
      </c>
      <c r="H63" s="194" t="s">
        <v>224</v>
      </c>
      <c r="I63" s="194"/>
      <c r="J63" s="194"/>
      <c r="K63" s="194"/>
      <c r="L63" s="194" t="s">
        <v>1086</v>
      </c>
      <c r="M63" s="194" t="s">
        <v>224</v>
      </c>
      <c r="N63" s="194" t="s">
        <v>429</v>
      </c>
      <c r="O63" s="194" t="s">
        <v>879</v>
      </c>
      <c r="P63" s="194"/>
      <c r="Q63" s="194"/>
      <c r="R63" s="194"/>
      <c r="S63" s="194"/>
      <c r="T63" s="194"/>
      <c r="U63" s="194"/>
      <c r="V63" s="194"/>
      <c r="W63" s="194"/>
      <c r="X63" s="194"/>
      <c r="Y63" s="194"/>
      <c r="Z63" s="194"/>
      <c r="AA63" s="194"/>
      <c r="AB63" s="194"/>
      <c r="AC63" s="194"/>
      <c r="AD63" s="194"/>
      <c r="AE63" s="194"/>
      <c r="AF63" s="194"/>
      <c r="AG63" s="194"/>
      <c r="AH63" s="194"/>
    </row>
    <row r="64" ht="15.75" customHeight="1">
      <c r="A64" s="194">
        <v>24797.0</v>
      </c>
      <c r="B64" s="194" t="s">
        <v>430</v>
      </c>
      <c r="C64" s="195">
        <v>1998000.0</v>
      </c>
      <c r="D64" s="195">
        <v>2297190.0</v>
      </c>
      <c r="E64" s="195">
        <v>2297190.0</v>
      </c>
      <c r="F64" s="194" t="s">
        <v>158</v>
      </c>
      <c r="G64" s="194" t="s">
        <v>433</v>
      </c>
      <c r="H64" s="194" t="s">
        <v>224</v>
      </c>
      <c r="I64" s="194"/>
      <c r="J64" s="194"/>
      <c r="K64" s="194"/>
      <c r="L64" s="194" t="s">
        <v>1086</v>
      </c>
      <c r="M64" s="194" t="s">
        <v>224</v>
      </c>
      <c r="N64" s="194" t="s">
        <v>432</v>
      </c>
      <c r="O64" s="194" t="s">
        <v>879</v>
      </c>
      <c r="P64" s="194"/>
      <c r="Q64" s="194"/>
      <c r="R64" s="194"/>
      <c r="S64" s="194"/>
      <c r="T64" s="194"/>
      <c r="U64" s="194"/>
      <c r="V64" s="194"/>
      <c r="W64" s="194"/>
      <c r="X64" s="194"/>
      <c r="Y64" s="194"/>
      <c r="Z64" s="194"/>
      <c r="AA64" s="194"/>
      <c r="AB64" s="194"/>
      <c r="AC64" s="194"/>
      <c r="AD64" s="194"/>
      <c r="AE64" s="194"/>
      <c r="AF64" s="194"/>
      <c r="AG64" s="194"/>
      <c r="AH64" s="194"/>
    </row>
    <row r="65" ht="15.75" customHeight="1">
      <c r="A65" s="194">
        <v>23750.0</v>
      </c>
      <c r="B65" s="194" t="s">
        <v>439</v>
      </c>
      <c r="C65" s="195">
        <v>172000.0</v>
      </c>
      <c r="D65" s="195">
        <v>144405.0</v>
      </c>
      <c r="E65" s="195">
        <v>163310.25</v>
      </c>
      <c r="F65" s="194" t="s">
        <v>116</v>
      </c>
      <c r="G65" s="194" t="s">
        <v>440</v>
      </c>
      <c r="H65" s="194" t="s">
        <v>60</v>
      </c>
      <c r="I65" s="194" t="s">
        <v>1087</v>
      </c>
      <c r="J65" s="198">
        <v>45413.0</v>
      </c>
      <c r="K65" s="198"/>
      <c r="L65" s="194" t="s">
        <v>845</v>
      </c>
      <c r="M65" s="194" t="s">
        <v>43</v>
      </c>
      <c r="N65" s="194"/>
      <c r="O65" s="194" t="s">
        <v>441</v>
      </c>
      <c r="P65" s="194"/>
      <c r="Q65" s="194"/>
      <c r="R65" s="194"/>
      <c r="S65" s="194"/>
      <c r="T65" s="194"/>
      <c r="U65" s="194"/>
      <c r="V65" s="194"/>
      <c r="W65" s="194"/>
      <c r="X65" s="194"/>
      <c r="Y65" s="194"/>
      <c r="Z65" s="194"/>
      <c r="AA65" s="194"/>
      <c r="AB65" s="194"/>
      <c r="AC65" s="194"/>
      <c r="AD65" s="194"/>
      <c r="AE65" s="194"/>
      <c r="AF65" s="194"/>
      <c r="AG65" s="194"/>
      <c r="AH65" s="194"/>
    </row>
    <row r="66" ht="15.75" customHeight="1">
      <c r="A66" s="194">
        <v>24379.0</v>
      </c>
      <c r="B66" s="194" t="s">
        <v>1088</v>
      </c>
      <c r="C66" s="195">
        <v>1056000.0</v>
      </c>
      <c r="D66" s="195">
        <v>192819.0</v>
      </c>
      <c r="E66" s="195">
        <v>1181378.43</v>
      </c>
      <c r="F66" s="197" t="s">
        <v>153</v>
      </c>
      <c r="G66" s="194" t="s">
        <v>1089</v>
      </c>
      <c r="H66" s="194" t="s">
        <v>1090</v>
      </c>
      <c r="I66" s="194" t="s">
        <v>1091</v>
      </c>
      <c r="J66" s="198">
        <v>45566.0</v>
      </c>
      <c r="K66" s="194"/>
      <c r="L66" s="194" t="s">
        <v>845</v>
      </c>
      <c r="M66" s="194" t="s">
        <v>43</v>
      </c>
      <c r="N66" s="194"/>
      <c r="O66" s="194" t="s">
        <v>441</v>
      </c>
      <c r="P66" s="194"/>
      <c r="Q66" s="194"/>
      <c r="R66" s="194"/>
      <c r="S66" s="194"/>
      <c r="T66" s="194"/>
      <c r="U66" s="194"/>
      <c r="V66" s="194"/>
      <c r="W66" s="194"/>
      <c r="X66" s="194"/>
      <c r="Y66" s="194"/>
      <c r="Z66" s="194"/>
      <c r="AA66" s="194"/>
      <c r="AB66" s="194"/>
      <c r="AC66" s="194"/>
      <c r="AD66" s="194"/>
      <c r="AE66" s="194"/>
      <c r="AF66" s="194"/>
      <c r="AG66" s="194"/>
      <c r="AH66" s="194"/>
    </row>
    <row r="67" ht="15.75" customHeight="1">
      <c r="A67" s="194">
        <v>23636.0</v>
      </c>
      <c r="B67" s="207" t="s">
        <v>1092</v>
      </c>
      <c r="C67" s="195">
        <v>340000.0</v>
      </c>
      <c r="D67" s="195">
        <v>57950.0</v>
      </c>
      <c r="E67" s="240">
        <v>324869.69</v>
      </c>
      <c r="F67" s="194" t="s">
        <v>116</v>
      </c>
      <c r="G67" s="194" t="s">
        <v>1093</v>
      </c>
      <c r="H67" s="194" t="s">
        <v>413</v>
      </c>
      <c r="I67" s="227" t="s">
        <v>1094</v>
      </c>
      <c r="J67" s="198">
        <v>45597.0</v>
      </c>
      <c r="K67" s="194"/>
      <c r="L67" s="194" t="s">
        <v>1095</v>
      </c>
      <c r="M67" s="194" t="s">
        <v>1096</v>
      </c>
      <c r="N67" s="194"/>
      <c r="O67" s="194" t="s">
        <v>963</v>
      </c>
      <c r="P67" s="194"/>
      <c r="Q67" s="194"/>
      <c r="R67" s="194"/>
      <c r="S67" s="194"/>
      <c r="T67" s="194"/>
      <c r="U67" s="194"/>
      <c r="V67" s="194"/>
      <c r="W67" s="194"/>
      <c r="X67" s="194"/>
      <c r="Y67" s="194"/>
      <c r="Z67" s="194"/>
      <c r="AA67" s="194"/>
      <c r="AB67" s="194"/>
      <c r="AC67" s="194"/>
      <c r="AD67" s="194"/>
      <c r="AE67" s="194"/>
      <c r="AF67" s="194"/>
      <c r="AG67" s="194"/>
      <c r="AH67" s="194"/>
    </row>
    <row r="68" ht="15.75" customHeight="1">
      <c r="A68" s="228" t="s">
        <v>1097</v>
      </c>
      <c r="B68" s="197" t="s">
        <v>1098</v>
      </c>
      <c r="C68" s="229">
        <v>300000.0</v>
      </c>
      <c r="D68" s="226">
        <v>46533.77</v>
      </c>
      <c r="E68" s="230">
        <v>250533.77</v>
      </c>
      <c r="F68" s="197" t="s">
        <v>158</v>
      </c>
      <c r="G68" s="231" t="s">
        <v>1099</v>
      </c>
      <c r="H68" s="231" t="s">
        <v>224</v>
      </c>
      <c r="I68" s="231" t="s">
        <v>1100</v>
      </c>
      <c r="J68" s="231"/>
      <c r="K68" s="231"/>
      <c r="L68" s="231" t="s">
        <v>1101</v>
      </c>
      <c r="M68" s="231" t="s">
        <v>224</v>
      </c>
      <c r="N68" s="231"/>
      <c r="O68" s="231" t="s">
        <v>1010</v>
      </c>
      <c r="P68" s="231"/>
      <c r="Q68" s="231"/>
      <c r="R68" s="231"/>
      <c r="S68" s="231"/>
      <c r="T68" s="231"/>
      <c r="U68" s="231"/>
      <c r="V68" s="231"/>
      <c r="W68" s="231"/>
      <c r="X68" s="231"/>
      <c r="Y68" s="231"/>
      <c r="Z68" s="231"/>
      <c r="AA68" s="231"/>
      <c r="AB68" s="231"/>
      <c r="AC68" s="231"/>
      <c r="AD68" s="231"/>
      <c r="AE68" s="231"/>
      <c r="AF68" s="231"/>
      <c r="AG68" s="231"/>
      <c r="AH68" s="231"/>
    </row>
    <row r="69" ht="15.75" customHeight="1">
      <c r="A69" s="194" t="s">
        <v>1102</v>
      </c>
      <c r="B69" s="194" t="s">
        <v>1103</v>
      </c>
      <c r="C69" s="195">
        <v>550000.0</v>
      </c>
      <c r="D69" s="195">
        <v>158441.0</v>
      </c>
      <c r="E69" s="195">
        <v>563000.0</v>
      </c>
      <c r="F69" s="197" t="s">
        <v>116</v>
      </c>
      <c r="G69" s="194" t="s">
        <v>1104</v>
      </c>
      <c r="H69" s="194"/>
      <c r="I69" s="194" t="s">
        <v>1105</v>
      </c>
      <c r="J69" s="198"/>
      <c r="K69" s="194"/>
      <c r="L69" s="194" t="s">
        <v>1106</v>
      </c>
      <c r="M69" s="194" t="s">
        <v>357</v>
      </c>
      <c r="N69" s="194"/>
      <c r="O69" s="194" t="s">
        <v>441</v>
      </c>
      <c r="P69" s="194"/>
      <c r="Q69" s="194"/>
      <c r="R69" s="194"/>
      <c r="S69" s="194"/>
      <c r="T69" s="194"/>
      <c r="U69" s="194"/>
      <c r="V69" s="194"/>
      <c r="W69" s="194"/>
      <c r="X69" s="194"/>
      <c r="Y69" s="194"/>
      <c r="Z69" s="194"/>
      <c r="AA69" s="194"/>
      <c r="AB69" s="194"/>
      <c r="AC69" s="194"/>
      <c r="AD69" s="194"/>
      <c r="AE69" s="194"/>
      <c r="AF69" s="194"/>
      <c r="AG69" s="194"/>
      <c r="AH69" s="194"/>
    </row>
    <row r="70" ht="15.75" customHeight="1">
      <c r="A70" s="194">
        <v>10913.0</v>
      </c>
      <c r="B70" s="194" t="s">
        <v>1107</v>
      </c>
      <c r="C70" s="195">
        <v>150000.0</v>
      </c>
      <c r="D70" s="195">
        <v>489041.82</v>
      </c>
      <c r="E70" s="195">
        <v>489041.82</v>
      </c>
      <c r="F70" s="194" t="s">
        <v>148</v>
      </c>
      <c r="G70" s="194" t="s">
        <v>1108</v>
      </c>
      <c r="H70" s="194" t="s">
        <v>1109</v>
      </c>
      <c r="I70" s="233" t="s">
        <v>1110</v>
      </c>
      <c r="J70" s="194" t="s">
        <v>1021</v>
      </c>
      <c r="K70" s="194"/>
      <c r="L70" s="194" t="s">
        <v>1111</v>
      </c>
      <c r="M70" s="194" t="s">
        <v>294</v>
      </c>
      <c r="N70" s="194"/>
      <c r="O70" s="194" t="s">
        <v>1044</v>
      </c>
      <c r="P70" s="194"/>
      <c r="Q70" s="194"/>
      <c r="R70" s="194"/>
      <c r="S70" s="194"/>
      <c r="T70" s="194"/>
      <c r="U70" s="194"/>
      <c r="V70" s="194"/>
      <c r="W70" s="194"/>
      <c r="X70" s="194"/>
      <c r="Y70" s="194"/>
      <c r="Z70" s="194"/>
      <c r="AA70" s="194"/>
      <c r="AB70" s="194"/>
      <c r="AC70" s="194"/>
      <c r="AD70" s="194"/>
      <c r="AE70" s="194"/>
      <c r="AF70" s="194"/>
      <c r="AG70" s="194"/>
      <c r="AH70" s="194"/>
    </row>
    <row r="71" ht="15.75" customHeight="1">
      <c r="A71" s="194"/>
      <c r="B71" s="194"/>
      <c r="C71" s="195"/>
      <c r="D71" s="195"/>
      <c r="E71" s="195"/>
      <c r="F71" s="194"/>
      <c r="G71" s="194"/>
      <c r="H71" s="194"/>
      <c r="I71" s="194"/>
      <c r="J71" s="194"/>
      <c r="K71" s="194"/>
      <c r="L71" s="194"/>
      <c r="M71" s="194"/>
      <c r="N71" s="194"/>
      <c r="O71" s="194"/>
      <c r="P71" s="194"/>
      <c r="Q71" s="194"/>
      <c r="R71" s="194"/>
      <c r="S71" s="194"/>
      <c r="T71" s="194"/>
      <c r="U71" s="194"/>
      <c r="V71" s="194"/>
      <c r="W71" s="194"/>
      <c r="X71" s="194"/>
      <c r="Y71" s="194"/>
      <c r="Z71" s="194"/>
      <c r="AA71" s="194"/>
      <c r="AB71" s="194"/>
      <c r="AC71" s="194"/>
      <c r="AD71" s="194"/>
      <c r="AE71" s="194"/>
      <c r="AF71" s="194"/>
      <c r="AG71" s="194"/>
      <c r="AH71" s="194"/>
    </row>
    <row r="72" ht="15.75" customHeight="1">
      <c r="A72" s="74">
        <v>23887.0</v>
      </c>
      <c r="B72" s="103" t="s">
        <v>1112</v>
      </c>
      <c r="C72" s="245">
        <v>200000.0</v>
      </c>
      <c r="D72" s="195">
        <v>122542.5</v>
      </c>
      <c r="E72" s="119">
        <v>406765.48</v>
      </c>
      <c r="F72" s="194" t="s">
        <v>1113</v>
      </c>
      <c r="G72" s="246" t="s">
        <v>1114</v>
      </c>
      <c r="H72" s="194" t="s">
        <v>267</v>
      </c>
      <c r="I72" s="194"/>
      <c r="J72" s="194"/>
      <c r="K72" s="194"/>
      <c r="L72" s="194" t="s">
        <v>1115</v>
      </c>
      <c r="M72" s="194" t="s">
        <v>31</v>
      </c>
      <c r="N72" s="194" t="s">
        <v>1116</v>
      </c>
      <c r="O72" s="194" t="s">
        <v>32</v>
      </c>
      <c r="P72" s="194"/>
      <c r="Q72" s="194"/>
      <c r="R72" s="194"/>
      <c r="S72" s="194"/>
      <c r="T72" s="194"/>
      <c r="U72" s="194"/>
      <c r="V72" s="194"/>
      <c r="W72" s="194"/>
      <c r="X72" s="194"/>
      <c r="Y72" s="194"/>
      <c r="Z72" s="194"/>
      <c r="AA72" s="194"/>
      <c r="AB72" s="194"/>
      <c r="AC72" s="194"/>
      <c r="AD72" s="194"/>
      <c r="AE72" s="194"/>
      <c r="AF72" s="194"/>
      <c r="AG72" s="194"/>
      <c r="AH72" s="194"/>
    </row>
    <row r="73" ht="15.75" customHeight="1">
      <c r="A73" s="194"/>
      <c r="B73" s="194"/>
      <c r="C73" s="195"/>
      <c r="D73" s="195"/>
      <c r="E73" s="195"/>
      <c r="F73" s="194"/>
      <c r="G73" s="194"/>
      <c r="H73" s="194"/>
      <c r="I73" s="194"/>
      <c r="J73" s="194"/>
      <c r="K73" s="194"/>
      <c r="L73" s="194"/>
      <c r="M73" s="194"/>
      <c r="N73" s="194"/>
      <c r="O73" s="194"/>
      <c r="P73" s="194"/>
      <c r="Q73" s="194"/>
      <c r="R73" s="194"/>
      <c r="S73" s="194"/>
      <c r="T73" s="194"/>
      <c r="U73" s="194"/>
      <c r="V73" s="194"/>
      <c r="W73" s="194"/>
      <c r="X73" s="194"/>
      <c r="Y73" s="194"/>
      <c r="Z73" s="194"/>
      <c r="AA73" s="194"/>
      <c r="AB73" s="194"/>
      <c r="AC73" s="194"/>
      <c r="AD73" s="194"/>
      <c r="AE73" s="194"/>
      <c r="AF73" s="194"/>
      <c r="AG73" s="194"/>
      <c r="AH73" s="194"/>
    </row>
    <row r="74" ht="15.75" customHeight="1">
      <c r="A74" s="194"/>
      <c r="B74" s="194"/>
      <c r="C74" s="195"/>
      <c r="D74" s="195"/>
      <c r="E74" s="195"/>
      <c r="F74" s="194"/>
      <c r="G74" s="194"/>
      <c r="H74" s="194"/>
      <c r="I74" s="194"/>
      <c r="J74" s="194"/>
      <c r="K74" s="194"/>
      <c r="L74" s="194"/>
      <c r="M74" s="194"/>
      <c r="N74" s="194"/>
      <c r="O74" s="194"/>
      <c r="P74" s="194"/>
      <c r="Q74" s="194"/>
      <c r="R74" s="194"/>
      <c r="S74" s="194"/>
      <c r="T74" s="194"/>
      <c r="U74" s="194"/>
      <c r="V74" s="194"/>
      <c r="W74" s="194"/>
      <c r="X74" s="194"/>
      <c r="Y74" s="194"/>
      <c r="Z74" s="194"/>
      <c r="AA74" s="194"/>
      <c r="AB74" s="194"/>
      <c r="AC74" s="194"/>
      <c r="AD74" s="194"/>
      <c r="AE74" s="194"/>
      <c r="AF74" s="194"/>
      <c r="AG74" s="194"/>
      <c r="AH74" s="194"/>
    </row>
    <row r="75" ht="15.75" customHeight="1">
      <c r="A75" s="194"/>
      <c r="B75" s="194"/>
      <c r="C75" s="195"/>
      <c r="D75" s="195"/>
      <c r="E75" s="195"/>
      <c r="F75" s="194"/>
      <c r="G75" s="194"/>
      <c r="H75" s="194"/>
      <c r="I75" s="194"/>
      <c r="J75" s="194"/>
      <c r="K75" s="194"/>
      <c r="L75" s="194"/>
      <c r="M75" s="194"/>
      <c r="N75" s="194"/>
      <c r="O75" s="194"/>
      <c r="P75" s="194"/>
      <c r="Q75" s="194"/>
      <c r="R75" s="194"/>
      <c r="S75" s="194"/>
      <c r="T75" s="194"/>
      <c r="U75" s="194"/>
      <c r="V75" s="194"/>
      <c r="W75" s="194"/>
      <c r="X75" s="194"/>
      <c r="Y75" s="194"/>
      <c r="Z75" s="194"/>
      <c r="AA75" s="194"/>
      <c r="AB75" s="194"/>
      <c r="AC75" s="194"/>
      <c r="AD75" s="194"/>
      <c r="AE75" s="194"/>
      <c r="AF75" s="194"/>
      <c r="AG75" s="194"/>
      <c r="AH75" s="194"/>
    </row>
    <row r="76" ht="15.75" customHeight="1">
      <c r="A76" s="194"/>
      <c r="B76" s="194"/>
      <c r="C76" s="195"/>
      <c r="D76" s="195"/>
      <c r="E76" s="195"/>
      <c r="F76" s="194"/>
      <c r="G76" s="194"/>
      <c r="H76" s="194"/>
      <c r="I76" s="194"/>
      <c r="J76" s="194"/>
      <c r="K76" s="194"/>
      <c r="L76" s="194"/>
      <c r="M76" s="194"/>
      <c r="N76" s="194"/>
      <c r="O76" s="194"/>
      <c r="P76" s="194"/>
      <c r="Q76" s="194"/>
      <c r="R76" s="194"/>
      <c r="S76" s="194"/>
      <c r="T76" s="194"/>
      <c r="U76" s="194"/>
      <c r="V76" s="194"/>
      <c r="W76" s="194"/>
      <c r="X76" s="194"/>
      <c r="Y76" s="194"/>
      <c r="Z76" s="194"/>
      <c r="AA76" s="194"/>
      <c r="AB76" s="194"/>
      <c r="AC76" s="194"/>
      <c r="AD76" s="194"/>
      <c r="AE76" s="194"/>
      <c r="AF76" s="194"/>
      <c r="AG76" s="194"/>
      <c r="AH76" s="194"/>
    </row>
    <row r="77" ht="15.75" customHeight="1">
      <c r="A77" s="194"/>
      <c r="B77" s="194"/>
      <c r="C77" s="195"/>
      <c r="D77" s="195"/>
      <c r="E77" s="195"/>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row>
    <row r="78" ht="15.75" customHeight="1">
      <c r="A78" s="194"/>
      <c r="B78" s="194"/>
      <c r="C78" s="195"/>
      <c r="D78" s="195"/>
      <c r="E78" s="195"/>
      <c r="F78" s="194"/>
      <c r="G78" s="194"/>
      <c r="H78" s="194"/>
      <c r="I78" s="194"/>
      <c r="J78" s="194"/>
      <c r="K78" s="194"/>
      <c r="L78" s="194"/>
      <c r="M78" s="194"/>
      <c r="N78" s="194"/>
      <c r="O78" s="194"/>
      <c r="P78" s="194"/>
      <c r="Q78" s="194"/>
      <c r="R78" s="194"/>
      <c r="S78" s="194"/>
      <c r="T78" s="194"/>
      <c r="U78" s="194"/>
      <c r="V78" s="194"/>
      <c r="W78" s="194"/>
      <c r="X78" s="194"/>
      <c r="Y78" s="194"/>
      <c r="Z78" s="194"/>
      <c r="AA78" s="194"/>
      <c r="AB78" s="194"/>
      <c r="AC78" s="194"/>
      <c r="AD78" s="194"/>
      <c r="AE78" s="194"/>
      <c r="AF78" s="194"/>
      <c r="AG78" s="194"/>
      <c r="AH78" s="194"/>
    </row>
    <row r="79" ht="15.75" customHeight="1">
      <c r="A79" s="194"/>
      <c r="B79" s="194"/>
      <c r="C79" s="195"/>
      <c r="D79" s="195"/>
      <c r="E79" s="195"/>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row>
    <row r="80" ht="15.75" customHeight="1">
      <c r="A80" s="194"/>
      <c r="B80" s="194"/>
      <c r="C80" s="195"/>
      <c r="D80" s="195"/>
      <c r="E80" s="195"/>
      <c r="F80" s="194"/>
      <c r="G80" s="194"/>
      <c r="H80" s="194"/>
      <c r="I80" s="194"/>
      <c r="J80" s="194"/>
      <c r="K80" s="194"/>
      <c r="L80" s="194"/>
      <c r="M80" s="194"/>
      <c r="N80" s="194"/>
      <c r="O80" s="194"/>
      <c r="P80" s="194"/>
      <c r="Q80" s="194"/>
      <c r="R80" s="194"/>
      <c r="S80" s="194"/>
      <c r="T80" s="194"/>
      <c r="U80" s="194"/>
      <c r="V80" s="194"/>
      <c r="W80" s="194"/>
      <c r="X80" s="194"/>
      <c r="Y80" s="194"/>
      <c r="Z80" s="194"/>
      <c r="AA80" s="194"/>
      <c r="AB80" s="194"/>
      <c r="AC80" s="194"/>
      <c r="AD80" s="194"/>
      <c r="AE80" s="194"/>
      <c r="AF80" s="194"/>
      <c r="AG80" s="194"/>
      <c r="AH80" s="194"/>
    </row>
    <row r="81" ht="15.75" customHeight="1">
      <c r="A81" s="194"/>
      <c r="B81" s="194"/>
      <c r="C81" s="195"/>
      <c r="D81" s="195"/>
      <c r="E81" s="195"/>
      <c r="F81" s="194"/>
      <c r="G81" s="194"/>
      <c r="H81" s="194"/>
      <c r="I81" s="194"/>
      <c r="J81" s="194"/>
      <c r="K81" s="194"/>
      <c r="L81" s="194"/>
      <c r="M81" s="194"/>
      <c r="N81" s="194"/>
      <c r="O81" s="194"/>
      <c r="P81" s="194"/>
      <c r="Q81" s="194"/>
      <c r="R81" s="194"/>
      <c r="S81" s="194"/>
      <c r="T81" s="194"/>
      <c r="U81" s="194"/>
      <c r="V81" s="194"/>
      <c r="W81" s="194"/>
      <c r="X81" s="194"/>
      <c r="Y81" s="194"/>
      <c r="Z81" s="194"/>
      <c r="AA81" s="194"/>
      <c r="AB81" s="194"/>
      <c r="AC81" s="194"/>
      <c r="AD81" s="194"/>
      <c r="AE81" s="194"/>
      <c r="AF81" s="194"/>
      <c r="AG81" s="194"/>
      <c r="AH81" s="194"/>
    </row>
    <row r="82" ht="15.75" customHeight="1">
      <c r="A82" s="194"/>
      <c r="B82" s="194"/>
      <c r="C82" s="195"/>
      <c r="D82" s="195"/>
      <c r="E82" s="195"/>
      <c r="F82" s="194"/>
      <c r="G82" s="194"/>
      <c r="H82" s="194"/>
      <c r="I82" s="194"/>
      <c r="J82" s="194"/>
      <c r="K82" s="194"/>
      <c r="L82" s="194"/>
      <c r="M82" s="194"/>
      <c r="N82" s="194"/>
      <c r="O82" s="194"/>
      <c r="P82" s="194"/>
      <c r="Q82" s="194"/>
      <c r="R82" s="194"/>
      <c r="S82" s="194"/>
      <c r="T82" s="194"/>
      <c r="U82" s="194"/>
      <c r="V82" s="194"/>
      <c r="W82" s="194"/>
      <c r="X82" s="194"/>
      <c r="Y82" s="194"/>
      <c r="Z82" s="194"/>
      <c r="AA82" s="194"/>
      <c r="AB82" s="194"/>
      <c r="AC82" s="194"/>
      <c r="AD82" s="194"/>
      <c r="AE82" s="194"/>
      <c r="AF82" s="194"/>
      <c r="AG82" s="194"/>
      <c r="AH82" s="194"/>
    </row>
    <row r="83" ht="15.75" customHeight="1">
      <c r="A83" s="194"/>
      <c r="B83" s="194"/>
      <c r="C83" s="195"/>
      <c r="D83" s="195"/>
      <c r="E83" s="195"/>
      <c r="F83" s="194"/>
      <c r="G83" s="194"/>
      <c r="H83" s="194"/>
      <c r="I83" s="194"/>
      <c r="J83" s="194"/>
      <c r="K83" s="194"/>
      <c r="L83" s="194"/>
      <c r="M83" s="194"/>
      <c r="N83" s="194"/>
      <c r="O83" s="194"/>
      <c r="P83" s="194"/>
      <c r="Q83" s="194"/>
      <c r="R83" s="194"/>
      <c r="S83" s="194"/>
      <c r="T83" s="194"/>
      <c r="U83" s="194"/>
      <c r="V83" s="194"/>
      <c r="W83" s="194"/>
      <c r="X83" s="194"/>
      <c r="Y83" s="194"/>
      <c r="Z83" s="194"/>
      <c r="AA83" s="194"/>
      <c r="AB83" s="194"/>
      <c r="AC83" s="194"/>
      <c r="AD83" s="194"/>
      <c r="AE83" s="194"/>
      <c r="AF83" s="194"/>
      <c r="AG83" s="194"/>
      <c r="AH83" s="194"/>
    </row>
    <row r="84" ht="15.75" customHeight="1">
      <c r="A84" s="194"/>
      <c r="B84" s="194"/>
      <c r="C84" s="195"/>
      <c r="D84" s="195"/>
      <c r="E84" s="195"/>
      <c r="F84" s="194"/>
      <c r="G84" s="194"/>
      <c r="H84" s="194"/>
      <c r="I84" s="194"/>
      <c r="J84" s="194"/>
      <c r="K84" s="194"/>
      <c r="L84" s="194"/>
      <c r="M84" s="194"/>
      <c r="N84" s="194"/>
      <c r="O84" s="194"/>
      <c r="P84" s="194"/>
      <c r="Q84" s="194"/>
      <c r="R84" s="194"/>
      <c r="S84" s="194"/>
      <c r="T84" s="194"/>
      <c r="U84" s="194"/>
      <c r="V84" s="194"/>
      <c r="W84" s="194"/>
      <c r="X84" s="194"/>
      <c r="Y84" s="194"/>
      <c r="Z84" s="194"/>
      <c r="AA84" s="194"/>
      <c r="AB84" s="194"/>
      <c r="AC84" s="194"/>
      <c r="AD84" s="194"/>
      <c r="AE84" s="194"/>
      <c r="AF84" s="194"/>
      <c r="AG84" s="194"/>
      <c r="AH84" s="194"/>
    </row>
    <row r="85" ht="15.75" customHeight="1">
      <c r="A85" s="194"/>
      <c r="B85" s="194"/>
      <c r="C85" s="195"/>
      <c r="D85" s="195"/>
      <c r="E85" s="195"/>
      <c r="F85" s="194"/>
      <c r="G85" s="194"/>
      <c r="H85" s="194"/>
      <c r="I85" s="194"/>
      <c r="J85" s="194"/>
      <c r="K85" s="194"/>
      <c r="L85" s="194"/>
      <c r="M85" s="194"/>
      <c r="N85" s="194"/>
      <c r="O85" s="194"/>
      <c r="P85" s="194"/>
      <c r="Q85" s="194"/>
      <c r="R85" s="194"/>
      <c r="S85" s="194"/>
      <c r="T85" s="194"/>
      <c r="U85" s="194"/>
      <c r="V85" s="194"/>
      <c r="W85" s="194"/>
      <c r="X85" s="194"/>
      <c r="Y85" s="194"/>
      <c r="Z85" s="194"/>
      <c r="AA85" s="194"/>
      <c r="AB85" s="194"/>
      <c r="AC85" s="194"/>
      <c r="AD85" s="194"/>
      <c r="AE85" s="194"/>
      <c r="AF85" s="194"/>
      <c r="AG85" s="194"/>
      <c r="AH85" s="194"/>
    </row>
    <row r="86" ht="15.75" customHeight="1">
      <c r="A86" s="194"/>
      <c r="B86" s="194"/>
      <c r="C86" s="195"/>
      <c r="D86" s="195"/>
      <c r="E86" s="195"/>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row>
    <row r="87" ht="15.75" customHeight="1">
      <c r="A87" s="194"/>
      <c r="B87" s="194"/>
      <c r="C87" s="195"/>
      <c r="D87" s="195"/>
      <c r="E87" s="195"/>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row>
    <row r="88" ht="15.75" customHeight="1">
      <c r="A88" s="194"/>
      <c r="B88" s="194"/>
      <c r="C88" s="195"/>
      <c r="D88" s="195"/>
      <c r="E88" s="195"/>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row>
    <row r="89" ht="15.75" customHeight="1">
      <c r="A89" s="194"/>
      <c r="B89" s="194"/>
      <c r="C89" s="195"/>
      <c r="D89" s="195"/>
      <c r="E89" s="195"/>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row>
    <row r="90" ht="15.75" customHeight="1">
      <c r="A90" s="194"/>
      <c r="B90" s="194"/>
      <c r="C90" s="195"/>
      <c r="D90" s="195"/>
      <c r="E90" s="195"/>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row>
    <row r="91" ht="15.75" customHeight="1">
      <c r="A91" s="194"/>
      <c r="B91" s="194"/>
      <c r="C91" s="195"/>
      <c r="D91" s="195"/>
      <c r="E91" s="195"/>
      <c r="F91" s="194"/>
      <c r="G91" s="194"/>
      <c r="H91" s="194"/>
      <c r="I91" s="194"/>
      <c r="J91" s="194"/>
      <c r="K91" s="194"/>
      <c r="L91" s="194"/>
      <c r="M91" s="194"/>
      <c r="N91" s="194"/>
      <c r="O91" s="194"/>
      <c r="P91" s="194"/>
      <c r="Q91" s="194"/>
      <c r="R91" s="194"/>
      <c r="S91" s="194"/>
      <c r="T91" s="194"/>
      <c r="U91" s="194"/>
      <c r="V91" s="194"/>
      <c r="W91" s="194"/>
      <c r="X91" s="194"/>
      <c r="Y91" s="194"/>
      <c r="Z91" s="194"/>
      <c r="AA91" s="194"/>
      <c r="AB91" s="194"/>
      <c r="AC91" s="194"/>
      <c r="AD91" s="194"/>
      <c r="AE91" s="194"/>
      <c r="AF91" s="194"/>
      <c r="AG91" s="194"/>
      <c r="AH91" s="194"/>
    </row>
    <row r="92" ht="15.75" customHeight="1">
      <c r="A92" s="194"/>
      <c r="B92" s="194"/>
      <c r="C92" s="195"/>
      <c r="D92" s="195"/>
      <c r="E92" s="195"/>
      <c r="F92" s="194"/>
      <c r="G92" s="194"/>
      <c r="H92" s="194"/>
      <c r="I92" s="194"/>
      <c r="J92" s="194"/>
      <c r="K92" s="194"/>
      <c r="L92" s="194"/>
      <c r="M92" s="194"/>
      <c r="N92" s="194"/>
      <c r="O92" s="194"/>
      <c r="P92" s="194"/>
      <c r="Q92" s="194"/>
      <c r="R92" s="194"/>
      <c r="S92" s="194"/>
      <c r="T92" s="194"/>
      <c r="U92" s="194"/>
      <c r="V92" s="194"/>
      <c r="W92" s="194"/>
      <c r="X92" s="194"/>
      <c r="Y92" s="194"/>
      <c r="Z92" s="194"/>
      <c r="AA92" s="194"/>
      <c r="AB92" s="194"/>
      <c r="AC92" s="194"/>
      <c r="AD92" s="194"/>
      <c r="AE92" s="194"/>
      <c r="AF92" s="194"/>
      <c r="AG92" s="194"/>
      <c r="AH92" s="194"/>
    </row>
    <row r="93" ht="15.75" customHeight="1">
      <c r="A93" s="194"/>
      <c r="B93" s="194"/>
      <c r="C93" s="195"/>
      <c r="D93" s="195"/>
      <c r="E93" s="195"/>
      <c r="F93" s="194"/>
      <c r="G93" s="194"/>
      <c r="H93" s="194"/>
      <c r="I93" s="194"/>
      <c r="J93" s="194"/>
      <c r="K93" s="194"/>
      <c r="L93" s="194"/>
      <c r="M93" s="194"/>
      <c r="N93" s="194"/>
      <c r="O93" s="194"/>
      <c r="P93" s="194"/>
      <c r="Q93" s="194"/>
      <c r="R93" s="194"/>
      <c r="S93" s="194"/>
      <c r="T93" s="194"/>
      <c r="U93" s="194"/>
      <c r="V93" s="194"/>
      <c r="W93" s="194"/>
      <c r="X93" s="194"/>
      <c r="Y93" s="194"/>
      <c r="Z93" s="194"/>
      <c r="AA93" s="194"/>
      <c r="AB93" s="194"/>
      <c r="AC93" s="194"/>
      <c r="AD93" s="194"/>
      <c r="AE93" s="194"/>
      <c r="AF93" s="194"/>
      <c r="AG93" s="194"/>
      <c r="AH93" s="194"/>
    </row>
    <row r="94" ht="15.75" customHeight="1">
      <c r="A94" s="194"/>
      <c r="B94" s="194"/>
      <c r="C94" s="195"/>
      <c r="D94" s="195"/>
      <c r="E94" s="195"/>
      <c r="F94" s="194"/>
      <c r="G94" s="194"/>
      <c r="H94" s="194"/>
      <c r="I94" s="194"/>
      <c r="J94" s="194"/>
      <c r="K94" s="194"/>
      <c r="L94" s="194"/>
      <c r="M94" s="194"/>
      <c r="N94" s="194"/>
      <c r="O94" s="194"/>
      <c r="P94" s="194"/>
      <c r="Q94" s="194"/>
      <c r="R94" s="194"/>
      <c r="S94" s="194"/>
      <c r="T94" s="194"/>
      <c r="U94" s="194"/>
      <c r="V94" s="194"/>
      <c r="W94" s="194"/>
      <c r="X94" s="194"/>
      <c r="Y94" s="194"/>
      <c r="Z94" s="194"/>
      <c r="AA94" s="194"/>
      <c r="AB94" s="194"/>
      <c r="AC94" s="194"/>
      <c r="AD94" s="194"/>
      <c r="AE94" s="194"/>
      <c r="AF94" s="194"/>
      <c r="AG94" s="194"/>
      <c r="AH94" s="194"/>
    </row>
    <row r="95" ht="15.75" customHeight="1">
      <c r="A95" s="194"/>
      <c r="B95" s="194"/>
      <c r="C95" s="195"/>
      <c r="D95" s="195"/>
      <c r="E95" s="195"/>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row>
    <row r="96" ht="15.75" customHeight="1">
      <c r="A96" s="194"/>
      <c r="B96" s="194"/>
      <c r="C96" s="195"/>
      <c r="D96" s="195"/>
      <c r="E96" s="195"/>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row>
    <row r="97" ht="15.75" customHeight="1">
      <c r="A97" s="194"/>
      <c r="B97" s="194"/>
      <c r="C97" s="195"/>
      <c r="D97" s="195"/>
      <c r="E97" s="195"/>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row>
    <row r="98" ht="15.75" customHeight="1">
      <c r="A98" s="194"/>
      <c r="B98" s="194"/>
      <c r="C98" s="195"/>
      <c r="D98" s="195"/>
      <c r="E98" s="195"/>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row>
    <row r="99" ht="15.75" customHeight="1">
      <c r="A99" s="194"/>
      <c r="B99" s="194"/>
      <c r="C99" s="195"/>
      <c r="D99" s="195"/>
      <c r="E99" s="195"/>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row>
    <row r="100" ht="15.75" customHeight="1">
      <c r="A100" s="194"/>
      <c r="B100" s="194"/>
      <c r="C100" s="195"/>
      <c r="D100" s="195"/>
      <c r="E100" s="195"/>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row>
    <row r="101" ht="15.75" customHeight="1">
      <c r="A101" s="194"/>
      <c r="B101" s="194"/>
      <c r="C101" s="195"/>
      <c r="D101" s="195"/>
      <c r="E101" s="195"/>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row>
    <row r="102" ht="15.75" customHeight="1">
      <c r="A102" s="194"/>
      <c r="B102" s="194"/>
      <c r="C102" s="195"/>
      <c r="D102" s="195"/>
      <c r="E102" s="195"/>
      <c r="F102" s="194"/>
      <c r="G102" s="194"/>
      <c r="H102" s="194"/>
      <c r="I102" s="194"/>
      <c r="J102" s="194"/>
      <c r="K102" s="194"/>
      <c r="L102" s="194"/>
      <c r="M102" s="194"/>
      <c r="N102" s="194"/>
      <c r="O102" s="194"/>
      <c r="P102" s="194"/>
      <c r="Q102" s="194"/>
      <c r="R102" s="194"/>
      <c r="S102" s="194"/>
      <c r="T102" s="194"/>
      <c r="U102" s="194"/>
      <c r="V102" s="194"/>
      <c r="W102" s="194"/>
      <c r="X102" s="194"/>
      <c r="Y102" s="194"/>
      <c r="Z102" s="194"/>
      <c r="AA102" s="194"/>
      <c r="AB102" s="194"/>
      <c r="AC102" s="194"/>
      <c r="AD102" s="194"/>
      <c r="AE102" s="194"/>
      <c r="AF102" s="194"/>
      <c r="AG102" s="194"/>
      <c r="AH102" s="194"/>
    </row>
    <row r="103" ht="15.75" customHeight="1">
      <c r="A103" s="194"/>
      <c r="B103" s="194"/>
      <c r="C103" s="195"/>
      <c r="D103" s="195"/>
      <c r="E103" s="195"/>
      <c r="F103" s="194"/>
      <c r="G103" s="194"/>
      <c r="H103" s="194"/>
      <c r="I103" s="194"/>
      <c r="J103" s="194"/>
      <c r="K103" s="194"/>
      <c r="L103" s="194"/>
      <c r="M103" s="194"/>
      <c r="N103" s="194"/>
      <c r="O103" s="194"/>
      <c r="P103" s="194"/>
      <c r="Q103" s="194"/>
      <c r="R103" s="194"/>
      <c r="S103" s="194"/>
      <c r="T103" s="194"/>
      <c r="U103" s="194"/>
      <c r="V103" s="194"/>
      <c r="W103" s="194"/>
      <c r="X103" s="194"/>
      <c r="Y103" s="194"/>
      <c r="Z103" s="194"/>
      <c r="AA103" s="194"/>
      <c r="AB103" s="194"/>
      <c r="AC103" s="194"/>
      <c r="AD103" s="194"/>
      <c r="AE103" s="194"/>
      <c r="AF103" s="194"/>
      <c r="AG103" s="194"/>
      <c r="AH103" s="194"/>
    </row>
    <row r="104" ht="15.75" customHeight="1">
      <c r="A104" s="194"/>
      <c r="B104" s="194"/>
      <c r="C104" s="195"/>
      <c r="D104" s="195"/>
      <c r="E104" s="195"/>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row>
    <row r="105" ht="15.75" customHeight="1">
      <c r="A105" s="194"/>
      <c r="B105" s="194"/>
      <c r="C105" s="195"/>
      <c r="D105" s="195"/>
      <c r="E105" s="195"/>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row>
    <row r="106" ht="15.75" customHeight="1">
      <c r="A106" s="194"/>
      <c r="B106" s="194"/>
      <c r="C106" s="195"/>
      <c r="D106" s="195"/>
      <c r="E106" s="195"/>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row>
    <row r="107" ht="15.75" customHeight="1">
      <c r="A107" s="194"/>
      <c r="B107" s="194"/>
      <c r="C107" s="195"/>
      <c r="D107" s="195"/>
      <c r="E107" s="195"/>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row>
    <row r="108" ht="15.75" customHeight="1">
      <c r="A108" s="194"/>
      <c r="B108" s="194"/>
      <c r="C108" s="195"/>
      <c r="D108" s="195"/>
      <c r="E108" s="195"/>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row>
    <row r="109" ht="15.75" customHeight="1">
      <c r="A109" s="194"/>
      <c r="B109" s="194"/>
      <c r="C109" s="195"/>
      <c r="D109" s="195"/>
      <c r="E109" s="195"/>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row>
    <row r="110" ht="15.75" customHeight="1">
      <c r="A110" s="194"/>
      <c r="B110" s="194"/>
      <c r="C110" s="195"/>
      <c r="D110" s="195"/>
      <c r="E110" s="195"/>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row>
    <row r="111" ht="15.75" customHeight="1">
      <c r="A111" s="194"/>
      <c r="B111" s="194"/>
      <c r="C111" s="195"/>
      <c r="D111" s="195"/>
      <c r="E111" s="195"/>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row>
    <row r="112" ht="15.75" customHeight="1">
      <c r="A112" s="194"/>
      <c r="B112" s="194"/>
      <c r="C112" s="195"/>
      <c r="D112" s="195"/>
      <c r="E112" s="195"/>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row>
    <row r="113" ht="15.75" customHeight="1">
      <c r="A113" s="194"/>
      <c r="B113" s="194"/>
      <c r="C113" s="195"/>
      <c r="D113" s="195"/>
      <c r="E113" s="195"/>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row>
    <row r="114" ht="15.75" customHeight="1">
      <c r="A114" s="194"/>
      <c r="B114" s="194"/>
      <c r="C114" s="195"/>
      <c r="D114" s="195"/>
      <c r="E114" s="195"/>
      <c r="F114" s="194"/>
      <c r="G114" s="194"/>
      <c r="H114" s="194"/>
      <c r="I114" s="194"/>
      <c r="J114" s="194"/>
      <c r="K114" s="194"/>
      <c r="L114" s="194"/>
      <c r="M114" s="194"/>
      <c r="N114" s="194"/>
      <c r="O114" s="194"/>
      <c r="P114" s="194"/>
      <c r="Q114" s="194"/>
      <c r="R114" s="194"/>
      <c r="S114" s="194"/>
      <c r="T114" s="194"/>
      <c r="U114" s="194"/>
      <c r="V114" s="194"/>
      <c r="W114" s="194"/>
      <c r="X114" s="194"/>
      <c r="Y114" s="194"/>
      <c r="Z114" s="194"/>
      <c r="AA114" s="194"/>
      <c r="AB114" s="194"/>
      <c r="AC114" s="194"/>
      <c r="AD114" s="194"/>
      <c r="AE114" s="194"/>
      <c r="AF114" s="194"/>
      <c r="AG114" s="194"/>
      <c r="AH114" s="194"/>
    </row>
    <row r="115" ht="15.75" customHeight="1">
      <c r="A115" s="194"/>
      <c r="B115" s="194"/>
      <c r="C115" s="195"/>
      <c r="D115" s="195"/>
      <c r="E115" s="195"/>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row>
    <row r="116" ht="15.75" customHeight="1">
      <c r="A116" s="194"/>
      <c r="B116" s="194"/>
      <c r="C116" s="195"/>
      <c r="D116" s="195"/>
      <c r="E116" s="195"/>
      <c r="F116" s="194"/>
      <c r="G116" s="194"/>
      <c r="H116" s="194"/>
      <c r="I116" s="194"/>
      <c r="J116" s="194"/>
      <c r="K116" s="194"/>
      <c r="L116" s="194"/>
      <c r="M116" s="194"/>
      <c r="N116" s="194"/>
      <c r="O116" s="194"/>
      <c r="P116" s="194"/>
      <c r="Q116" s="194"/>
      <c r="R116" s="194"/>
      <c r="S116" s="194"/>
      <c r="T116" s="194"/>
      <c r="U116" s="194"/>
      <c r="V116" s="194"/>
      <c r="W116" s="194"/>
      <c r="X116" s="194"/>
      <c r="Y116" s="194"/>
      <c r="Z116" s="194"/>
      <c r="AA116" s="194"/>
      <c r="AB116" s="194"/>
      <c r="AC116" s="194"/>
      <c r="AD116" s="194"/>
      <c r="AE116" s="194"/>
      <c r="AF116" s="194"/>
      <c r="AG116" s="194"/>
      <c r="AH116" s="194"/>
    </row>
    <row r="117" ht="15.75" customHeight="1">
      <c r="A117" s="194"/>
      <c r="B117" s="194"/>
      <c r="C117" s="195"/>
      <c r="D117" s="195"/>
      <c r="E117" s="195"/>
      <c r="F117" s="194"/>
      <c r="G117" s="194"/>
      <c r="H117" s="194"/>
      <c r="I117" s="194"/>
      <c r="J117" s="194"/>
      <c r="K117" s="194"/>
      <c r="L117" s="194"/>
      <c r="M117" s="194"/>
      <c r="N117" s="194"/>
      <c r="O117" s="194"/>
      <c r="P117" s="194"/>
      <c r="Q117" s="194"/>
      <c r="R117" s="194"/>
      <c r="S117" s="194"/>
      <c r="T117" s="194"/>
      <c r="U117" s="194"/>
      <c r="V117" s="194"/>
      <c r="W117" s="194"/>
      <c r="X117" s="194"/>
      <c r="Y117" s="194"/>
      <c r="Z117" s="194"/>
      <c r="AA117" s="194"/>
      <c r="AB117" s="194"/>
      <c r="AC117" s="194"/>
      <c r="AD117" s="194"/>
      <c r="AE117" s="194"/>
      <c r="AF117" s="194"/>
      <c r="AG117" s="194"/>
      <c r="AH117" s="194"/>
    </row>
    <row r="118" ht="15.75" customHeight="1">
      <c r="A118" s="194"/>
      <c r="B118" s="194"/>
      <c r="C118" s="195"/>
      <c r="D118" s="195"/>
      <c r="E118" s="195"/>
      <c r="F118" s="194"/>
      <c r="G118" s="194"/>
      <c r="H118" s="194"/>
      <c r="I118" s="194"/>
      <c r="J118" s="194"/>
      <c r="K118" s="194"/>
      <c r="L118" s="194"/>
      <c r="M118" s="194"/>
      <c r="N118" s="194"/>
      <c r="O118" s="194"/>
      <c r="P118" s="194"/>
      <c r="Q118" s="194"/>
      <c r="R118" s="194"/>
      <c r="S118" s="194"/>
      <c r="T118" s="194"/>
      <c r="U118" s="194"/>
      <c r="V118" s="194"/>
      <c r="W118" s="194"/>
      <c r="X118" s="194"/>
      <c r="Y118" s="194"/>
      <c r="Z118" s="194"/>
      <c r="AA118" s="194"/>
      <c r="AB118" s="194"/>
      <c r="AC118" s="194"/>
      <c r="AD118" s="194"/>
      <c r="AE118" s="194"/>
      <c r="AF118" s="194"/>
      <c r="AG118" s="194"/>
      <c r="AH118" s="194"/>
    </row>
    <row r="119" ht="15.75" customHeight="1">
      <c r="A119" s="194"/>
      <c r="B119" s="194"/>
      <c r="C119" s="195"/>
      <c r="D119" s="195"/>
      <c r="E119" s="195"/>
      <c r="F119" s="194"/>
      <c r="G119" s="194"/>
      <c r="H119" s="194"/>
      <c r="I119" s="194"/>
      <c r="J119" s="194"/>
      <c r="K119" s="194"/>
      <c r="L119" s="194"/>
      <c r="M119" s="194"/>
      <c r="N119" s="194"/>
      <c r="O119" s="194"/>
      <c r="P119" s="194"/>
      <c r="Q119" s="194"/>
      <c r="R119" s="194"/>
      <c r="S119" s="194"/>
      <c r="T119" s="194"/>
      <c r="U119" s="194"/>
      <c r="V119" s="194"/>
      <c r="W119" s="194"/>
      <c r="X119" s="194"/>
      <c r="Y119" s="194"/>
      <c r="Z119" s="194"/>
      <c r="AA119" s="194"/>
      <c r="AB119" s="194"/>
      <c r="AC119" s="194"/>
      <c r="AD119" s="194"/>
      <c r="AE119" s="194"/>
      <c r="AF119" s="194"/>
      <c r="AG119" s="194"/>
      <c r="AH119" s="194"/>
    </row>
    <row r="120" ht="15.75" customHeight="1">
      <c r="A120" s="194"/>
      <c r="B120" s="194"/>
      <c r="C120" s="195"/>
      <c r="D120" s="195"/>
      <c r="E120" s="195"/>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194"/>
      <c r="AH120" s="194"/>
    </row>
    <row r="121" ht="15.75" customHeight="1">
      <c r="A121" s="194"/>
      <c r="B121" s="194"/>
      <c r="C121" s="195"/>
      <c r="D121" s="195"/>
      <c r="E121" s="195"/>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row>
    <row r="122" ht="15.75" customHeight="1">
      <c r="A122" s="194"/>
      <c r="B122" s="194"/>
      <c r="C122" s="195"/>
      <c r="D122" s="195"/>
      <c r="E122" s="195"/>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row>
    <row r="123" ht="15.75" customHeight="1">
      <c r="A123" s="194"/>
      <c r="B123" s="194"/>
      <c r="C123" s="195"/>
      <c r="D123" s="195"/>
      <c r="E123" s="195"/>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row>
    <row r="124" ht="15.75" customHeight="1">
      <c r="A124" s="194"/>
      <c r="B124" s="194"/>
      <c r="C124" s="195"/>
      <c r="D124" s="195"/>
      <c r="E124" s="195"/>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row>
    <row r="125" ht="15.75" customHeight="1">
      <c r="A125" s="194"/>
      <c r="B125" s="194"/>
      <c r="C125" s="195"/>
      <c r="D125" s="195"/>
      <c r="E125" s="195"/>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row>
    <row r="126" ht="15.75" customHeight="1">
      <c r="A126" s="194"/>
      <c r="B126" s="194"/>
      <c r="C126" s="195"/>
      <c r="D126" s="195"/>
      <c r="E126" s="195"/>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row>
    <row r="127" ht="15.75" customHeight="1">
      <c r="A127" s="194"/>
      <c r="B127" s="194"/>
      <c r="C127" s="195"/>
      <c r="D127" s="195"/>
      <c r="E127" s="195"/>
      <c r="F127" s="194"/>
      <c r="G127" s="194"/>
      <c r="H127" s="194"/>
      <c r="I127" s="194"/>
      <c r="J127" s="194"/>
      <c r="K127" s="194"/>
      <c r="L127" s="194"/>
      <c r="M127" s="194"/>
      <c r="N127" s="194"/>
      <c r="O127" s="194"/>
      <c r="P127" s="194"/>
      <c r="Q127" s="194"/>
      <c r="R127" s="194"/>
      <c r="S127" s="194"/>
      <c r="T127" s="194"/>
      <c r="U127" s="194"/>
      <c r="V127" s="194"/>
      <c r="W127" s="194"/>
      <c r="X127" s="194"/>
      <c r="Y127" s="194"/>
      <c r="Z127" s="194"/>
      <c r="AA127" s="194"/>
      <c r="AB127" s="194"/>
      <c r="AC127" s="194"/>
      <c r="AD127" s="194"/>
      <c r="AE127" s="194"/>
      <c r="AF127" s="194"/>
      <c r="AG127" s="194"/>
      <c r="AH127" s="194"/>
    </row>
    <row r="128" ht="15.75" customHeight="1">
      <c r="A128" s="194"/>
      <c r="B128" s="194"/>
      <c r="C128" s="195"/>
      <c r="D128" s="195"/>
      <c r="E128" s="195"/>
      <c r="F128" s="194"/>
      <c r="G128" s="194"/>
      <c r="H128" s="194"/>
      <c r="I128" s="194"/>
      <c r="J128" s="194"/>
      <c r="K128" s="194"/>
      <c r="L128" s="194"/>
      <c r="M128" s="194"/>
      <c r="N128" s="194"/>
      <c r="O128" s="194"/>
      <c r="P128" s="194"/>
      <c r="Q128" s="194"/>
      <c r="R128" s="194"/>
      <c r="S128" s="194"/>
      <c r="T128" s="194"/>
      <c r="U128" s="194"/>
      <c r="V128" s="194"/>
      <c r="W128" s="194"/>
      <c r="X128" s="194"/>
      <c r="Y128" s="194"/>
      <c r="Z128" s="194"/>
      <c r="AA128" s="194"/>
      <c r="AB128" s="194"/>
      <c r="AC128" s="194"/>
      <c r="AD128" s="194"/>
      <c r="AE128" s="194"/>
      <c r="AF128" s="194"/>
      <c r="AG128" s="194"/>
      <c r="AH128" s="194"/>
    </row>
    <row r="129" ht="15.75" customHeight="1">
      <c r="A129" s="194"/>
      <c r="B129" s="194"/>
      <c r="C129" s="195"/>
      <c r="D129" s="195"/>
      <c r="E129" s="195"/>
      <c r="F129" s="194"/>
      <c r="G129" s="194"/>
      <c r="H129" s="194"/>
      <c r="I129" s="194"/>
      <c r="J129" s="194"/>
      <c r="K129" s="194"/>
      <c r="L129" s="194"/>
      <c r="M129" s="194"/>
      <c r="N129" s="194"/>
      <c r="O129" s="194"/>
      <c r="P129" s="194"/>
      <c r="Q129" s="194"/>
      <c r="R129" s="194"/>
      <c r="S129" s="194"/>
      <c r="T129" s="194"/>
      <c r="U129" s="194"/>
      <c r="V129" s="194"/>
      <c r="W129" s="194"/>
      <c r="X129" s="194"/>
      <c r="Y129" s="194"/>
      <c r="Z129" s="194"/>
      <c r="AA129" s="194"/>
      <c r="AB129" s="194"/>
      <c r="AC129" s="194"/>
      <c r="AD129" s="194"/>
      <c r="AE129" s="194"/>
      <c r="AF129" s="194"/>
      <c r="AG129" s="194"/>
      <c r="AH129" s="194"/>
    </row>
    <row r="130" ht="15.75" customHeight="1">
      <c r="A130" s="194"/>
      <c r="B130" s="194"/>
      <c r="C130" s="195"/>
      <c r="D130" s="195"/>
      <c r="E130" s="195"/>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row>
    <row r="131" ht="15.75" customHeight="1">
      <c r="A131" s="194"/>
      <c r="B131" s="194"/>
      <c r="C131" s="195"/>
      <c r="D131" s="195"/>
      <c r="E131" s="195"/>
      <c r="F131" s="194"/>
      <c r="G131" s="194"/>
      <c r="H131" s="194"/>
      <c r="I131" s="194"/>
      <c r="J131" s="194"/>
      <c r="K131" s="194"/>
      <c r="L131" s="194"/>
      <c r="M131" s="194"/>
      <c r="N131" s="194"/>
      <c r="O131" s="194"/>
      <c r="P131" s="194"/>
      <c r="Q131" s="194"/>
      <c r="R131" s="194"/>
      <c r="S131" s="194"/>
      <c r="T131" s="194"/>
      <c r="U131" s="194"/>
      <c r="V131" s="194"/>
      <c r="W131" s="194"/>
      <c r="X131" s="194"/>
      <c r="Y131" s="194"/>
      <c r="Z131" s="194"/>
      <c r="AA131" s="194"/>
      <c r="AB131" s="194"/>
      <c r="AC131" s="194"/>
      <c r="AD131" s="194"/>
      <c r="AE131" s="194"/>
      <c r="AF131" s="194"/>
      <c r="AG131" s="194"/>
      <c r="AH131" s="194"/>
    </row>
    <row r="132" ht="15.75" customHeight="1">
      <c r="A132" s="194"/>
      <c r="B132" s="194"/>
      <c r="C132" s="195"/>
      <c r="D132" s="195"/>
      <c r="E132" s="195"/>
      <c r="F132" s="194"/>
      <c r="G132" s="194"/>
      <c r="H132" s="194"/>
      <c r="I132" s="194"/>
      <c r="J132" s="194"/>
      <c r="K132" s="194"/>
      <c r="L132" s="194"/>
      <c r="M132" s="194"/>
      <c r="N132" s="194"/>
      <c r="O132" s="194"/>
      <c r="P132" s="194"/>
      <c r="Q132" s="194"/>
      <c r="R132" s="194"/>
      <c r="S132" s="194"/>
      <c r="T132" s="194"/>
      <c r="U132" s="194"/>
      <c r="V132" s="194"/>
      <c r="W132" s="194"/>
      <c r="X132" s="194"/>
      <c r="Y132" s="194"/>
      <c r="Z132" s="194"/>
      <c r="AA132" s="194"/>
      <c r="AB132" s="194"/>
      <c r="AC132" s="194"/>
      <c r="AD132" s="194"/>
      <c r="AE132" s="194"/>
      <c r="AF132" s="194"/>
      <c r="AG132" s="194"/>
      <c r="AH132" s="194"/>
    </row>
    <row r="133" ht="15.75" customHeight="1">
      <c r="A133" s="194"/>
      <c r="B133" s="194"/>
      <c r="C133" s="195"/>
      <c r="D133" s="195"/>
      <c r="E133" s="195"/>
      <c r="F133" s="194"/>
      <c r="G133" s="194"/>
      <c r="H133" s="194"/>
      <c r="I133" s="194"/>
      <c r="J133" s="194"/>
      <c r="K133" s="194"/>
      <c r="L133" s="194"/>
      <c r="M133" s="194"/>
      <c r="N133" s="194"/>
      <c r="O133" s="194"/>
      <c r="P133" s="194"/>
      <c r="Q133" s="194"/>
      <c r="R133" s="194"/>
      <c r="S133" s="194"/>
      <c r="T133" s="194"/>
      <c r="U133" s="194"/>
      <c r="V133" s="194"/>
      <c r="W133" s="194"/>
      <c r="X133" s="194"/>
      <c r="Y133" s="194"/>
      <c r="Z133" s="194"/>
      <c r="AA133" s="194"/>
      <c r="AB133" s="194"/>
      <c r="AC133" s="194"/>
      <c r="AD133" s="194"/>
      <c r="AE133" s="194"/>
      <c r="AF133" s="194"/>
      <c r="AG133" s="194"/>
      <c r="AH133" s="194"/>
    </row>
    <row r="134" ht="15.75" customHeight="1">
      <c r="A134" s="194"/>
      <c r="B134" s="194"/>
      <c r="C134" s="195"/>
      <c r="D134" s="195"/>
      <c r="E134" s="195"/>
      <c r="F134" s="194"/>
      <c r="G134" s="194"/>
      <c r="H134" s="194"/>
      <c r="I134" s="194"/>
      <c r="J134" s="194"/>
      <c r="K134" s="194"/>
      <c r="L134" s="194"/>
      <c r="M134" s="194"/>
      <c r="N134" s="194"/>
      <c r="O134" s="194"/>
      <c r="P134" s="194"/>
      <c r="Q134" s="194"/>
      <c r="R134" s="194"/>
      <c r="S134" s="194"/>
      <c r="T134" s="194"/>
      <c r="U134" s="194"/>
      <c r="V134" s="194"/>
      <c r="W134" s="194"/>
      <c r="X134" s="194"/>
      <c r="Y134" s="194"/>
      <c r="Z134" s="194"/>
      <c r="AA134" s="194"/>
      <c r="AB134" s="194"/>
      <c r="AC134" s="194"/>
      <c r="AD134" s="194"/>
      <c r="AE134" s="194"/>
      <c r="AF134" s="194"/>
      <c r="AG134" s="194"/>
      <c r="AH134" s="194"/>
    </row>
    <row r="135" ht="15.75" customHeight="1">
      <c r="A135" s="194"/>
      <c r="B135" s="194"/>
      <c r="C135" s="195"/>
      <c r="D135" s="195"/>
      <c r="E135" s="195"/>
      <c r="F135" s="194"/>
      <c r="G135" s="194"/>
      <c r="H135" s="194"/>
      <c r="I135" s="194"/>
      <c r="J135" s="194"/>
      <c r="K135" s="194"/>
      <c r="L135" s="194"/>
      <c r="M135" s="194"/>
      <c r="N135" s="194"/>
      <c r="O135" s="194"/>
      <c r="P135" s="194"/>
      <c r="Q135" s="194"/>
      <c r="R135" s="194"/>
      <c r="S135" s="194"/>
      <c r="T135" s="194"/>
      <c r="U135" s="194"/>
      <c r="V135" s="194"/>
      <c r="W135" s="194"/>
      <c r="X135" s="194"/>
      <c r="Y135" s="194"/>
      <c r="Z135" s="194"/>
      <c r="AA135" s="194"/>
      <c r="AB135" s="194"/>
      <c r="AC135" s="194"/>
      <c r="AD135" s="194"/>
      <c r="AE135" s="194"/>
      <c r="AF135" s="194"/>
      <c r="AG135" s="194"/>
      <c r="AH135" s="194"/>
    </row>
    <row r="136" ht="15.75" customHeight="1">
      <c r="A136" s="194"/>
      <c r="B136" s="194"/>
      <c r="C136" s="195"/>
      <c r="D136" s="195"/>
      <c r="E136" s="195"/>
      <c r="F136" s="194"/>
      <c r="G136" s="194"/>
      <c r="H136" s="194"/>
      <c r="I136" s="194"/>
      <c r="J136" s="194"/>
      <c r="K136" s="194"/>
      <c r="L136" s="194"/>
      <c r="M136" s="194"/>
      <c r="N136" s="194"/>
      <c r="O136" s="194"/>
      <c r="P136" s="194"/>
      <c r="Q136" s="194"/>
      <c r="R136" s="194"/>
      <c r="S136" s="194"/>
      <c r="T136" s="194"/>
      <c r="U136" s="194"/>
      <c r="V136" s="194"/>
      <c r="W136" s="194"/>
      <c r="X136" s="194"/>
      <c r="Y136" s="194"/>
      <c r="Z136" s="194"/>
      <c r="AA136" s="194"/>
      <c r="AB136" s="194"/>
      <c r="AC136" s="194"/>
      <c r="AD136" s="194"/>
      <c r="AE136" s="194"/>
      <c r="AF136" s="194"/>
      <c r="AG136" s="194"/>
      <c r="AH136" s="194"/>
    </row>
    <row r="137" ht="15.75" customHeight="1">
      <c r="A137" s="194"/>
      <c r="B137" s="194"/>
      <c r="C137" s="195"/>
      <c r="D137" s="195"/>
      <c r="E137" s="195"/>
      <c r="F137" s="194"/>
      <c r="G137" s="194"/>
      <c r="H137" s="194"/>
      <c r="I137" s="194"/>
      <c r="J137" s="194"/>
      <c r="K137" s="194"/>
      <c r="L137" s="194"/>
      <c r="M137" s="194"/>
      <c r="N137" s="194"/>
      <c r="O137" s="194"/>
      <c r="P137" s="194"/>
      <c r="Q137" s="194"/>
      <c r="R137" s="194"/>
      <c r="S137" s="194"/>
      <c r="T137" s="194"/>
      <c r="U137" s="194"/>
      <c r="V137" s="194"/>
      <c r="W137" s="194"/>
      <c r="X137" s="194"/>
      <c r="Y137" s="194"/>
      <c r="Z137" s="194"/>
      <c r="AA137" s="194"/>
      <c r="AB137" s="194"/>
      <c r="AC137" s="194"/>
      <c r="AD137" s="194"/>
      <c r="AE137" s="194"/>
      <c r="AF137" s="194"/>
      <c r="AG137" s="194"/>
      <c r="AH137" s="194"/>
    </row>
    <row r="138" ht="15.75" customHeight="1">
      <c r="A138" s="194"/>
      <c r="B138" s="194"/>
      <c r="C138" s="195"/>
      <c r="D138" s="195"/>
      <c r="E138" s="195"/>
      <c r="F138" s="194"/>
      <c r="G138" s="194"/>
      <c r="H138" s="194"/>
      <c r="I138" s="194"/>
      <c r="J138" s="194"/>
      <c r="K138" s="194"/>
      <c r="L138" s="194"/>
      <c r="M138" s="194"/>
      <c r="N138" s="194"/>
      <c r="O138" s="194"/>
      <c r="P138" s="194"/>
      <c r="Q138" s="194"/>
      <c r="R138" s="194"/>
      <c r="S138" s="194"/>
      <c r="T138" s="194"/>
      <c r="U138" s="194"/>
      <c r="V138" s="194"/>
      <c r="W138" s="194"/>
      <c r="X138" s="194"/>
      <c r="Y138" s="194"/>
      <c r="Z138" s="194"/>
      <c r="AA138" s="194"/>
      <c r="AB138" s="194"/>
      <c r="AC138" s="194"/>
      <c r="AD138" s="194"/>
      <c r="AE138" s="194"/>
      <c r="AF138" s="194"/>
      <c r="AG138" s="194"/>
      <c r="AH138" s="194"/>
    </row>
    <row r="139" ht="15.75" customHeight="1">
      <c r="A139" s="194"/>
      <c r="B139" s="194"/>
      <c r="C139" s="195"/>
      <c r="D139" s="195"/>
      <c r="E139" s="195"/>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row>
    <row r="140" ht="15.75" customHeight="1">
      <c r="A140" s="194"/>
      <c r="B140" s="194"/>
      <c r="C140" s="195"/>
      <c r="D140" s="195"/>
      <c r="E140" s="195"/>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row>
    <row r="141" ht="15.75" customHeight="1">
      <c r="A141" s="194"/>
      <c r="B141" s="194"/>
      <c r="C141" s="195"/>
      <c r="D141" s="195"/>
      <c r="E141" s="195"/>
      <c r="F141" s="194"/>
      <c r="G141" s="194"/>
      <c r="H141" s="194"/>
      <c r="I141" s="194"/>
      <c r="J141" s="194"/>
      <c r="K141" s="194"/>
      <c r="L141" s="194"/>
      <c r="M141" s="194"/>
      <c r="N141" s="194"/>
      <c r="O141" s="194"/>
      <c r="P141" s="194"/>
      <c r="Q141" s="194"/>
      <c r="R141" s="194"/>
      <c r="S141" s="194"/>
      <c r="T141" s="194"/>
      <c r="U141" s="194"/>
      <c r="V141" s="194"/>
      <c r="W141" s="194"/>
      <c r="X141" s="194"/>
      <c r="Y141" s="194"/>
      <c r="Z141" s="194"/>
      <c r="AA141" s="194"/>
      <c r="AB141" s="194"/>
      <c r="AC141" s="194"/>
      <c r="AD141" s="194"/>
      <c r="AE141" s="194"/>
      <c r="AF141" s="194"/>
      <c r="AG141" s="194"/>
      <c r="AH141" s="194"/>
    </row>
    <row r="142" ht="15.75" customHeight="1">
      <c r="A142" s="194"/>
      <c r="B142" s="194"/>
      <c r="C142" s="195"/>
      <c r="D142" s="195"/>
      <c r="E142" s="195"/>
      <c r="F142" s="194"/>
      <c r="G142" s="194"/>
      <c r="H142" s="194"/>
      <c r="I142" s="194"/>
      <c r="J142" s="194"/>
      <c r="K142" s="194"/>
      <c r="L142" s="194"/>
      <c r="M142" s="194"/>
      <c r="N142" s="194"/>
      <c r="O142" s="194"/>
      <c r="P142" s="194"/>
      <c r="Q142" s="194"/>
      <c r="R142" s="194"/>
      <c r="S142" s="194"/>
      <c r="T142" s="194"/>
      <c r="U142" s="194"/>
      <c r="V142" s="194"/>
      <c r="W142" s="194"/>
      <c r="X142" s="194"/>
      <c r="Y142" s="194"/>
      <c r="Z142" s="194"/>
      <c r="AA142" s="194"/>
      <c r="AB142" s="194"/>
      <c r="AC142" s="194"/>
      <c r="AD142" s="194"/>
      <c r="AE142" s="194"/>
      <c r="AF142" s="194"/>
      <c r="AG142" s="194"/>
      <c r="AH142" s="194"/>
    </row>
    <row r="143" ht="15.75" customHeight="1">
      <c r="A143" s="194"/>
      <c r="B143" s="194"/>
      <c r="C143" s="195"/>
      <c r="D143" s="195"/>
      <c r="E143" s="195"/>
      <c r="F143" s="194"/>
      <c r="G143" s="194"/>
      <c r="H143" s="194"/>
      <c r="I143" s="194"/>
      <c r="J143" s="194"/>
      <c r="K143" s="194"/>
      <c r="L143" s="194"/>
      <c r="M143" s="194"/>
      <c r="N143" s="194"/>
      <c r="O143" s="194"/>
      <c r="P143" s="194"/>
      <c r="Q143" s="194"/>
      <c r="R143" s="194"/>
      <c r="S143" s="194"/>
      <c r="T143" s="194"/>
      <c r="U143" s="194"/>
      <c r="V143" s="194"/>
      <c r="W143" s="194"/>
      <c r="X143" s="194"/>
      <c r="Y143" s="194"/>
      <c r="Z143" s="194"/>
      <c r="AA143" s="194"/>
      <c r="AB143" s="194"/>
      <c r="AC143" s="194"/>
      <c r="AD143" s="194"/>
      <c r="AE143" s="194"/>
      <c r="AF143" s="194"/>
      <c r="AG143" s="194"/>
      <c r="AH143" s="194"/>
    </row>
    <row r="144" ht="15.75" customHeight="1">
      <c r="A144" s="194"/>
      <c r="B144" s="194"/>
      <c r="C144" s="195"/>
      <c r="D144" s="195"/>
      <c r="E144" s="195"/>
      <c r="F144" s="194"/>
      <c r="G144" s="194"/>
      <c r="H144" s="194"/>
      <c r="I144" s="194"/>
      <c r="J144" s="194"/>
      <c r="K144" s="194"/>
      <c r="L144" s="194"/>
      <c r="M144" s="194"/>
      <c r="N144" s="194"/>
      <c r="O144" s="194"/>
      <c r="P144" s="194"/>
      <c r="Q144" s="194"/>
      <c r="R144" s="194"/>
      <c r="S144" s="194"/>
      <c r="T144" s="194"/>
      <c r="U144" s="194"/>
      <c r="V144" s="194"/>
      <c r="W144" s="194"/>
      <c r="X144" s="194"/>
      <c r="Y144" s="194"/>
      <c r="Z144" s="194"/>
      <c r="AA144" s="194"/>
      <c r="AB144" s="194"/>
      <c r="AC144" s="194"/>
      <c r="AD144" s="194"/>
      <c r="AE144" s="194"/>
      <c r="AF144" s="194"/>
      <c r="AG144" s="194"/>
      <c r="AH144" s="194"/>
    </row>
    <row r="145" ht="15.75" customHeight="1">
      <c r="A145" s="194"/>
      <c r="B145" s="194"/>
      <c r="C145" s="195"/>
      <c r="D145" s="195"/>
      <c r="E145" s="195"/>
      <c r="F145" s="194"/>
      <c r="G145" s="194"/>
      <c r="H145" s="194"/>
      <c r="I145" s="194"/>
      <c r="J145" s="194"/>
      <c r="K145" s="194"/>
      <c r="L145" s="194"/>
      <c r="M145" s="194"/>
      <c r="N145" s="194"/>
      <c r="O145" s="194"/>
      <c r="P145" s="194"/>
      <c r="Q145" s="194"/>
      <c r="R145" s="194"/>
      <c r="S145" s="194"/>
      <c r="T145" s="194"/>
      <c r="U145" s="194"/>
      <c r="V145" s="194"/>
      <c r="W145" s="194"/>
      <c r="X145" s="194"/>
      <c r="Y145" s="194"/>
      <c r="Z145" s="194"/>
      <c r="AA145" s="194"/>
      <c r="AB145" s="194"/>
      <c r="AC145" s="194"/>
      <c r="AD145" s="194"/>
      <c r="AE145" s="194"/>
      <c r="AF145" s="194"/>
      <c r="AG145" s="194"/>
      <c r="AH145" s="194"/>
    </row>
    <row r="146" ht="15.75" customHeight="1">
      <c r="A146" s="194"/>
      <c r="B146" s="194"/>
      <c r="C146" s="195"/>
      <c r="D146" s="195"/>
      <c r="E146" s="195"/>
      <c r="F146" s="194"/>
      <c r="G146" s="194"/>
      <c r="H146" s="194"/>
      <c r="I146" s="194"/>
      <c r="J146" s="194"/>
      <c r="K146" s="194"/>
      <c r="L146" s="194"/>
      <c r="M146" s="194"/>
      <c r="N146" s="194"/>
      <c r="O146" s="194"/>
      <c r="P146" s="194"/>
      <c r="Q146" s="194"/>
      <c r="R146" s="194"/>
      <c r="S146" s="194"/>
      <c r="T146" s="194"/>
      <c r="U146" s="194"/>
      <c r="V146" s="194"/>
      <c r="W146" s="194"/>
      <c r="X146" s="194"/>
      <c r="Y146" s="194"/>
      <c r="Z146" s="194"/>
      <c r="AA146" s="194"/>
      <c r="AB146" s="194"/>
      <c r="AC146" s="194"/>
      <c r="AD146" s="194"/>
      <c r="AE146" s="194"/>
      <c r="AF146" s="194"/>
      <c r="AG146" s="194"/>
      <c r="AH146" s="194"/>
    </row>
    <row r="147" ht="15.75" customHeight="1">
      <c r="A147" s="194"/>
      <c r="B147" s="194"/>
      <c r="C147" s="195"/>
      <c r="D147" s="195"/>
      <c r="E147" s="195"/>
      <c r="F147" s="194"/>
      <c r="G147" s="194"/>
      <c r="H147" s="194"/>
      <c r="I147" s="194"/>
      <c r="J147" s="194"/>
      <c r="K147" s="194"/>
      <c r="L147" s="194"/>
      <c r="M147" s="194"/>
      <c r="N147" s="194"/>
      <c r="O147" s="194"/>
      <c r="P147" s="194"/>
      <c r="Q147" s="194"/>
      <c r="R147" s="194"/>
      <c r="S147" s="194"/>
      <c r="T147" s="194"/>
      <c r="U147" s="194"/>
      <c r="V147" s="194"/>
      <c r="W147" s="194"/>
      <c r="X147" s="194"/>
      <c r="Y147" s="194"/>
      <c r="Z147" s="194"/>
      <c r="AA147" s="194"/>
      <c r="AB147" s="194"/>
      <c r="AC147" s="194"/>
      <c r="AD147" s="194"/>
      <c r="AE147" s="194"/>
      <c r="AF147" s="194"/>
      <c r="AG147" s="194"/>
      <c r="AH147" s="194"/>
    </row>
    <row r="148" ht="15.75" customHeight="1">
      <c r="A148" s="194"/>
      <c r="B148" s="194"/>
      <c r="C148" s="195"/>
      <c r="D148" s="195"/>
      <c r="E148" s="195"/>
      <c r="F148" s="194"/>
      <c r="G148" s="194"/>
      <c r="H148" s="194"/>
      <c r="I148" s="194"/>
      <c r="J148" s="194"/>
      <c r="K148" s="194"/>
      <c r="L148" s="194"/>
      <c r="M148" s="194"/>
      <c r="N148" s="194"/>
      <c r="O148" s="194"/>
      <c r="P148" s="194"/>
      <c r="Q148" s="194"/>
      <c r="R148" s="194"/>
      <c r="S148" s="194"/>
      <c r="T148" s="194"/>
      <c r="U148" s="194"/>
      <c r="V148" s="194"/>
      <c r="W148" s="194"/>
      <c r="X148" s="194"/>
      <c r="Y148" s="194"/>
      <c r="Z148" s="194"/>
      <c r="AA148" s="194"/>
      <c r="AB148" s="194"/>
      <c r="AC148" s="194"/>
      <c r="AD148" s="194"/>
      <c r="AE148" s="194"/>
      <c r="AF148" s="194"/>
      <c r="AG148" s="194"/>
      <c r="AH148" s="194"/>
    </row>
    <row r="149" ht="15.75" customHeight="1">
      <c r="A149" s="194"/>
      <c r="B149" s="194"/>
      <c r="C149" s="195"/>
      <c r="D149" s="195"/>
      <c r="E149" s="195"/>
      <c r="F149" s="194"/>
      <c r="G149" s="194"/>
      <c r="H149" s="194"/>
      <c r="I149" s="194"/>
      <c r="J149" s="194"/>
      <c r="K149" s="194"/>
      <c r="L149" s="194"/>
      <c r="M149" s="194"/>
      <c r="N149" s="194"/>
      <c r="O149" s="194"/>
      <c r="P149" s="194"/>
      <c r="Q149" s="194"/>
      <c r="R149" s="194"/>
      <c r="S149" s="194"/>
      <c r="T149" s="194"/>
      <c r="U149" s="194"/>
      <c r="V149" s="194"/>
      <c r="W149" s="194"/>
      <c r="X149" s="194"/>
      <c r="Y149" s="194"/>
      <c r="Z149" s="194"/>
      <c r="AA149" s="194"/>
      <c r="AB149" s="194"/>
      <c r="AC149" s="194"/>
      <c r="AD149" s="194"/>
      <c r="AE149" s="194"/>
      <c r="AF149" s="194"/>
      <c r="AG149" s="194"/>
      <c r="AH149" s="194"/>
    </row>
    <row r="150" ht="15.75" customHeight="1">
      <c r="A150" s="194"/>
      <c r="B150" s="194"/>
      <c r="C150" s="195"/>
      <c r="D150" s="195"/>
      <c r="E150" s="195"/>
      <c r="F150" s="194"/>
      <c r="G150" s="194"/>
      <c r="H150" s="194"/>
      <c r="I150" s="194"/>
      <c r="J150" s="194"/>
      <c r="K150" s="194"/>
      <c r="L150" s="194"/>
      <c r="M150" s="194"/>
      <c r="N150" s="194"/>
      <c r="O150" s="194"/>
      <c r="P150" s="194"/>
      <c r="Q150" s="194"/>
      <c r="R150" s="194"/>
      <c r="S150" s="194"/>
      <c r="T150" s="194"/>
      <c r="U150" s="194"/>
      <c r="V150" s="194"/>
      <c r="W150" s="194"/>
      <c r="X150" s="194"/>
      <c r="Y150" s="194"/>
      <c r="Z150" s="194"/>
      <c r="AA150" s="194"/>
      <c r="AB150" s="194"/>
      <c r="AC150" s="194"/>
      <c r="AD150" s="194"/>
      <c r="AE150" s="194"/>
      <c r="AF150" s="194"/>
      <c r="AG150" s="194"/>
      <c r="AH150" s="194"/>
    </row>
    <row r="151" ht="15.75" customHeight="1">
      <c r="A151" s="194"/>
      <c r="B151" s="194"/>
      <c r="C151" s="195"/>
      <c r="D151" s="195"/>
      <c r="E151" s="195"/>
      <c r="F151" s="194"/>
      <c r="G151" s="194"/>
      <c r="H151" s="194"/>
      <c r="I151" s="194"/>
      <c r="J151" s="194"/>
      <c r="K151" s="194"/>
      <c r="L151" s="194"/>
      <c r="M151" s="194"/>
      <c r="N151" s="194"/>
      <c r="O151" s="194"/>
      <c r="P151" s="194"/>
      <c r="Q151" s="194"/>
      <c r="R151" s="194"/>
      <c r="S151" s="194"/>
      <c r="T151" s="194"/>
      <c r="U151" s="194"/>
      <c r="V151" s="194"/>
      <c r="W151" s="194"/>
      <c r="X151" s="194"/>
      <c r="Y151" s="194"/>
      <c r="Z151" s="194"/>
      <c r="AA151" s="194"/>
      <c r="AB151" s="194"/>
      <c r="AC151" s="194"/>
      <c r="AD151" s="194"/>
      <c r="AE151" s="194"/>
      <c r="AF151" s="194"/>
      <c r="AG151" s="194"/>
      <c r="AH151" s="194"/>
    </row>
    <row r="152" ht="15.75" customHeight="1">
      <c r="A152" s="194"/>
      <c r="B152" s="194"/>
      <c r="C152" s="195"/>
      <c r="D152" s="195"/>
      <c r="E152" s="195"/>
      <c r="F152" s="194"/>
      <c r="G152" s="194"/>
      <c r="H152" s="194"/>
      <c r="I152" s="194"/>
      <c r="J152" s="194"/>
      <c r="K152" s="194"/>
      <c r="L152" s="194"/>
      <c r="M152" s="194"/>
      <c r="N152" s="194"/>
      <c r="O152" s="194"/>
      <c r="P152" s="194"/>
      <c r="Q152" s="194"/>
      <c r="R152" s="194"/>
      <c r="S152" s="194"/>
      <c r="T152" s="194"/>
      <c r="U152" s="194"/>
      <c r="V152" s="194"/>
      <c r="W152" s="194"/>
      <c r="X152" s="194"/>
      <c r="Y152" s="194"/>
      <c r="Z152" s="194"/>
      <c r="AA152" s="194"/>
      <c r="AB152" s="194"/>
      <c r="AC152" s="194"/>
      <c r="AD152" s="194"/>
      <c r="AE152" s="194"/>
      <c r="AF152" s="194"/>
      <c r="AG152" s="194"/>
      <c r="AH152" s="194"/>
    </row>
    <row r="153" ht="15.75" customHeight="1">
      <c r="A153" s="194"/>
      <c r="B153" s="194"/>
      <c r="C153" s="195"/>
      <c r="D153" s="195"/>
      <c r="E153" s="195"/>
      <c r="F153" s="194"/>
      <c r="G153" s="194"/>
      <c r="H153" s="194"/>
      <c r="I153" s="194"/>
      <c r="J153" s="194"/>
      <c r="K153" s="194"/>
      <c r="L153" s="194"/>
      <c r="M153" s="194"/>
      <c r="N153" s="194"/>
      <c r="O153" s="194"/>
      <c r="P153" s="194"/>
      <c r="Q153" s="194"/>
      <c r="R153" s="194"/>
      <c r="S153" s="194"/>
      <c r="T153" s="194"/>
      <c r="U153" s="194"/>
      <c r="V153" s="194"/>
      <c r="W153" s="194"/>
      <c r="X153" s="194"/>
      <c r="Y153" s="194"/>
      <c r="Z153" s="194"/>
      <c r="AA153" s="194"/>
      <c r="AB153" s="194"/>
      <c r="AC153" s="194"/>
      <c r="AD153" s="194"/>
      <c r="AE153" s="194"/>
      <c r="AF153" s="194"/>
      <c r="AG153" s="194"/>
      <c r="AH153" s="194"/>
    </row>
    <row r="154" ht="15.75" customHeight="1">
      <c r="A154" s="194"/>
      <c r="B154" s="194"/>
      <c r="C154" s="195"/>
      <c r="D154" s="195"/>
      <c r="E154" s="195"/>
      <c r="F154" s="194"/>
      <c r="G154" s="194"/>
      <c r="H154" s="194"/>
      <c r="I154" s="194"/>
      <c r="J154" s="194"/>
      <c r="K154" s="194"/>
      <c r="L154" s="194"/>
      <c r="M154" s="194"/>
      <c r="N154" s="194"/>
      <c r="O154" s="194"/>
      <c r="P154" s="194"/>
      <c r="Q154" s="194"/>
      <c r="R154" s="194"/>
      <c r="S154" s="194"/>
      <c r="T154" s="194"/>
      <c r="U154" s="194"/>
      <c r="V154" s="194"/>
      <c r="W154" s="194"/>
      <c r="X154" s="194"/>
      <c r="Y154" s="194"/>
      <c r="Z154" s="194"/>
      <c r="AA154" s="194"/>
      <c r="AB154" s="194"/>
      <c r="AC154" s="194"/>
      <c r="AD154" s="194"/>
      <c r="AE154" s="194"/>
      <c r="AF154" s="194"/>
      <c r="AG154" s="194"/>
      <c r="AH154" s="194"/>
    </row>
    <row r="155" ht="15.75" customHeight="1">
      <c r="A155" s="194"/>
      <c r="B155" s="194"/>
      <c r="C155" s="195"/>
      <c r="D155" s="195"/>
      <c r="E155" s="195"/>
      <c r="F155" s="194"/>
      <c r="G155" s="194"/>
      <c r="H155" s="194"/>
      <c r="I155" s="194"/>
      <c r="J155" s="194"/>
      <c r="K155" s="194"/>
      <c r="L155" s="194"/>
      <c r="M155" s="194"/>
      <c r="N155" s="194"/>
      <c r="O155" s="194"/>
      <c r="P155" s="194"/>
      <c r="Q155" s="194"/>
      <c r="R155" s="194"/>
      <c r="S155" s="194"/>
      <c r="T155" s="194"/>
      <c r="U155" s="194"/>
      <c r="V155" s="194"/>
      <c r="W155" s="194"/>
      <c r="X155" s="194"/>
      <c r="Y155" s="194"/>
      <c r="Z155" s="194"/>
      <c r="AA155" s="194"/>
      <c r="AB155" s="194"/>
      <c r="AC155" s="194"/>
      <c r="AD155" s="194"/>
      <c r="AE155" s="194"/>
      <c r="AF155" s="194"/>
      <c r="AG155" s="194"/>
      <c r="AH155" s="194"/>
    </row>
    <row r="156" ht="15.75" customHeight="1">
      <c r="A156" s="194"/>
      <c r="B156" s="194"/>
      <c r="C156" s="195"/>
      <c r="D156" s="195"/>
      <c r="E156" s="195"/>
      <c r="F156" s="194"/>
      <c r="G156" s="194"/>
      <c r="H156" s="194"/>
      <c r="I156" s="194"/>
      <c r="J156" s="194"/>
      <c r="K156" s="194"/>
      <c r="L156" s="194"/>
      <c r="M156" s="194"/>
      <c r="N156" s="194"/>
      <c r="O156" s="194"/>
      <c r="P156" s="194"/>
      <c r="Q156" s="194"/>
      <c r="R156" s="194"/>
      <c r="S156" s="194"/>
      <c r="T156" s="194"/>
      <c r="U156" s="194"/>
      <c r="V156" s="194"/>
      <c r="W156" s="194"/>
      <c r="X156" s="194"/>
      <c r="Y156" s="194"/>
      <c r="Z156" s="194"/>
      <c r="AA156" s="194"/>
      <c r="AB156" s="194"/>
      <c r="AC156" s="194"/>
      <c r="AD156" s="194"/>
      <c r="AE156" s="194"/>
      <c r="AF156" s="194"/>
      <c r="AG156" s="194"/>
      <c r="AH156" s="194"/>
    </row>
    <row r="157" ht="15.75" customHeight="1">
      <c r="A157" s="194"/>
      <c r="B157" s="194"/>
      <c r="C157" s="195"/>
      <c r="D157" s="195"/>
      <c r="E157" s="195"/>
      <c r="F157" s="194"/>
      <c r="G157" s="194"/>
      <c r="H157" s="194"/>
      <c r="I157" s="194"/>
      <c r="J157" s="194"/>
      <c r="K157" s="194"/>
      <c r="L157" s="194"/>
      <c r="M157" s="194"/>
      <c r="N157" s="194"/>
      <c r="O157" s="194"/>
      <c r="P157" s="194"/>
      <c r="Q157" s="194"/>
      <c r="R157" s="194"/>
      <c r="S157" s="194"/>
      <c r="T157" s="194"/>
      <c r="U157" s="194"/>
      <c r="V157" s="194"/>
      <c r="W157" s="194"/>
      <c r="X157" s="194"/>
      <c r="Y157" s="194"/>
      <c r="Z157" s="194"/>
      <c r="AA157" s="194"/>
      <c r="AB157" s="194"/>
      <c r="AC157" s="194"/>
      <c r="AD157" s="194"/>
      <c r="AE157" s="194"/>
      <c r="AF157" s="194"/>
      <c r="AG157" s="194"/>
      <c r="AH157" s="194"/>
    </row>
    <row r="158" ht="15.75" customHeight="1">
      <c r="A158" s="194"/>
      <c r="B158" s="194"/>
      <c r="C158" s="195"/>
      <c r="D158" s="195"/>
      <c r="E158" s="195"/>
      <c r="F158" s="194"/>
      <c r="G158" s="194"/>
      <c r="H158" s="194"/>
      <c r="I158" s="194"/>
      <c r="J158" s="194"/>
      <c r="K158" s="194"/>
      <c r="L158" s="194"/>
      <c r="M158" s="194"/>
      <c r="N158" s="194"/>
      <c r="O158" s="194"/>
      <c r="P158" s="194"/>
      <c r="Q158" s="194"/>
      <c r="R158" s="194"/>
      <c r="S158" s="194"/>
      <c r="T158" s="194"/>
      <c r="U158" s="194"/>
      <c r="V158" s="194"/>
      <c r="W158" s="194"/>
      <c r="X158" s="194"/>
      <c r="Y158" s="194"/>
      <c r="Z158" s="194"/>
      <c r="AA158" s="194"/>
      <c r="AB158" s="194"/>
      <c r="AC158" s="194"/>
      <c r="AD158" s="194"/>
      <c r="AE158" s="194"/>
      <c r="AF158" s="194"/>
      <c r="AG158" s="194"/>
      <c r="AH158" s="194"/>
    </row>
    <row r="159" ht="15.75" customHeight="1">
      <c r="A159" s="194"/>
      <c r="B159" s="194"/>
      <c r="C159" s="195"/>
      <c r="D159" s="195"/>
      <c r="E159" s="195"/>
      <c r="F159" s="194"/>
      <c r="G159" s="194"/>
      <c r="H159" s="194"/>
      <c r="I159" s="194"/>
      <c r="J159" s="194"/>
      <c r="K159" s="194"/>
      <c r="L159" s="194"/>
      <c r="M159" s="194"/>
      <c r="N159" s="194"/>
      <c r="O159" s="194"/>
      <c r="P159" s="194"/>
      <c r="Q159" s="194"/>
      <c r="R159" s="194"/>
      <c r="S159" s="194"/>
      <c r="T159" s="194"/>
      <c r="U159" s="194"/>
      <c r="V159" s="194"/>
      <c r="W159" s="194"/>
      <c r="X159" s="194"/>
      <c r="Y159" s="194"/>
      <c r="Z159" s="194"/>
      <c r="AA159" s="194"/>
      <c r="AB159" s="194"/>
      <c r="AC159" s="194"/>
      <c r="AD159" s="194"/>
      <c r="AE159" s="194"/>
      <c r="AF159" s="194"/>
      <c r="AG159" s="194"/>
      <c r="AH159" s="194"/>
    </row>
    <row r="160" ht="15.75" customHeight="1">
      <c r="A160" s="194"/>
      <c r="B160" s="194"/>
      <c r="C160" s="195"/>
      <c r="D160" s="195"/>
      <c r="E160" s="195"/>
      <c r="F160" s="194"/>
      <c r="G160" s="194"/>
      <c r="H160" s="194"/>
      <c r="I160" s="194"/>
      <c r="J160" s="194"/>
      <c r="K160" s="194"/>
      <c r="L160" s="194"/>
      <c r="M160" s="194"/>
      <c r="N160" s="194"/>
      <c r="O160" s="194"/>
      <c r="P160" s="194"/>
      <c r="Q160" s="194"/>
      <c r="R160" s="194"/>
      <c r="S160" s="194"/>
      <c r="T160" s="194"/>
      <c r="U160" s="194"/>
      <c r="V160" s="194"/>
      <c r="W160" s="194"/>
      <c r="X160" s="194"/>
      <c r="Y160" s="194"/>
      <c r="Z160" s="194"/>
      <c r="AA160" s="194"/>
      <c r="AB160" s="194"/>
      <c r="AC160" s="194"/>
      <c r="AD160" s="194"/>
      <c r="AE160" s="194"/>
      <c r="AF160" s="194"/>
      <c r="AG160" s="194"/>
      <c r="AH160" s="194"/>
    </row>
    <row r="161" ht="15.75" customHeight="1">
      <c r="A161" s="194"/>
      <c r="B161" s="194"/>
      <c r="C161" s="195"/>
      <c r="D161" s="195"/>
      <c r="E161" s="195"/>
      <c r="F161" s="194"/>
      <c r="G161" s="194"/>
      <c r="H161" s="194"/>
      <c r="I161" s="194"/>
      <c r="J161" s="194"/>
      <c r="K161" s="194"/>
      <c r="L161" s="194"/>
      <c r="M161" s="194"/>
      <c r="N161" s="194"/>
      <c r="O161" s="194"/>
      <c r="P161" s="194"/>
      <c r="Q161" s="194"/>
      <c r="R161" s="194"/>
      <c r="S161" s="194"/>
      <c r="T161" s="194"/>
      <c r="U161" s="194"/>
      <c r="V161" s="194"/>
      <c r="W161" s="194"/>
      <c r="X161" s="194"/>
      <c r="Y161" s="194"/>
      <c r="Z161" s="194"/>
      <c r="AA161" s="194"/>
      <c r="AB161" s="194"/>
      <c r="AC161" s="194"/>
      <c r="AD161" s="194"/>
      <c r="AE161" s="194"/>
      <c r="AF161" s="194"/>
      <c r="AG161" s="194"/>
      <c r="AH161" s="194"/>
    </row>
    <row r="162" ht="15.75" customHeight="1">
      <c r="A162" s="194"/>
      <c r="B162" s="194"/>
      <c r="C162" s="195"/>
      <c r="D162" s="195"/>
      <c r="E162" s="195"/>
      <c r="F162" s="194"/>
      <c r="G162" s="194"/>
      <c r="H162" s="194"/>
      <c r="I162" s="194"/>
      <c r="J162" s="194"/>
      <c r="K162" s="194"/>
      <c r="L162" s="194"/>
      <c r="M162" s="194"/>
      <c r="N162" s="194"/>
      <c r="O162" s="194"/>
      <c r="P162" s="194"/>
      <c r="Q162" s="194"/>
      <c r="R162" s="194"/>
      <c r="S162" s="194"/>
      <c r="T162" s="194"/>
      <c r="U162" s="194"/>
      <c r="V162" s="194"/>
      <c r="W162" s="194"/>
      <c r="X162" s="194"/>
      <c r="Y162" s="194"/>
      <c r="Z162" s="194"/>
      <c r="AA162" s="194"/>
      <c r="AB162" s="194"/>
      <c r="AC162" s="194"/>
      <c r="AD162" s="194"/>
      <c r="AE162" s="194"/>
      <c r="AF162" s="194"/>
      <c r="AG162" s="194"/>
      <c r="AH162" s="194"/>
    </row>
    <row r="163" ht="15.75" customHeight="1">
      <c r="A163" s="194"/>
      <c r="B163" s="194"/>
      <c r="C163" s="195"/>
      <c r="D163" s="195"/>
      <c r="E163" s="195"/>
      <c r="F163" s="194"/>
      <c r="G163" s="194"/>
      <c r="H163" s="194"/>
      <c r="I163" s="194"/>
      <c r="J163" s="194"/>
      <c r="K163" s="194"/>
      <c r="L163" s="194"/>
      <c r="M163" s="194"/>
      <c r="N163" s="194"/>
      <c r="O163" s="194"/>
      <c r="P163" s="194"/>
      <c r="Q163" s="194"/>
      <c r="R163" s="194"/>
      <c r="S163" s="194"/>
      <c r="T163" s="194"/>
      <c r="U163" s="194"/>
      <c r="V163" s="194"/>
      <c r="W163" s="194"/>
      <c r="X163" s="194"/>
      <c r="Y163" s="194"/>
      <c r="Z163" s="194"/>
      <c r="AA163" s="194"/>
      <c r="AB163" s="194"/>
      <c r="AC163" s="194"/>
      <c r="AD163" s="194"/>
      <c r="AE163" s="194"/>
      <c r="AF163" s="194"/>
      <c r="AG163" s="194"/>
      <c r="AH163" s="194"/>
    </row>
    <row r="164" ht="15.75" customHeight="1">
      <c r="A164" s="194"/>
      <c r="B164" s="194"/>
      <c r="C164" s="195"/>
      <c r="D164" s="195"/>
      <c r="E164" s="195"/>
      <c r="F164" s="194"/>
      <c r="G164" s="194"/>
      <c r="H164" s="194"/>
      <c r="I164" s="194"/>
      <c r="J164" s="194"/>
      <c r="K164" s="194"/>
      <c r="L164" s="194"/>
      <c r="M164" s="194"/>
      <c r="N164" s="194"/>
      <c r="O164" s="194"/>
      <c r="P164" s="194"/>
      <c r="Q164" s="194"/>
      <c r="R164" s="194"/>
      <c r="S164" s="194"/>
      <c r="T164" s="194"/>
      <c r="U164" s="194"/>
      <c r="V164" s="194"/>
      <c r="W164" s="194"/>
      <c r="X164" s="194"/>
      <c r="Y164" s="194"/>
      <c r="Z164" s="194"/>
      <c r="AA164" s="194"/>
      <c r="AB164" s="194"/>
      <c r="AC164" s="194"/>
      <c r="AD164" s="194"/>
      <c r="AE164" s="194"/>
      <c r="AF164" s="194"/>
      <c r="AG164" s="194"/>
      <c r="AH164" s="194"/>
    </row>
    <row r="165" ht="15.75" customHeight="1">
      <c r="A165" s="194"/>
      <c r="B165" s="194"/>
      <c r="C165" s="195"/>
      <c r="D165" s="195"/>
      <c r="E165" s="195"/>
      <c r="F165" s="194"/>
      <c r="G165" s="194"/>
      <c r="H165" s="194"/>
      <c r="I165" s="194"/>
      <c r="J165" s="194"/>
      <c r="K165" s="194"/>
      <c r="L165" s="194"/>
      <c r="M165" s="194"/>
      <c r="N165" s="194"/>
      <c r="O165" s="194"/>
      <c r="P165" s="194"/>
      <c r="Q165" s="194"/>
      <c r="R165" s="194"/>
      <c r="S165" s="194"/>
      <c r="T165" s="194"/>
      <c r="U165" s="194"/>
      <c r="V165" s="194"/>
      <c r="W165" s="194"/>
      <c r="X165" s="194"/>
      <c r="Y165" s="194"/>
      <c r="Z165" s="194"/>
      <c r="AA165" s="194"/>
      <c r="AB165" s="194"/>
      <c r="AC165" s="194"/>
      <c r="AD165" s="194"/>
      <c r="AE165" s="194"/>
      <c r="AF165" s="194"/>
      <c r="AG165" s="194"/>
      <c r="AH165" s="194"/>
    </row>
    <row r="166" ht="15.75" customHeight="1">
      <c r="A166" s="194"/>
      <c r="B166" s="194"/>
      <c r="C166" s="195"/>
      <c r="D166" s="195"/>
      <c r="E166" s="195"/>
      <c r="F166" s="194"/>
      <c r="G166" s="194"/>
      <c r="H166" s="194"/>
      <c r="I166" s="194"/>
      <c r="J166" s="194"/>
      <c r="K166" s="194"/>
      <c r="L166" s="194"/>
      <c r="M166" s="194"/>
      <c r="N166" s="194"/>
      <c r="O166" s="194"/>
      <c r="P166" s="194"/>
      <c r="Q166" s="194"/>
      <c r="R166" s="194"/>
      <c r="S166" s="194"/>
      <c r="T166" s="194"/>
      <c r="U166" s="194"/>
      <c r="V166" s="194"/>
      <c r="W166" s="194"/>
      <c r="X166" s="194"/>
      <c r="Y166" s="194"/>
      <c r="Z166" s="194"/>
      <c r="AA166" s="194"/>
      <c r="AB166" s="194"/>
      <c r="AC166" s="194"/>
      <c r="AD166" s="194"/>
      <c r="AE166" s="194"/>
      <c r="AF166" s="194"/>
      <c r="AG166" s="194"/>
      <c r="AH166" s="194"/>
    </row>
    <row r="167" ht="15.75" customHeight="1">
      <c r="A167" s="194"/>
      <c r="B167" s="194"/>
      <c r="C167" s="195"/>
      <c r="D167" s="195"/>
      <c r="E167" s="195"/>
      <c r="F167" s="194"/>
      <c r="G167" s="194"/>
      <c r="H167" s="194"/>
      <c r="I167" s="194"/>
      <c r="J167" s="194"/>
      <c r="K167" s="194"/>
      <c r="L167" s="194"/>
      <c r="M167" s="194"/>
      <c r="N167" s="194"/>
      <c r="O167" s="194"/>
      <c r="P167" s="194"/>
      <c r="Q167" s="194"/>
      <c r="R167" s="194"/>
      <c r="S167" s="194"/>
      <c r="T167" s="194"/>
      <c r="U167" s="194"/>
      <c r="V167" s="194"/>
      <c r="W167" s="194"/>
      <c r="X167" s="194"/>
      <c r="Y167" s="194"/>
      <c r="Z167" s="194"/>
      <c r="AA167" s="194"/>
      <c r="AB167" s="194"/>
      <c r="AC167" s="194"/>
      <c r="AD167" s="194"/>
      <c r="AE167" s="194"/>
      <c r="AF167" s="194"/>
      <c r="AG167" s="194"/>
      <c r="AH167" s="194"/>
    </row>
    <row r="168" ht="15.75" customHeight="1">
      <c r="A168" s="194"/>
      <c r="B168" s="194"/>
      <c r="C168" s="195"/>
      <c r="D168" s="195"/>
      <c r="E168" s="195"/>
      <c r="F168" s="194"/>
      <c r="G168" s="194"/>
      <c r="H168" s="194"/>
      <c r="I168" s="194"/>
      <c r="J168" s="194"/>
      <c r="K168" s="194"/>
      <c r="L168" s="194"/>
      <c r="M168" s="194"/>
      <c r="N168" s="194"/>
      <c r="O168" s="194"/>
      <c r="P168" s="194"/>
      <c r="Q168" s="194"/>
      <c r="R168" s="194"/>
      <c r="S168" s="194"/>
      <c r="T168" s="194"/>
      <c r="U168" s="194"/>
      <c r="V168" s="194"/>
      <c r="W168" s="194"/>
      <c r="X168" s="194"/>
      <c r="Y168" s="194"/>
      <c r="Z168" s="194"/>
      <c r="AA168" s="194"/>
      <c r="AB168" s="194"/>
      <c r="AC168" s="194"/>
      <c r="AD168" s="194"/>
      <c r="AE168" s="194"/>
      <c r="AF168" s="194"/>
      <c r="AG168" s="194"/>
      <c r="AH168" s="194"/>
    </row>
    <row r="169" ht="15.75" customHeight="1">
      <c r="A169" s="194"/>
      <c r="B169" s="194"/>
      <c r="C169" s="195"/>
      <c r="D169" s="195"/>
      <c r="E169" s="195"/>
      <c r="F169" s="194"/>
      <c r="G169" s="194"/>
      <c r="H169" s="194"/>
      <c r="I169" s="194"/>
      <c r="J169" s="194"/>
      <c r="K169" s="194"/>
      <c r="L169" s="194"/>
      <c r="M169" s="194"/>
      <c r="N169" s="194"/>
      <c r="O169" s="194"/>
      <c r="P169" s="194"/>
      <c r="Q169" s="194"/>
      <c r="R169" s="194"/>
      <c r="S169" s="194"/>
      <c r="T169" s="194"/>
      <c r="U169" s="194"/>
      <c r="V169" s="194"/>
      <c r="W169" s="194"/>
      <c r="X169" s="194"/>
      <c r="Y169" s="194"/>
      <c r="Z169" s="194"/>
      <c r="AA169" s="194"/>
      <c r="AB169" s="194"/>
      <c r="AC169" s="194"/>
      <c r="AD169" s="194"/>
      <c r="AE169" s="194"/>
      <c r="AF169" s="194"/>
      <c r="AG169" s="194"/>
      <c r="AH169" s="194"/>
    </row>
    <row r="170" ht="15.75" customHeight="1">
      <c r="A170" s="194"/>
      <c r="B170" s="194"/>
      <c r="C170" s="195"/>
      <c r="D170" s="195"/>
      <c r="E170" s="195"/>
      <c r="F170" s="194"/>
      <c r="G170" s="194"/>
      <c r="H170" s="194"/>
      <c r="I170" s="194"/>
      <c r="J170" s="194"/>
      <c r="K170" s="194"/>
      <c r="L170" s="194"/>
      <c r="M170" s="194"/>
      <c r="N170" s="194"/>
      <c r="O170" s="194"/>
      <c r="P170" s="194"/>
      <c r="Q170" s="194"/>
      <c r="R170" s="194"/>
      <c r="S170" s="194"/>
      <c r="T170" s="194"/>
      <c r="U170" s="194"/>
      <c r="V170" s="194"/>
      <c r="W170" s="194"/>
      <c r="X170" s="194"/>
      <c r="Y170" s="194"/>
      <c r="Z170" s="194"/>
      <c r="AA170" s="194"/>
      <c r="AB170" s="194"/>
      <c r="AC170" s="194"/>
      <c r="AD170" s="194"/>
      <c r="AE170" s="194"/>
      <c r="AF170" s="194"/>
      <c r="AG170" s="194"/>
      <c r="AH170" s="194"/>
    </row>
    <row r="171" ht="15.75" customHeight="1">
      <c r="A171" s="194"/>
      <c r="B171" s="194"/>
      <c r="C171" s="195"/>
      <c r="D171" s="195"/>
      <c r="E171" s="195"/>
      <c r="F171" s="194"/>
      <c r="G171" s="194"/>
      <c r="H171" s="194"/>
      <c r="I171" s="194"/>
      <c r="J171" s="194"/>
      <c r="K171" s="194"/>
      <c r="L171" s="194"/>
      <c r="M171" s="194"/>
      <c r="N171" s="194"/>
      <c r="O171" s="194"/>
      <c r="P171" s="194"/>
      <c r="Q171" s="194"/>
      <c r="R171" s="194"/>
      <c r="S171" s="194"/>
      <c r="T171" s="194"/>
      <c r="U171" s="194"/>
      <c r="V171" s="194"/>
      <c r="W171" s="194"/>
      <c r="X171" s="194"/>
      <c r="Y171" s="194"/>
      <c r="Z171" s="194"/>
      <c r="AA171" s="194"/>
      <c r="AB171" s="194"/>
      <c r="AC171" s="194"/>
      <c r="AD171" s="194"/>
      <c r="AE171" s="194"/>
      <c r="AF171" s="194"/>
      <c r="AG171" s="194"/>
      <c r="AH171" s="194"/>
    </row>
    <row r="172" ht="15.75" customHeight="1">
      <c r="A172" s="194"/>
      <c r="B172" s="194"/>
      <c r="C172" s="195"/>
      <c r="D172" s="195"/>
      <c r="E172" s="195"/>
      <c r="F172" s="194"/>
      <c r="G172" s="194"/>
      <c r="H172" s="194"/>
      <c r="I172" s="194"/>
      <c r="J172" s="194"/>
      <c r="K172" s="194"/>
      <c r="L172" s="194"/>
      <c r="M172" s="194"/>
      <c r="N172" s="194"/>
      <c r="O172" s="194"/>
      <c r="P172" s="194"/>
      <c r="Q172" s="194"/>
      <c r="R172" s="194"/>
      <c r="S172" s="194"/>
      <c r="T172" s="194"/>
      <c r="U172" s="194"/>
      <c r="V172" s="194"/>
      <c r="W172" s="194"/>
      <c r="X172" s="194"/>
      <c r="Y172" s="194"/>
      <c r="Z172" s="194"/>
      <c r="AA172" s="194"/>
      <c r="AB172" s="194"/>
      <c r="AC172" s="194"/>
      <c r="AD172" s="194"/>
      <c r="AE172" s="194"/>
      <c r="AF172" s="194"/>
      <c r="AG172" s="194"/>
      <c r="AH172" s="194"/>
    </row>
    <row r="173" ht="15.75" customHeight="1">
      <c r="A173" s="194"/>
      <c r="B173" s="194"/>
      <c r="C173" s="195"/>
      <c r="D173" s="195"/>
      <c r="E173" s="195"/>
      <c r="F173" s="194"/>
      <c r="G173" s="194"/>
      <c r="H173" s="194"/>
      <c r="I173" s="194"/>
      <c r="J173" s="194"/>
      <c r="K173" s="194"/>
      <c r="L173" s="194"/>
      <c r="M173" s="194"/>
      <c r="N173" s="194"/>
      <c r="O173" s="194"/>
      <c r="P173" s="194"/>
      <c r="Q173" s="194"/>
      <c r="R173" s="194"/>
      <c r="S173" s="194"/>
      <c r="T173" s="194"/>
      <c r="U173" s="194"/>
      <c r="V173" s="194"/>
      <c r="W173" s="194"/>
      <c r="X173" s="194"/>
      <c r="Y173" s="194"/>
      <c r="Z173" s="194"/>
      <c r="AA173" s="194"/>
      <c r="AB173" s="194"/>
      <c r="AC173" s="194"/>
      <c r="AD173" s="194"/>
      <c r="AE173" s="194"/>
      <c r="AF173" s="194"/>
      <c r="AG173" s="194"/>
      <c r="AH173" s="194"/>
    </row>
    <row r="174" ht="15.75" customHeight="1">
      <c r="A174" s="194"/>
      <c r="B174" s="194"/>
      <c r="C174" s="195"/>
      <c r="D174" s="195"/>
      <c r="E174" s="195"/>
      <c r="F174" s="194"/>
      <c r="G174" s="194"/>
      <c r="H174" s="194"/>
      <c r="I174" s="194"/>
      <c r="J174" s="194"/>
      <c r="K174" s="194"/>
      <c r="L174" s="194"/>
      <c r="M174" s="194"/>
      <c r="N174" s="194"/>
      <c r="O174" s="194"/>
      <c r="P174" s="194"/>
      <c r="Q174" s="194"/>
      <c r="R174" s="194"/>
      <c r="S174" s="194"/>
      <c r="T174" s="194"/>
      <c r="U174" s="194"/>
      <c r="V174" s="194"/>
      <c r="W174" s="194"/>
      <c r="X174" s="194"/>
      <c r="Y174" s="194"/>
      <c r="Z174" s="194"/>
      <c r="AA174" s="194"/>
      <c r="AB174" s="194"/>
      <c r="AC174" s="194"/>
      <c r="AD174" s="194"/>
      <c r="AE174" s="194"/>
      <c r="AF174" s="194"/>
      <c r="AG174" s="194"/>
      <c r="AH174" s="194"/>
    </row>
    <row r="175" ht="15.75" customHeight="1">
      <c r="A175" s="194"/>
      <c r="B175" s="194"/>
      <c r="C175" s="195"/>
      <c r="D175" s="195"/>
      <c r="E175" s="195"/>
      <c r="F175" s="194"/>
      <c r="G175" s="194"/>
      <c r="H175" s="194"/>
      <c r="I175" s="194"/>
      <c r="J175" s="194"/>
      <c r="K175" s="194"/>
      <c r="L175" s="194"/>
      <c r="M175" s="194"/>
      <c r="N175" s="194"/>
      <c r="O175" s="194"/>
      <c r="P175" s="194"/>
      <c r="Q175" s="194"/>
      <c r="R175" s="194"/>
      <c r="S175" s="194"/>
      <c r="T175" s="194"/>
      <c r="U175" s="194"/>
      <c r="V175" s="194"/>
      <c r="W175" s="194"/>
      <c r="X175" s="194"/>
      <c r="Y175" s="194"/>
      <c r="Z175" s="194"/>
      <c r="AA175" s="194"/>
      <c r="AB175" s="194"/>
      <c r="AC175" s="194"/>
      <c r="AD175" s="194"/>
      <c r="AE175" s="194"/>
      <c r="AF175" s="194"/>
      <c r="AG175" s="194"/>
      <c r="AH175" s="194"/>
    </row>
    <row r="176" ht="15.75" customHeight="1">
      <c r="A176" s="194"/>
      <c r="B176" s="194"/>
      <c r="C176" s="195"/>
      <c r="D176" s="195"/>
      <c r="E176" s="195"/>
      <c r="F176" s="194"/>
      <c r="G176" s="194"/>
      <c r="H176" s="194"/>
      <c r="I176" s="194"/>
      <c r="J176" s="194"/>
      <c r="K176" s="194"/>
      <c r="L176" s="194"/>
      <c r="M176" s="194"/>
      <c r="N176" s="194"/>
      <c r="O176" s="194"/>
      <c r="P176" s="194"/>
      <c r="Q176" s="194"/>
      <c r="R176" s="194"/>
      <c r="S176" s="194"/>
      <c r="T176" s="194"/>
      <c r="U176" s="194"/>
      <c r="V176" s="194"/>
      <c r="W176" s="194"/>
      <c r="X176" s="194"/>
      <c r="Y176" s="194"/>
      <c r="Z176" s="194"/>
      <c r="AA176" s="194"/>
      <c r="AB176" s="194"/>
      <c r="AC176" s="194"/>
      <c r="AD176" s="194"/>
      <c r="AE176" s="194"/>
      <c r="AF176" s="194"/>
      <c r="AG176" s="194"/>
      <c r="AH176" s="194"/>
    </row>
    <row r="177" ht="15.75" customHeight="1">
      <c r="A177" s="194"/>
      <c r="B177" s="194"/>
      <c r="C177" s="195"/>
      <c r="D177" s="195"/>
      <c r="E177" s="195"/>
      <c r="F177" s="194"/>
      <c r="G177" s="194"/>
      <c r="H177" s="194"/>
      <c r="I177" s="194"/>
      <c r="J177" s="194"/>
      <c r="K177" s="194"/>
      <c r="L177" s="194"/>
      <c r="M177" s="194"/>
      <c r="N177" s="194"/>
      <c r="O177" s="194"/>
      <c r="P177" s="194"/>
      <c r="Q177" s="194"/>
      <c r="R177" s="194"/>
      <c r="S177" s="194"/>
      <c r="T177" s="194"/>
      <c r="U177" s="194"/>
      <c r="V177" s="194"/>
      <c r="W177" s="194"/>
      <c r="X177" s="194"/>
      <c r="Y177" s="194"/>
      <c r="Z177" s="194"/>
      <c r="AA177" s="194"/>
      <c r="AB177" s="194"/>
      <c r="AC177" s="194"/>
      <c r="AD177" s="194"/>
      <c r="AE177" s="194"/>
      <c r="AF177" s="194"/>
      <c r="AG177" s="194"/>
      <c r="AH177" s="194"/>
    </row>
    <row r="178" ht="15.75" customHeight="1">
      <c r="A178" s="194"/>
      <c r="B178" s="194"/>
      <c r="C178" s="195"/>
      <c r="D178" s="195"/>
      <c r="E178" s="195"/>
      <c r="F178" s="194"/>
      <c r="G178" s="194"/>
      <c r="H178" s="194"/>
      <c r="I178" s="194"/>
      <c r="J178" s="194"/>
      <c r="K178" s="194"/>
      <c r="L178" s="194"/>
      <c r="M178" s="194"/>
      <c r="N178" s="194"/>
      <c r="O178" s="194"/>
      <c r="P178" s="194"/>
      <c r="Q178" s="194"/>
      <c r="R178" s="194"/>
      <c r="S178" s="194"/>
      <c r="T178" s="194"/>
      <c r="U178" s="194"/>
      <c r="V178" s="194"/>
      <c r="W178" s="194"/>
      <c r="X178" s="194"/>
      <c r="Y178" s="194"/>
      <c r="Z178" s="194"/>
      <c r="AA178" s="194"/>
      <c r="AB178" s="194"/>
      <c r="AC178" s="194"/>
      <c r="AD178" s="194"/>
      <c r="AE178" s="194"/>
      <c r="AF178" s="194"/>
      <c r="AG178" s="194"/>
      <c r="AH178" s="194"/>
    </row>
    <row r="179" ht="15.75" customHeight="1">
      <c r="A179" s="194"/>
      <c r="B179" s="194"/>
      <c r="C179" s="195"/>
      <c r="D179" s="195"/>
      <c r="E179" s="195"/>
      <c r="F179" s="194"/>
      <c r="G179" s="194"/>
      <c r="H179" s="194"/>
      <c r="I179" s="194"/>
      <c r="J179" s="194"/>
      <c r="K179" s="194"/>
      <c r="L179" s="194"/>
      <c r="M179" s="194"/>
      <c r="N179" s="194"/>
      <c r="O179" s="194"/>
      <c r="P179" s="194"/>
      <c r="Q179" s="194"/>
      <c r="R179" s="194"/>
      <c r="S179" s="194"/>
      <c r="T179" s="194"/>
      <c r="U179" s="194"/>
      <c r="V179" s="194"/>
      <c r="W179" s="194"/>
      <c r="X179" s="194"/>
      <c r="Y179" s="194"/>
      <c r="Z179" s="194"/>
      <c r="AA179" s="194"/>
      <c r="AB179" s="194"/>
      <c r="AC179" s="194"/>
      <c r="AD179" s="194"/>
      <c r="AE179" s="194"/>
      <c r="AF179" s="194"/>
      <c r="AG179" s="194"/>
      <c r="AH179" s="194"/>
    </row>
    <row r="180" ht="15.75" customHeight="1">
      <c r="A180" s="194"/>
      <c r="B180" s="194"/>
      <c r="C180" s="195"/>
      <c r="D180" s="195"/>
      <c r="E180" s="195"/>
      <c r="F180" s="194"/>
      <c r="G180" s="194"/>
      <c r="H180" s="194"/>
      <c r="I180" s="194"/>
      <c r="J180" s="194"/>
      <c r="K180" s="194"/>
      <c r="L180" s="194"/>
      <c r="M180" s="194"/>
      <c r="N180" s="194"/>
      <c r="O180" s="194"/>
      <c r="P180" s="194"/>
      <c r="Q180" s="194"/>
      <c r="R180" s="194"/>
      <c r="S180" s="194"/>
      <c r="T180" s="194"/>
      <c r="U180" s="194"/>
      <c r="V180" s="194"/>
      <c r="W180" s="194"/>
      <c r="X180" s="194"/>
      <c r="Y180" s="194"/>
      <c r="Z180" s="194"/>
      <c r="AA180" s="194"/>
      <c r="AB180" s="194"/>
      <c r="AC180" s="194"/>
      <c r="AD180" s="194"/>
      <c r="AE180" s="194"/>
      <c r="AF180" s="194"/>
      <c r="AG180" s="194"/>
      <c r="AH180" s="194"/>
    </row>
    <row r="181" ht="15.75" customHeight="1">
      <c r="A181" s="194"/>
      <c r="B181" s="194"/>
      <c r="C181" s="195"/>
      <c r="D181" s="195"/>
      <c r="E181" s="195"/>
      <c r="F181" s="194"/>
      <c r="G181" s="194"/>
      <c r="H181" s="194"/>
      <c r="I181" s="194"/>
      <c r="J181" s="194"/>
      <c r="K181" s="194"/>
      <c r="L181" s="194"/>
      <c r="M181" s="194"/>
      <c r="N181" s="194"/>
      <c r="O181" s="194"/>
      <c r="P181" s="194"/>
      <c r="Q181" s="194"/>
      <c r="R181" s="194"/>
      <c r="S181" s="194"/>
      <c r="T181" s="194"/>
      <c r="U181" s="194"/>
      <c r="V181" s="194"/>
      <c r="W181" s="194"/>
      <c r="X181" s="194"/>
      <c r="Y181" s="194"/>
      <c r="Z181" s="194"/>
      <c r="AA181" s="194"/>
      <c r="AB181" s="194"/>
      <c r="AC181" s="194"/>
      <c r="AD181" s="194"/>
      <c r="AE181" s="194"/>
      <c r="AF181" s="194"/>
      <c r="AG181" s="194"/>
      <c r="AH181" s="194"/>
    </row>
    <row r="182" ht="15.75" customHeight="1">
      <c r="A182" s="194"/>
      <c r="B182" s="194"/>
      <c r="C182" s="195"/>
      <c r="D182" s="195"/>
      <c r="E182" s="195"/>
      <c r="F182" s="194"/>
      <c r="G182" s="194"/>
      <c r="H182" s="194"/>
      <c r="I182" s="194"/>
      <c r="J182" s="194"/>
      <c r="K182" s="194"/>
      <c r="L182" s="194"/>
      <c r="M182" s="194"/>
      <c r="N182" s="194"/>
      <c r="O182" s="194"/>
      <c r="P182" s="194"/>
      <c r="Q182" s="194"/>
      <c r="R182" s="194"/>
      <c r="S182" s="194"/>
      <c r="T182" s="194"/>
      <c r="U182" s="194"/>
      <c r="V182" s="194"/>
      <c r="W182" s="194"/>
      <c r="X182" s="194"/>
      <c r="Y182" s="194"/>
      <c r="Z182" s="194"/>
      <c r="AA182" s="194"/>
      <c r="AB182" s="194"/>
      <c r="AC182" s="194"/>
      <c r="AD182" s="194"/>
      <c r="AE182" s="194"/>
      <c r="AF182" s="194"/>
      <c r="AG182" s="194"/>
      <c r="AH182" s="194"/>
    </row>
    <row r="183" ht="15.75" customHeight="1">
      <c r="A183" s="194"/>
      <c r="B183" s="194"/>
      <c r="C183" s="195"/>
      <c r="D183" s="195"/>
      <c r="E183" s="195"/>
      <c r="F183" s="194"/>
      <c r="G183" s="194"/>
      <c r="H183" s="194"/>
      <c r="I183" s="194"/>
      <c r="J183" s="194"/>
      <c r="K183" s="194"/>
      <c r="L183" s="194"/>
      <c r="M183" s="194"/>
      <c r="N183" s="194"/>
      <c r="O183" s="194"/>
      <c r="P183" s="194"/>
      <c r="Q183" s="194"/>
      <c r="R183" s="194"/>
      <c r="S183" s="194"/>
      <c r="T183" s="194"/>
      <c r="U183" s="194"/>
      <c r="V183" s="194"/>
      <c r="W183" s="194"/>
      <c r="X183" s="194"/>
      <c r="Y183" s="194"/>
      <c r="Z183" s="194"/>
      <c r="AA183" s="194"/>
      <c r="AB183" s="194"/>
      <c r="AC183" s="194"/>
      <c r="AD183" s="194"/>
      <c r="AE183" s="194"/>
      <c r="AF183" s="194"/>
      <c r="AG183" s="194"/>
      <c r="AH183" s="194"/>
    </row>
    <row r="184" ht="15.75" customHeight="1">
      <c r="A184" s="194"/>
      <c r="B184" s="194"/>
      <c r="C184" s="195"/>
      <c r="D184" s="195"/>
      <c r="E184" s="195"/>
      <c r="F184" s="194"/>
      <c r="G184" s="194"/>
      <c r="H184" s="194"/>
      <c r="I184" s="194"/>
      <c r="J184" s="194"/>
      <c r="K184" s="194"/>
      <c r="L184" s="194"/>
      <c r="M184" s="194"/>
      <c r="N184" s="194"/>
      <c r="O184" s="194"/>
      <c r="P184" s="194"/>
      <c r="Q184" s="194"/>
      <c r="R184" s="194"/>
      <c r="S184" s="194"/>
      <c r="T184" s="194"/>
      <c r="U184" s="194"/>
      <c r="V184" s="194"/>
      <c r="W184" s="194"/>
      <c r="X184" s="194"/>
      <c r="Y184" s="194"/>
      <c r="Z184" s="194"/>
      <c r="AA184" s="194"/>
      <c r="AB184" s="194"/>
      <c r="AC184" s="194"/>
      <c r="AD184" s="194"/>
      <c r="AE184" s="194"/>
      <c r="AF184" s="194"/>
      <c r="AG184" s="194"/>
      <c r="AH184" s="194"/>
    </row>
    <row r="185" ht="15.75" customHeight="1">
      <c r="A185" s="194"/>
      <c r="B185" s="194"/>
      <c r="C185" s="195"/>
      <c r="D185" s="195"/>
      <c r="E185" s="195"/>
      <c r="F185" s="194"/>
      <c r="G185" s="194"/>
      <c r="H185" s="194"/>
      <c r="I185" s="194"/>
      <c r="J185" s="194"/>
      <c r="K185" s="194"/>
      <c r="L185" s="194"/>
      <c r="M185" s="194"/>
      <c r="N185" s="194"/>
      <c r="O185" s="194"/>
      <c r="P185" s="194"/>
      <c r="Q185" s="194"/>
      <c r="R185" s="194"/>
      <c r="S185" s="194"/>
      <c r="T185" s="194"/>
      <c r="U185" s="194"/>
      <c r="V185" s="194"/>
      <c r="W185" s="194"/>
      <c r="X185" s="194"/>
      <c r="Y185" s="194"/>
      <c r="Z185" s="194"/>
      <c r="AA185" s="194"/>
      <c r="AB185" s="194"/>
      <c r="AC185" s="194"/>
      <c r="AD185" s="194"/>
      <c r="AE185" s="194"/>
      <c r="AF185" s="194"/>
      <c r="AG185" s="194"/>
      <c r="AH185" s="194"/>
    </row>
    <row r="186" ht="15.75" customHeight="1">
      <c r="A186" s="194"/>
      <c r="B186" s="194"/>
      <c r="C186" s="195"/>
      <c r="D186" s="195"/>
      <c r="E186" s="195"/>
      <c r="F186" s="194"/>
      <c r="G186" s="194"/>
      <c r="H186" s="194"/>
      <c r="I186" s="194"/>
      <c r="J186" s="194"/>
      <c r="K186" s="194"/>
      <c r="L186" s="194"/>
      <c r="M186" s="194"/>
      <c r="N186" s="194"/>
      <c r="O186" s="194"/>
      <c r="P186" s="194"/>
      <c r="Q186" s="194"/>
      <c r="R186" s="194"/>
      <c r="S186" s="194"/>
      <c r="T186" s="194"/>
      <c r="U186" s="194"/>
      <c r="V186" s="194"/>
      <c r="W186" s="194"/>
      <c r="X186" s="194"/>
      <c r="Y186" s="194"/>
      <c r="Z186" s="194"/>
      <c r="AA186" s="194"/>
      <c r="AB186" s="194"/>
      <c r="AC186" s="194"/>
      <c r="AD186" s="194"/>
      <c r="AE186" s="194"/>
      <c r="AF186" s="194"/>
      <c r="AG186" s="194"/>
      <c r="AH186" s="194"/>
    </row>
    <row r="187" ht="15.75" customHeight="1">
      <c r="A187" s="194"/>
      <c r="B187" s="194"/>
      <c r="C187" s="195"/>
      <c r="D187" s="195"/>
      <c r="E187" s="195"/>
      <c r="F187" s="194"/>
      <c r="G187" s="194"/>
      <c r="H187" s="194"/>
      <c r="I187" s="194"/>
      <c r="J187" s="194"/>
      <c r="K187" s="194"/>
      <c r="L187" s="194"/>
      <c r="M187" s="194"/>
      <c r="N187" s="194"/>
      <c r="O187" s="194"/>
      <c r="P187" s="194"/>
      <c r="Q187" s="194"/>
      <c r="R187" s="194"/>
      <c r="S187" s="194"/>
      <c r="T187" s="194"/>
      <c r="U187" s="194"/>
      <c r="V187" s="194"/>
      <c r="W187" s="194"/>
      <c r="X187" s="194"/>
      <c r="Y187" s="194"/>
      <c r="Z187" s="194"/>
      <c r="AA187" s="194"/>
      <c r="AB187" s="194"/>
      <c r="AC187" s="194"/>
      <c r="AD187" s="194"/>
      <c r="AE187" s="194"/>
      <c r="AF187" s="194"/>
      <c r="AG187" s="194"/>
      <c r="AH187" s="194"/>
    </row>
    <row r="188" ht="15.75" customHeight="1">
      <c r="A188" s="194"/>
      <c r="B188" s="194"/>
      <c r="C188" s="195"/>
      <c r="D188" s="195"/>
      <c r="E188" s="195"/>
      <c r="F188" s="194"/>
      <c r="G188" s="194"/>
      <c r="H188" s="194"/>
      <c r="I188" s="194"/>
      <c r="J188" s="194"/>
      <c r="K188" s="194"/>
      <c r="L188" s="194"/>
      <c r="M188" s="194"/>
      <c r="N188" s="194"/>
      <c r="O188" s="194"/>
      <c r="P188" s="194"/>
      <c r="Q188" s="194"/>
      <c r="R188" s="194"/>
      <c r="S188" s="194"/>
      <c r="T188" s="194"/>
      <c r="U188" s="194"/>
      <c r="V188" s="194"/>
      <c r="W188" s="194"/>
      <c r="X188" s="194"/>
      <c r="Y188" s="194"/>
      <c r="Z188" s="194"/>
      <c r="AA188" s="194"/>
      <c r="AB188" s="194"/>
      <c r="AC188" s="194"/>
      <c r="AD188" s="194"/>
      <c r="AE188" s="194"/>
      <c r="AF188" s="194"/>
      <c r="AG188" s="194"/>
      <c r="AH188" s="194"/>
    </row>
    <row r="189" ht="15.75" customHeight="1">
      <c r="A189" s="194"/>
      <c r="B189" s="194"/>
      <c r="C189" s="195"/>
      <c r="D189" s="195"/>
      <c r="E189" s="195"/>
      <c r="F189" s="194"/>
      <c r="G189" s="194"/>
      <c r="H189" s="194"/>
      <c r="I189" s="194"/>
      <c r="J189" s="194"/>
      <c r="K189" s="194"/>
      <c r="L189" s="194"/>
      <c r="M189" s="194"/>
      <c r="N189" s="194"/>
      <c r="O189" s="194"/>
      <c r="P189" s="194"/>
      <c r="Q189" s="194"/>
      <c r="R189" s="194"/>
      <c r="S189" s="194"/>
      <c r="T189" s="194"/>
      <c r="U189" s="194"/>
      <c r="V189" s="194"/>
      <c r="W189" s="194"/>
      <c r="X189" s="194"/>
      <c r="Y189" s="194"/>
      <c r="Z189" s="194"/>
      <c r="AA189" s="194"/>
      <c r="AB189" s="194"/>
      <c r="AC189" s="194"/>
      <c r="AD189" s="194"/>
      <c r="AE189" s="194"/>
      <c r="AF189" s="194"/>
      <c r="AG189" s="194"/>
      <c r="AH189" s="194"/>
    </row>
    <row r="190" ht="15.75" customHeight="1">
      <c r="A190" s="194"/>
      <c r="B190" s="194"/>
      <c r="C190" s="195"/>
      <c r="D190" s="195"/>
      <c r="E190" s="195"/>
      <c r="F190" s="194"/>
      <c r="G190" s="194"/>
      <c r="H190" s="194"/>
      <c r="I190" s="194"/>
      <c r="J190" s="194"/>
      <c r="K190" s="194"/>
      <c r="L190" s="194"/>
      <c r="M190" s="194"/>
      <c r="N190" s="194"/>
      <c r="O190" s="194"/>
      <c r="P190" s="194"/>
      <c r="Q190" s="194"/>
      <c r="R190" s="194"/>
      <c r="S190" s="194"/>
      <c r="T190" s="194"/>
      <c r="U190" s="194"/>
      <c r="V190" s="194"/>
      <c r="W190" s="194"/>
      <c r="X190" s="194"/>
      <c r="Y190" s="194"/>
      <c r="Z190" s="194"/>
      <c r="AA190" s="194"/>
      <c r="AB190" s="194"/>
      <c r="AC190" s="194"/>
      <c r="AD190" s="194"/>
      <c r="AE190" s="194"/>
      <c r="AF190" s="194"/>
      <c r="AG190" s="194"/>
      <c r="AH190" s="194"/>
    </row>
    <row r="191" ht="15.75" customHeight="1">
      <c r="A191" s="194"/>
      <c r="B191" s="194"/>
      <c r="C191" s="195"/>
      <c r="D191" s="195"/>
      <c r="E191" s="195"/>
      <c r="F191" s="194"/>
      <c r="G191" s="194"/>
      <c r="H191" s="194"/>
      <c r="I191" s="194"/>
      <c r="J191" s="194"/>
      <c r="K191" s="194"/>
      <c r="L191" s="194"/>
      <c r="M191" s="194"/>
      <c r="N191" s="194"/>
      <c r="O191" s="194"/>
      <c r="P191" s="194"/>
      <c r="Q191" s="194"/>
      <c r="R191" s="194"/>
      <c r="S191" s="194"/>
      <c r="T191" s="194"/>
      <c r="U191" s="194"/>
      <c r="V191" s="194"/>
      <c r="W191" s="194"/>
      <c r="X191" s="194"/>
      <c r="Y191" s="194"/>
      <c r="Z191" s="194"/>
      <c r="AA191" s="194"/>
      <c r="AB191" s="194"/>
      <c r="AC191" s="194"/>
      <c r="AD191" s="194"/>
      <c r="AE191" s="194"/>
      <c r="AF191" s="194"/>
      <c r="AG191" s="194"/>
      <c r="AH191" s="194"/>
    </row>
    <row r="192" ht="15.75" customHeight="1">
      <c r="A192" s="194"/>
      <c r="B192" s="194"/>
      <c r="C192" s="195"/>
      <c r="D192" s="195"/>
      <c r="E192" s="195"/>
      <c r="F192" s="194"/>
      <c r="G192" s="194"/>
      <c r="H192" s="194"/>
      <c r="I192" s="194"/>
      <c r="J192" s="194"/>
      <c r="K192" s="194"/>
      <c r="L192" s="194"/>
      <c r="M192" s="194"/>
      <c r="N192" s="194"/>
      <c r="O192" s="194"/>
      <c r="P192" s="194"/>
      <c r="Q192" s="194"/>
      <c r="R192" s="194"/>
      <c r="S192" s="194"/>
      <c r="T192" s="194"/>
      <c r="U192" s="194"/>
      <c r="V192" s="194"/>
      <c r="W192" s="194"/>
      <c r="X192" s="194"/>
      <c r="Y192" s="194"/>
      <c r="Z192" s="194"/>
      <c r="AA192" s="194"/>
      <c r="AB192" s="194"/>
      <c r="AC192" s="194"/>
      <c r="AD192" s="194"/>
      <c r="AE192" s="194"/>
      <c r="AF192" s="194"/>
      <c r="AG192" s="194"/>
      <c r="AH192" s="194"/>
    </row>
    <row r="193" ht="15.75" customHeight="1">
      <c r="A193" s="194"/>
      <c r="B193" s="194"/>
      <c r="C193" s="195"/>
      <c r="D193" s="195"/>
      <c r="E193" s="195"/>
      <c r="F193" s="194"/>
      <c r="G193" s="194"/>
      <c r="H193" s="194"/>
      <c r="I193" s="194"/>
      <c r="J193" s="194"/>
      <c r="K193" s="194"/>
      <c r="L193" s="194"/>
      <c r="M193" s="194"/>
      <c r="N193" s="194"/>
      <c r="O193" s="194"/>
      <c r="P193" s="194"/>
      <c r="Q193" s="194"/>
      <c r="R193" s="194"/>
      <c r="S193" s="194"/>
      <c r="T193" s="194"/>
      <c r="U193" s="194"/>
      <c r="V193" s="194"/>
      <c r="W193" s="194"/>
      <c r="X193" s="194"/>
      <c r="Y193" s="194"/>
      <c r="Z193" s="194"/>
      <c r="AA193" s="194"/>
      <c r="AB193" s="194"/>
      <c r="AC193" s="194"/>
      <c r="AD193" s="194"/>
      <c r="AE193" s="194"/>
      <c r="AF193" s="194"/>
      <c r="AG193" s="194"/>
      <c r="AH193" s="194"/>
    </row>
    <row r="194" ht="15.75" customHeight="1">
      <c r="A194" s="194"/>
      <c r="B194" s="194"/>
      <c r="C194" s="195"/>
      <c r="D194" s="195"/>
      <c r="E194" s="195"/>
      <c r="F194" s="194"/>
      <c r="G194" s="194"/>
      <c r="H194" s="194"/>
      <c r="I194" s="194"/>
      <c r="J194" s="194"/>
      <c r="K194" s="194"/>
      <c r="L194" s="194"/>
      <c r="M194" s="194"/>
      <c r="N194" s="194"/>
      <c r="O194" s="194"/>
      <c r="P194" s="194"/>
      <c r="Q194" s="194"/>
      <c r="R194" s="194"/>
      <c r="S194" s="194"/>
      <c r="T194" s="194"/>
      <c r="U194" s="194"/>
      <c r="V194" s="194"/>
      <c r="W194" s="194"/>
      <c r="X194" s="194"/>
      <c r="Y194" s="194"/>
      <c r="Z194" s="194"/>
      <c r="AA194" s="194"/>
      <c r="AB194" s="194"/>
      <c r="AC194" s="194"/>
      <c r="AD194" s="194"/>
      <c r="AE194" s="194"/>
      <c r="AF194" s="194"/>
      <c r="AG194" s="194"/>
      <c r="AH194" s="194"/>
    </row>
    <row r="195" ht="15.75" customHeight="1">
      <c r="A195" s="194"/>
      <c r="B195" s="194"/>
      <c r="C195" s="195"/>
      <c r="D195" s="195"/>
      <c r="E195" s="195"/>
      <c r="F195" s="194"/>
      <c r="G195" s="194"/>
      <c r="H195" s="194"/>
      <c r="I195" s="194"/>
      <c r="J195" s="194"/>
      <c r="K195" s="194"/>
      <c r="L195" s="194"/>
      <c r="M195" s="194"/>
      <c r="N195" s="194"/>
      <c r="O195" s="194"/>
      <c r="P195" s="194"/>
      <c r="Q195" s="194"/>
      <c r="R195" s="194"/>
      <c r="S195" s="194"/>
      <c r="T195" s="194"/>
      <c r="U195" s="194"/>
      <c r="V195" s="194"/>
      <c r="W195" s="194"/>
      <c r="X195" s="194"/>
      <c r="Y195" s="194"/>
      <c r="Z195" s="194"/>
      <c r="AA195" s="194"/>
      <c r="AB195" s="194"/>
      <c r="AC195" s="194"/>
      <c r="AD195" s="194"/>
      <c r="AE195" s="194"/>
      <c r="AF195" s="194"/>
      <c r="AG195" s="194"/>
      <c r="AH195" s="194"/>
    </row>
    <row r="196" ht="15.75" customHeight="1">
      <c r="A196" s="194"/>
      <c r="B196" s="194"/>
      <c r="C196" s="195"/>
      <c r="D196" s="195"/>
      <c r="E196" s="195"/>
      <c r="F196" s="194"/>
      <c r="G196" s="194"/>
      <c r="H196" s="194"/>
      <c r="I196" s="194"/>
      <c r="J196" s="194"/>
      <c r="K196" s="194"/>
      <c r="L196" s="194"/>
      <c r="M196" s="194"/>
      <c r="N196" s="194"/>
      <c r="O196" s="194"/>
      <c r="P196" s="194"/>
      <c r="Q196" s="194"/>
      <c r="R196" s="194"/>
      <c r="S196" s="194"/>
      <c r="T196" s="194"/>
      <c r="U196" s="194"/>
      <c r="V196" s="194"/>
      <c r="W196" s="194"/>
      <c r="X196" s="194"/>
      <c r="Y196" s="194"/>
      <c r="Z196" s="194"/>
      <c r="AA196" s="194"/>
      <c r="AB196" s="194"/>
      <c r="AC196" s="194"/>
      <c r="AD196" s="194"/>
      <c r="AE196" s="194"/>
      <c r="AF196" s="194"/>
      <c r="AG196" s="194"/>
      <c r="AH196" s="194"/>
    </row>
    <row r="197" ht="15.75" customHeight="1">
      <c r="A197" s="194"/>
      <c r="B197" s="194"/>
      <c r="C197" s="195"/>
      <c r="D197" s="195"/>
      <c r="E197" s="195"/>
      <c r="F197" s="194"/>
      <c r="G197" s="194"/>
      <c r="H197" s="194"/>
      <c r="I197" s="194"/>
      <c r="J197" s="194"/>
      <c r="K197" s="194"/>
      <c r="L197" s="194"/>
      <c r="M197" s="194"/>
      <c r="N197" s="194"/>
      <c r="O197" s="194"/>
      <c r="P197" s="194"/>
      <c r="Q197" s="194"/>
      <c r="R197" s="194"/>
      <c r="S197" s="194"/>
      <c r="T197" s="194"/>
      <c r="U197" s="194"/>
      <c r="V197" s="194"/>
      <c r="W197" s="194"/>
      <c r="X197" s="194"/>
      <c r="Y197" s="194"/>
      <c r="Z197" s="194"/>
      <c r="AA197" s="194"/>
      <c r="AB197" s="194"/>
      <c r="AC197" s="194"/>
      <c r="AD197" s="194"/>
      <c r="AE197" s="194"/>
      <c r="AF197" s="194"/>
      <c r="AG197" s="194"/>
      <c r="AH197" s="194"/>
    </row>
    <row r="198" ht="15.75" customHeight="1">
      <c r="A198" s="194"/>
      <c r="B198" s="194"/>
      <c r="C198" s="195"/>
      <c r="D198" s="195"/>
      <c r="E198" s="195"/>
      <c r="F198" s="194"/>
      <c r="G198" s="194"/>
      <c r="H198" s="194"/>
      <c r="I198" s="194"/>
      <c r="J198" s="194"/>
      <c r="K198" s="194"/>
      <c r="L198" s="194"/>
      <c r="M198" s="194"/>
      <c r="N198" s="194"/>
      <c r="O198" s="194"/>
      <c r="P198" s="194"/>
      <c r="Q198" s="194"/>
      <c r="R198" s="194"/>
      <c r="S198" s="194"/>
      <c r="T198" s="194"/>
      <c r="U198" s="194"/>
      <c r="V198" s="194"/>
      <c r="W198" s="194"/>
      <c r="X198" s="194"/>
      <c r="Y198" s="194"/>
      <c r="Z198" s="194"/>
      <c r="AA198" s="194"/>
      <c r="AB198" s="194"/>
      <c r="AC198" s="194"/>
      <c r="AD198" s="194"/>
      <c r="AE198" s="194"/>
      <c r="AF198" s="194"/>
      <c r="AG198" s="194"/>
      <c r="AH198" s="194"/>
    </row>
    <row r="199" ht="15.75" customHeight="1">
      <c r="A199" s="194"/>
      <c r="B199" s="194"/>
      <c r="C199" s="195"/>
      <c r="D199" s="195"/>
      <c r="E199" s="195"/>
      <c r="F199" s="194"/>
      <c r="G199" s="194"/>
      <c r="H199" s="194"/>
      <c r="I199" s="194"/>
      <c r="J199" s="194"/>
      <c r="K199" s="194"/>
      <c r="L199" s="194"/>
      <c r="M199" s="194"/>
      <c r="N199" s="194"/>
      <c r="O199" s="194"/>
      <c r="P199" s="194"/>
      <c r="Q199" s="194"/>
      <c r="R199" s="194"/>
      <c r="S199" s="194"/>
      <c r="T199" s="194"/>
      <c r="U199" s="194"/>
      <c r="V199" s="194"/>
      <c r="W199" s="194"/>
      <c r="X199" s="194"/>
      <c r="Y199" s="194"/>
      <c r="Z199" s="194"/>
      <c r="AA199" s="194"/>
      <c r="AB199" s="194"/>
      <c r="AC199" s="194"/>
      <c r="AD199" s="194"/>
      <c r="AE199" s="194"/>
      <c r="AF199" s="194"/>
      <c r="AG199" s="194"/>
      <c r="AH199" s="194"/>
    </row>
    <row r="200" ht="15.75" customHeight="1">
      <c r="A200" s="194"/>
      <c r="B200" s="194"/>
      <c r="C200" s="195"/>
      <c r="D200" s="195"/>
      <c r="E200" s="195"/>
      <c r="F200" s="194"/>
      <c r="G200" s="194"/>
      <c r="H200" s="194"/>
      <c r="I200" s="194"/>
      <c r="J200" s="194"/>
      <c r="K200" s="194"/>
      <c r="L200" s="194"/>
      <c r="M200" s="194"/>
      <c r="N200" s="194"/>
      <c r="O200" s="194"/>
      <c r="P200" s="194"/>
      <c r="Q200" s="194"/>
      <c r="R200" s="194"/>
      <c r="S200" s="194"/>
      <c r="T200" s="194"/>
      <c r="U200" s="194"/>
      <c r="V200" s="194"/>
      <c r="W200" s="194"/>
      <c r="X200" s="194"/>
      <c r="Y200" s="194"/>
      <c r="Z200" s="194"/>
      <c r="AA200" s="194"/>
      <c r="AB200" s="194"/>
      <c r="AC200" s="194"/>
      <c r="AD200" s="194"/>
      <c r="AE200" s="194"/>
      <c r="AF200" s="194"/>
      <c r="AG200" s="194"/>
      <c r="AH200" s="194"/>
    </row>
    <row r="201" ht="15.75" customHeight="1">
      <c r="A201" s="194"/>
      <c r="B201" s="194"/>
      <c r="C201" s="195"/>
      <c r="D201" s="195"/>
      <c r="E201" s="195"/>
      <c r="F201" s="194"/>
      <c r="G201" s="194"/>
      <c r="H201" s="194"/>
      <c r="I201" s="194"/>
      <c r="J201" s="194"/>
      <c r="K201" s="194"/>
      <c r="L201" s="194"/>
      <c r="M201" s="194"/>
      <c r="N201" s="194"/>
      <c r="O201" s="194"/>
      <c r="P201" s="194"/>
      <c r="Q201" s="194"/>
      <c r="R201" s="194"/>
      <c r="S201" s="194"/>
      <c r="T201" s="194"/>
      <c r="U201" s="194"/>
      <c r="V201" s="194"/>
      <c r="W201" s="194"/>
      <c r="X201" s="194"/>
      <c r="Y201" s="194"/>
      <c r="Z201" s="194"/>
      <c r="AA201" s="194"/>
      <c r="AB201" s="194"/>
      <c r="AC201" s="194"/>
      <c r="AD201" s="194"/>
      <c r="AE201" s="194"/>
      <c r="AF201" s="194"/>
      <c r="AG201" s="194"/>
      <c r="AH201" s="194"/>
    </row>
    <row r="202" ht="15.75" customHeight="1">
      <c r="A202" s="194"/>
      <c r="B202" s="194"/>
      <c r="C202" s="195"/>
      <c r="D202" s="195"/>
      <c r="E202" s="195"/>
      <c r="F202" s="194"/>
      <c r="G202" s="194"/>
      <c r="H202" s="194"/>
      <c r="I202" s="194"/>
      <c r="J202" s="194"/>
      <c r="K202" s="194"/>
      <c r="L202" s="194"/>
      <c r="M202" s="194"/>
      <c r="N202" s="194"/>
      <c r="O202" s="194"/>
      <c r="P202" s="194"/>
      <c r="Q202" s="194"/>
      <c r="R202" s="194"/>
      <c r="S202" s="194"/>
      <c r="T202" s="194"/>
      <c r="U202" s="194"/>
      <c r="V202" s="194"/>
      <c r="W202" s="194"/>
      <c r="X202" s="194"/>
      <c r="Y202" s="194"/>
      <c r="Z202" s="194"/>
      <c r="AA202" s="194"/>
      <c r="AB202" s="194"/>
      <c r="AC202" s="194"/>
      <c r="AD202" s="194"/>
      <c r="AE202" s="194"/>
      <c r="AF202" s="194"/>
      <c r="AG202" s="194"/>
      <c r="AH202" s="194"/>
    </row>
    <row r="203" ht="15.75" customHeight="1">
      <c r="A203" s="194"/>
      <c r="B203" s="194"/>
      <c r="C203" s="195"/>
      <c r="D203" s="195"/>
      <c r="E203" s="195"/>
      <c r="F203" s="194"/>
      <c r="G203" s="194"/>
      <c r="H203" s="194"/>
      <c r="I203" s="194"/>
      <c r="J203" s="194"/>
      <c r="K203" s="194"/>
      <c r="L203" s="194"/>
      <c r="M203" s="194"/>
      <c r="N203" s="194"/>
      <c r="O203" s="194"/>
      <c r="P203" s="194"/>
      <c r="Q203" s="194"/>
      <c r="R203" s="194"/>
      <c r="S203" s="194"/>
      <c r="T203" s="194"/>
      <c r="U203" s="194"/>
      <c r="V203" s="194"/>
      <c r="W203" s="194"/>
      <c r="X203" s="194"/>
      <c r="Y203" s="194"/>
      <c r="Z203" s="194"/>
      <c r="AA203" s="194"/>
      <c r="AB203" s="194"/>
      <c r="AC203" s="194"/>
      <c r="AD203" s="194"/>
      <c r="AE203" s="194"/>
      <c r="AF203" s="194"/>
      <c r="AG203" s="194"/>
      <c r="AH203" s="194"/>
    </row>
    <row r="204" ht="15.75" customHeight="1">
      <c r="A204" s="194"/>
      <c r="B204" s="194"/>
      <c r="C204" s="195"/>
      <c r="D204" s="195"/>
      <c r="E204" s="195"/>
      <c r="F204" s="194"/>
      <c r="G204" s="194"/>
      <c r="H204" s="194"/>
      <c r="I204" s="194"/>
      <c r="J204" s="194"/>
      <c r="K204" s="194"/>
      <c r="L204" s="194"/>
      <c r="M204" s="194"/>
      <c r="N204" s="194"/>
      <c r="O204" s="194"/>
      <c r="P204" s="194"/>
      <c r="Q204" s="194"/>
      <c r="R204" s="194"/>
      <c r="S204" s="194"/>
      <c r="T204" s="194"/>
      <c r="U204" s="194"/>
      <c r="V204" s="194"/>
      <c r="W204" s="194"/>
      <c r="X204" s="194"/>
      <c r="Y204" s="194"/>
      <c r="Z204" s="194"/>
      <c r="AA204" s="194"/>
      <c r="AB204" s="194"/>
      <c r="AC204" s="194"/>
      <c r="AD204" s="194"/>
      <c r="AE204" s="194"/>
      <c r="AF204" s="194"/>
      <c r="AG204" s="194"/>
      <c r="AH204" s="194"/>
    </row>
    <row r="205" ht="15.75" customHeight="1">
      <c r="A205" s="194"/>
      <c r="B205" s="194"/>
      <c r="C205" s="195"/>
      <c r="D205" s="195"/>
      <c r="E205" s="195"/>
      <c r="F205" s="194"/>
      <c r="G205" s="194"/>
      <c r="H205" s="194"/>
      <c r="I205" s="194"/>
      <c r="J205" s="194"/>
      <c r="K205" s="194"/>
      <c r="L205" s="194"/>
      <c r="M205" s="194"/>
      <c r="N205" s="194"/>
      <c r="O205" s="194"/>
      <c r="P205" s="194"/>
      <c r="Q205" s="194"/>
      <c r="R205" s="194"/>
      <c r="S205" s="194"/>
      <c r="T205" s="194"/>
      <c r="U205" s="194"/>
      <c r="V205" s="194"/>
      <c r="W205" s="194"/>
      <c r="X205" s="194"/>
      <c r="Y205" s="194"/>
      <c r="Z205" s="194"/>
      <c r="AA205" s="194"/>
      <c r="AB205" s="194"/>
      <c r="AC205" s="194"/>
      <c r="AD205" s="194"/>
      <c r="AE205" s="194"/>
      <c r="AF205" s="194"/>
      <c r="AG205" s="194"/>
      <c r="AH205" s="194"/>
    </row>
    <row r="206" ht="15.75" customHeight="1">
      <c r="A206" s="194"/>
      <c r="B206" s="194"/>
      <c r="C206" s="195"/>
      <c r="D206" s="195"/>
      <c r="E206" s="195"/>
      <c r="F206" s="194"/>
      <c r="G206" s="194"/>
      <c r="H206" s="194"/>
      <c r="I206" s="194"/>
      <c r="J206" s="194"/>
      <c r="K206" s="194"/>
      <c r="L206" s="194"/>
      <c r="M206" s="194"/>
      <c r="N206" s="194"/>
      <c r="O206" s="194"/>
      <c r="P206" s="194"/>
      <c r="Q206" s="194"/>
      <c r="R206" s="194"/>
      <c r="S206" s="194"/>
      <c r="T206" s="194"/>
      <c r="U206" s="194"/>
      <c r="V206" s="194"/>
      <c r="W206" s="194"/>
      <c r="X206" s="194"/>
      <c r="Y206" s="194"/>
      <c r="Z206" s="194"/>
      <c r="AA206" s="194"/>
      <c r="AB206" s="194"/>
      <c r="AC206" s="194"/>
      <c r="AD206" s="194"/>
      <c r="AE206" s="194"/>
      <c r="AF206" s="194"/>
      <c r="AG206" s="194"/>
      <c r="AH206" s="194"/>
    </row>
    <row r="207" ht="15.75" customHeight="1">
      <c r="A207" s="194"/>
      <c r="B207" s="194"/>
      <c r="C207" s="195"/>
      <c r="D207" s="195"/>
      <c r="E207" s="195"/>
      <c r="F207" s="194"/>
      <c r="G207" s="194"/>
      <c r="H207" s="194"/>
      <c r="I207" s="194"/>
      <c r="J207" s="194"/>
      <c r="K207" s="194"/>
      <c r="L207" s="194"/>
      <c r="M207" s="194"/>
      <c r="N207" s="194"/>
      <c r="O207" s="194"/>
      <c r="P207" s="194"/>
      <c r="Q207" s="194"/>
      <c r="R207" s="194"/>
      <c r="S207" s="194"/>
      <c r="T207" s="194"/>
      <c r="U207" s="194"/>
      <c r="V207" s="194"/>
      <c r="W207" s="194"/>
      <c r="X207" s="194"/>
      <c r="Y207" s="194"/>
      <c r="Z207" s="194"/>
      <c r="AA207" s="194"/>
      <c r="AB207" s="194"/>
      <c r="AC207" s="194"/>
      <c r="AD207" s="194"/>
      <c r="AE207" s="194"/>
      <c r="AF207" s="194"/>
      <c r="AG207" s="194"/>
      <c r="AH207" s="194"/>
    </row>
    <row r="208" ht="15.75" customHeight="1">
      <c r="A208" s="194"/>
      <c r="B208" s="194"/>
      <c r="C208" s="195"/>
      <c r="D208" s="195"/>
      <c r="E208" s="195"/>
      <c r="F208" s="194"/>
      <c r="G208" s="194"/>
      <c r="H208" s="194"/>
      <c r="I208" s="194"/>
      <c r="J208" s="194"/>
      <c r="K208" s="194"/>
      <c r="L208" s="194"/>
      <c r="M208" s="194"/>
      <c r="N208" s="194"/>
      <c r="O208" s="194"/>
      <c r="P208" s="194"/>
      <c r="Q208" s="194"/>
      <c r="R208" s="194"/>
      <c r="S208" s="194"/>
      <c r="T208" s="194"/>
      <c r="U208" s="194"/>
      <c r="V208" s="194"/>
      <c r="W208" s="194"/>
      <c r="X208" s="194"/>
      <c r="Y208" s="194"/>
      <c r="Z208" s="194"/>
      <c r="AA208" s="194"/>
      <c r="AB208" s="194"/>
      <c r="AC208" s="194"/>
      <c r="AD208" s="194"/>
      <c r="AE208" s="194"/>
      <c r="AF208" s="194"/>
      <c r="AG208" s="194"/>
      <c r="AH208" s="194"/>
    </row>
    <row r="209" ht="15.75" customHeight="1">
      <c r="A209" s="194"/>
      <c r="B209" s="194"/>
      <c r="C209" s="195"/>
      <c r="D209" s="195"/>
      <c r="E209" s="195"/>
      <c r="F209" s="194"/>
      <c r="G209" s="194"/>
      <c r="H209" s="194"/>
      <c r="I209" s="194"/>
      <c r="J209" s="194"/>
      <c r="K209" s="194"/>
      <c r="L209" s="194"/>
      <c r="M209" s="194"/>
      <c r="N209" s="194"/>
      <c r="O209" s="194"/>
      <c r="P209" s="194"/>
      <c r="Q209" s="194"/>
      <c r="R209" s="194"/>
      <c r="S209" s="194"/>
      <c r="T209" s="194"/>
      <c r="U209" s="194"/>
      <c r="V209" s="194"/>
      <c r="W209" s="194"/>
      <c r="X209" s="194"/>
      <c r="Y209" s="194"/>
      <c r="Z209" s="194"/>
      <c r="AA209" s="194"/>
      <c r="AB209" s="194"/>
      <c r="AC209" s="194"/>
      <c r="AD209" s="194"/>
      <c r="AE209" s="194"/>
      <c r="AF209" s="194"/>
      <c r="AG209" s="194"/>
      <c r="AH209" s="194"/>
    </row>
    <row r="210" ht="15.75" customHeight="1">
      <c r="A210" s="194"/>
      <c r="B210" s="194"/>
      <c r="C210" s="195"/>
      <c r="D210" s="195"/>
      <c r="E210" s="195"/>
      <c r="F210" s="194"/>
      <c r="G210" s="194"/>
      <c r="H210" s="194"/>
      <c r="I210" s="194"/>
      <c r="J210" s="194"/>
      <c r="K210" s="194"/>
      <c r="L210" s="194"/>
      <c r="M210" s="194"/>
      <c r="N210" s="194"/>
      <c r="O210" s="194"/>
      <c r="P210" s="194"/>
      <c r="Q210" s="194"/>
      <c r="R210" s="194"/>
      <c r="S210" s="194"/>
      <c r="T210" s="194"/>
      <c r="U210" s="194"/>
      <c r="V210" s="194"/>
      <c r="W210" s="194"/>
      <c r="X210" s="194"/>
      <c r="Y210" s="194"/>
      <c r="Z210" s="194"/>
      <c r="AA210" s="194"/>
      <c r="AB210" s="194"/>
      <c r="AC210" s="194"/>
      <c r="AD210" s="194"/>
      <c r="AE210" s="194"/>
      <c r="AF210" s="194"/>
      <c r="AG210" s="194"/>
      <c r="AH210" s="194"/>
    </row>
    <row r="211" ht="15.75" customHeight="1">
      <c r="A211" s="194"/>
      <c r="B211" s="194"/>
      <c r="C211" s="195"/>
      <c r="D211" s="195"/>
      <c r="E211" s="195"/>
      <c r="F211" s="194"/>
      <c r="G211" s="194"/>
      <c r="H211" s="194"/>
      <c r="I211" s="194"/>
      <c r="J211" s="194"/>
      <c r="K211" s="194"/>
      <c r="L211" s="194"/>
      <c r="M211" s="194"/>
      <c r="N211" s="194"/>
      <c r="O211" s="194"/>
      <c r="P211" s="194"/>
      <c r="Q211" s="194"/>
      <c r="R211" s="194"/>
      <c r="S211" s="194"/>
      <c r="T211" s="194"/>
      <c r="U211" s="194"/>
      <c r="V211" s="194"/>
      <c r="W211" s="194"/>
      <c r="X211" s="194"/>
      <c r="Y211" s="194"/>
      <c r="Z211" s="194"/>
      <c r="AA211" s="194"/>
      <c r="AB211" s="194"/>
      <c r="AC211" s="194"/>
      <c r="AD211" s="194"/>
      <c r="AE211" s="194"/>
      <c r="AF211" s="194"/>
      <c r="AG211" s="194"/>
      <c r="AH211" s="194"/>
    </row>
    <row r="212" ht="15.75" customHeight="1">
      <c r="A212" s="194"/>
      <c r="B212" s="194"/>
      <c r="C212" s="195"/>
      <c r="D212" s="195"/>
      <c r="E212" s="195"/>
      <c r="F212" s="194"/>
      <c r="G212" s="194"/>
      <c r="H212" s="194"/>
      <c r="I212" s="194"/>
      <c r="J212" s="194"/>
      <c r="K212" s="194"/>
      <c r="L212" s="194"/>
      <c r="M212" s="194"/>
      <c r="N212" s="194"/>
      <c r="O212" s="194"/>
      <c r="P212" s="194"/>
      <c r="Q212" s="194"/>
      <c r="R212" s="194"/>
      <c r="S212" s="194"/>
      <c r="T212" s="194"/>
      <c r="U212" s="194"/>
      <c r="V212" s="194"/>
      <c r="W212" s="194"/>
      <c r="X212" s="194"/>
      <c r="Y212" s="194"/>
      <c r="Z212" s="194"/>
      <c r="AA212" s="194"/>
      <c r="AB212" s="194"/>
      <c r="AC212" s="194"/>
      <c r="AD212" s="194"/>
      <c r="AE212" s="194"/>
      <c r="AF212" s="194"/>
      <c r="AG212" s="194"/>
      <c r="AH212" s="194"/>
    </row>
    <row r="213" ht="15.75" customHeight="1">
      <c r="A213" s="194"/>
      <c r="B213" s="194"/>
      <c r="C213" s="195"/>
      <c r="D213" s="195"/>
      <c r="E213" s="195"/>
      <c r="F213" s="194"/>
      <c r="G213" s="194"/>
      <c r="H213" s="194"/>
      <c r="I213" s="194"/>
      <c r="J213" s="194"/>
      <c r="K213" s="194"/>
      <c r="L213" s="194"/>
      <c r="M213" s="194"/>
      <c r="N213" s="194"/>
      <c r="O213" s="194"/>
      <c r="P213" s="194"/>
      <c r="Q213" s="194"/>
      <c r="R213" s="194"/>
      <c r="S213" s="194"/>
      <c r="T213" s="194"/>
      <c r="U213" s="194"/>
      <c r="V213" s="194"/>
      <c r="W213" s="194"/>
      <c r="X213" s="194"/>
      <c r="Y213" s="194"/>
      <c r="Z213" s="194"/>
      <c r="AA213" s="194"/>
      <c r="AB213" s="194"/>
      <c r="AC213" s="194"/>
      <c r="AD213" s="194"/>
      <c r="AE213" s="194"/>
      <c r="AF213" s="194"/>
      <c r="AG213" s="194"/>
      <c r="AH213" s="194"/>
    </row>
    <row r="214" ht="15.75" customHeight="1">
      <c r="A214" s="194"/>
      <c r="B214" s="194"/>
      <c r="C214" s="195"/>
      <c r="D214" s="195"/>
      <c r="E214" s="195"/>
      <c r="F214" s="194"/>
      <c r="G214" s="194"/>
      <c r="H214" s="194"/>
      <c r="I214" s="194"/>
      <c r="J214" s="194"/>
      <c r="K214" s="194"/>
      <c r="L214" s="194"/>
      <c r="M214" s="194"/>
      <c r="N214" s="194"/>
      <c r="O214" s="194"/>
      <c r="P214" s="194"/>
      <c r="Q214" s="194"/>
      <c r="R214" s="194"/>
      <c r="S214" s="194"/>
      <c r="T214" s="194"/>
      <c r="U214" s="194"/>
      <c r="V214" s="194"/>
      <c r="W214" s="194"/>
      <c r="X214" s="194"/>
      <c r="Y214" s="194"/>
      <c r="Z214" s="194"/>
      <c r="AA214" s="194"/>
      <c r="AB214" s="194"/>
      <c r="AC214" s="194"/>
      <c r="AD214" s="194"/>
      <c r="AE214" s="194"/>
      <c r="AF214" s="194"/>
      <c r="AG214" s="194"/>
      <c r="AH214" s="194"/>
    </row>
    <row r="215" ht="15.75" customHeight="1">
      <c r="A215" s="194"/>
      <c r="B215" s="194"/>
      <c r="C215" s="195"/>
      <c r="D215" s="195"/>
      <c r="E215" s="195"/>
      <c r="F215" s="194"/>
      <c r="G215" s="194"/>
      <c r="H215" s="194"/>
      <c r="I215" s="194"/>
      <c r="J215" s="194"/>
      <c r="K215" s="194"/>
      <c r="L215" s="194"/>
      <c r="M215" s="194"/>
      <c r="N215" s="194"/>
      <c r="O215" s="194"/>
      <c r="P215" s="194"/>
      <c r="Q215" s="194"/>
      <c r="R215" s="194"/>
      <c r="S215" s="194"/>
      <c r="T215" s="194"/>
      <c r="U215" s="194"/>
      <c r="V215" s="194"/>
      <c r="W215" s="194"/>
      <c r="X215" s="194"/>
      <c r="Y215" s="194"/>
      <c r="Z215" s="194"/>
      <c r="AA215" s="194"/>
      <c r="AB215" s="194"/>
      <c r="AC215" s="194"/>
      <c r="AD215" s="194"/>
      <c r="AE215" s="194"/>
      <c r="AF215" s="194"/>
      <c r="AG215" s="194"/>
      <c r="AH215" s="194"/>
    </row>
    <row r="216" ht="15.75" customHeight="1">
      <c r="A216" s="194"/>
      <c r="B216" s="194"/>
      <c r="C216" s="195"/>
      <c r="D216" s="195"/>
      <c r="E216" s="195"/>
      <c r="F216" s="194"/>
      <c r="G216" s="194"/>
      <c r="H216" s="194"/>
      <c r="I216" s="194"/>
      <c r="J216" s="194"/>
      <c r="K216" s="194"/>
      <c r="L216" s="194"/>
      <c r="M216" s="194"/>
      <c r="N216" s="194"/>
      <c r="O216" s="194"/>
      <c r="P216" s="194"/>
      <c r="Q216" s="194"/>
      <c r="R216" s="194"/>
      <c r="S216" s="194"/>
      <c r="T216" s="194"/>
      <c r="U216" s="194"/>
      <c r="V216" s="194"/>
      <c r="W216" s="194"/>
      <c r="X216" s="194"/>
      <c r="Y216" s="194"/>
      <c r="Z216" s="194"/>
      <c r="AA216" s="194"/>
      <c r="AB216" s="194"/>
      <c r="AC216" s="194"/>
      <c r="AD216" s="194"/>
      <c r="AE216" s="194"/>
      <c r="AF216" s="194"/>
      <c r="AG216" s="194"/>
      <c r="AH216" s="194"/>
    </row>
    <row r="217" ht="15.75" customHeight="1">
      <c r="A217" s="194"/>
      <c r="B217" s="194"/>
      <c r="C217" s="195"/>
      <c r="D217" s="195"/>
      <c r="E217" s="195"/>
      <c r="F217" s="194"/>
      <c r="G217" s="194"/>
      <c r="H217" s="194"/>
      <c r="I217" s="194"/>
      <c r="J217" s="194"/>
      <c r="K217" s="194"/>
      <c r="L217" s="194"/>
      <c r="M217" s="194"/>
      <c r="N217" s="194"/>
      <c r="O217" s="194"/>
      <c r="P217" s="194"/>
      <c r="Q217" s="194"/>
      <c r="R217" s="194"/>
      <c r="S217" s="194"/>
      <c r="T217" s="194"/>
      <c r="U217" s="194"/>
      <c r="V217" s="194"/>
      <c r="W217" s="194"/>
      <c r="X217" s="194"/>
      <c r="Y217" s="194"/>
      <c r="Z217" s="194"/>
      <c r="AA217" s="194"/>
      <c r="AB217" s="194"/>
      <c r="AC217" s="194"/>
      <c r="AD217" s="194"/>
      <c r="AE217" s="194"/>
      <c r="AF217" s="194"/>
      <c r="AG217" s="194"/>
      <c r="AH217" s="194"/>
    </row>
    <row r="218" ht="15.75" customHeight="1">
      <c r="A218" s="194"/>
      <c r="B218" s="194"/>
      <c r="C218" s="195"/>
      <c r="D218" s="195"/>
      <c r="E218" s="195"/>
      <c r="F218" s="194"/>
      <c r="G218" s="194"/>
      <c r="H218" s="194"/>
      <c r="I218" s="194"/>
      <c r="J218" s="194"/>
      <c r="K218" s="194"/>
      <c r="L218" s="194"/>
      <c r="M218" s="194"/>
      <c r="N218" s="194"/>
      <c r="O218" s="194"/>
      <c r="P218" s="194"/>
      <c r="Q218" s="194"/>
      <c r="R218" s="194"/>
      <c r="S218" s="194"/>
      <c r="T218" s="194"/>
      <c r="U218" s="194"/>
      <c r="V218" s="194"/>
      <c r="W218" s="194"/>
      <c r="X218" s="194"/>
      <c r="Y218" s="194"/>
      <c r="Z218" s="194"/>
      <c r="AA218" s="194"/>
      <c r="AB218" s="194"/>
      <c r="AC218" s="194"/>
      <c r="AD218" s="194"/>
      <c r="AE218" s="194"/>
      <c r="AF218" s="194"/>
      <c r="AG218" s="194"/>
      <c r="AH218" s="194"/>
    </row>
    <row r="219" ht="15.75" customHeight="1">
      <c r="A219" s="194"/>
      <c r="B219" s="194"/>
      <c r="C219" s="195"/>
      <c r="D219" s="195"/>
      <c r="E219" s="195"/>
      <c r="F219" s="194"/>
      <c r="G219" s="194"/>
      <c r="H219" s="194"/>
      <c r="I219" s="194"/>
      <c r="J219" s="194"/>
      <c r="K219" s="194"/>
      <c r="L219" s="194"/>
      <c r="M219" s="194"/>
      <c r="N219" s="194"/>
      <c r="O219" s="194"/>
      <c r="P219" s="194"/>
      <c r="Q219" s="194"/>
      <c r="R219" s="194"/>
      <c r="S219" s="194"/>
      <c r="T219" s="194"/>
      <c r="U219" s="194"/>
      <c r="V219" s="194"/>
      <c r="W219" s="194"/>
      <c r="X219" s="194"/>
      <c r="Y219" s="194"/>
      <c r="Z219" s="194"/>
      <c r="AA219" s="194"/>
      <c r="AB219" s="194"/>
      <c r="AC219" s="194"/>
      <c r="AD219" s="194"/>
      <c r="AE219" s="194"/>
      <c r="AF219" s="194"/>
      <c r="AG219" s="194"/>
      <c r="AH219" s="194"/>
    </row>
    <row r="220" ht="15.75" customHeight="1">
      <c r="A220" s="194"/>
      <c r="B220" s="194"/>
      <c r="C220" s="195"/>
      <c r="D220" s="195"/>
      <c r="E220" s="195"/>
      <c r="F220" s="194"/>
      <c r="G220" s="194"/>
      <c r="H220" s="194"/>
      <c r="I220" s="194"/>
      <c r="J220" s="194"/>
      <c r="K220" s="194"/>
      <c r="L220" s="194"/>
      <c r="M220" s="194"/>
      <c r="N220" s="194"/>
      <c r="O220" s="194"/>
      <c r="P220" s="194"/>
      <c r="Q220" s="194"/>
      <c r="R220" s="194"/>
      <c r="S220" s="194"/>
      <c r="T220" s="194"/>
      <c r="U220" s="194"/>
      <c r="V220" s="194"/>
      <c r="W220" s="194"/>
      <c r="X220" s="194"/>
      <c r="Y220" s="194"/>
      <c r="Z220" s="194"/>
      <c r="AA220" s="194"/>
      <c r="AB220" s="194"/>
      <c r="AC220" s="194"/>
      <c r="AD220" s="194"/>
      <c r="AE220" s="194"/>
      <c r="AF220" s="194"/>
      <c r="AG220" s="194"/>
      <c r="AH220" s="194"/>
    </row>
    <row r="221" ht="15.75" customHeight="1">
      <c r="A221" s="194"/>
      <c r="B221" s="194"/>
      <c r="C221" s="195"/>
      <c r="D221" s="195"/>
      <c r="E221" s="195"/>
      <c r="F221" s="194"/>
      <c r="G221" s="194"/>
      <c r="H221" s="194"/>
      <c r="I221" s="194"/>
      <c r="J221" s="194"/>
      <c r="K221" s="194"/>
      <c r="L221" s="194"/>
      <c r="M221" s="194"/>
      <c r="N221" s="194"/>
      <c r="O221" s="194"/>
      <c r="P221" s="194"/>
      <c r="Q221" s="194"/>
      <c r="R221" s="194"/>
      <c r="S221" s="194"/>
      <c r="T221" s="194"/>
      <c r="U221" s="194"/>
      <c r="V221" s="194"/>
      <c r="W221" s="194"/>
      <c r="X221" s="194"/>
      <c r="Y221" s="194"/>
      <c r="Z221" s="194"/>
      <c r="AA221" s="194"/>
      <c r="AB221" s="194"/>
      <c r="AC221" s="194"/>
      <c r="AD221" s="194"/>
      <c r="AE221" s="194"/>
      <c r="AF221" s="194"/>
      <c r="AG221" s="194"/>
      <c r="AH221" s="194"/>
    </row>
    <row r="222" ht="15.75" customHeight="1">
      <c r="A222" s="194"/>
      <c r="B222" s="194"/>
      <c r="C222" s="195"/>
      <c r="D222" s="195"/>
      <c r="E222" s="195"/>
      <c r="F222" s="194"/>
      <c r="G222" s="194"/>
      <c r="H222" s="194"/>
      <c r="I222" s="194"/>
      <c r="J222" s="194"/>
      <c r="K222" s="194"/>
      <c r="L222" s="194"/>
      <c r="M222" s="194"/>
      <c r="N222" s="194"/>
      <c r="O222" s="194"/>
      <c r="P222" s="194"/>
      <c r="Q222" s="194"/>
      <c r="R222" s="194"/>
      <c r="S222" s="194"/>
      <c r="T222" s="194"/>
      <c r="U222" s="194"/>
      <c r="V222" s="194"/>
      <c r="W222" s="194"/>
      <c r="X222" s="194"/>
      <c r="Y222" s="194"/>
      <c r="Z222" s="194"/>
      <c r="AA222" s="194"/>
      <c r="AB222" s="194"/>
      <c r="AC222" s="194"/>
      <c r="AD222" s="194"/>
      <c r="AE222" s="194"/>
      <c r="AF222" s="194"/>
      <c r="AG222" s="194"/>
      <c r="AH222" s="194"/>
    </row>
    <row r="223" ht="15.75" customHeight="1">
      <c r="A223" s="194"/>
      <c r="B223" s="194"/>
      <c r="C223" s="195"/>
      <c r="D223" s="195"/>
      <c r="E223" s="195"/>
      <c r="F223" s="194"/>
      <c r="G223" s="194"/>
      <c r="H223" s="194"/>
      <c r="I223" s="194"/>
      <c r="J223" s="194"/>
      <c r="K223" s="194"/>
      <c r="L223" s="194"/>
      <c r="M223" s="194"/>
      <c r="N223" s="194"/>
      <c r="O223" s="194"/>
      <c r="P223" s="194"/>
      <c r="Q223" s="194"/>
      <c r="R223" s="194"/>
      <c r="S223" s="194"/>
      <c r="T223" s="194"/>
      <c r="U223" s="194"/>
      <c r="V223" s="194"/>
      <c r="W223" s="194"/>
      <c r="X223" s="194"/>
      <c r="Y223" s="194"/>
      <c r="Z223" s="194"/>
      <c r="AA223" s="194"/>
      <c r="AB223" s="194"/>
      <c r="AC223" s="194"/>
      <c r="AD223" s="194"/>
      <c r="AE223" s="194"/>
      <c r="AF223" s="194"/>
      <c r="AG223" s="194"/>
      <c r="AH223" s="194"/>
    </row>
    <row r="224" ht="15.75" customHeight="1">
      <c r="A224" s="194"/>
      <c r="B224" s="194"/>
      <c r="C224" s="195"/>
      <c r="D224" s="195"/>
      <c r="E224" s="195"/>
      <c r="F224" s="194"/>
      <c r="G224" s="194"/>
      <c r="H224" s="194"/>
      <c r="I224" s="194"/>
      <c r="J224" s="194"/>
      <c r="K224" s="194"/>
      <c r="L224" s="194"/>
      <c r="M224" s="194"/>
      <c r="N224" s="194"/>
      <c r="O224" s="194"/>
      <c r="P224" s="194"/>
      <c r="Q224" s="194"/>
      <c r="R224" s="194"/>
      <c r="S224" s="194"/>
      <c r="T224" s="194"/>
      <c r="U224" s="194"/>
      <c r="V224" s="194"/>
      <c r="W224" s="194"/>
      <c r="X224" s="194"/>
      <c r="Y224" s="194"/>
      <c r="Z224" s="194"/>
      <c r="AA224" s="194"/>
      <c r="AB224" s="194"/>
      <c r="AC224" s="194"/>
      <c r="AD224" s="194"/>
      <c r="AE224" s="194"/>
      <c r="AF224" s="194"/>
      <c r="AG224" s="194"/>
      <c r="AH224" s="194"/>
    </row>
    <row r="225" ht="15.75" customHeight="1">
      <c r="A225" s="194"/>
      <c r="B225" s="194"/>
      <c r="C225" s="195"/>
      <c r="D225" s="195"/>
      <c r="E225" s="195"/>
      <c r="F225" s="194"/>
      <c r="G225" s="194"/>
      <c r="H225" s="194"/>
      <c r="I225" s="194"/>
      <c r="J225" s="194"/>
      <c r="K225" s="194"/>
      <c r="L225" s="194"/>
      <c r="M225" s="194"/>
      <c r="N225" s="194"/>
      <c r="O225" s="194"/>
      <c r="P225" s="194"/>
      <c r="Q225" s="194"/>
      <c r="R225" s="194"/>
      <c r="S225" s="194"/>
      <c r="T225" s="194"/>
      <c r="U225" s="194"/>
      <c r="V225" s="194"/>
      <c r="W225" s="194"/>
      <c r="X225" s="194"/>
      <c r="Y225" s="194"/>
      <c r="Z225" s="194"/>
      <c r="AA225" s="194"/>
      <c r="AB225" s="194"/>
      <c r="AC225" s="194"/>
      <c r="AD225" s="194"/>
      <c r="AE225" s="194"/>
      <c r="AF225" s="194"/>
      <c r="AG225" s="194"/>
      <c r="AH225" s="194"/>
    </row>
    <row r="226" ht="15.75" customHeight="1">
      <c r="A226" s="194"/>
      <c r="B226" s="194"/>
      <c r="C226" s="195"/>
      <c r="D226" s="195"/>
      <c r="E226" s="195"/>
      <c r="F226" s="194"/>
      <c r="G226" s="194"/>
      <c r="H226" s="194"/>
      <c r="I226" s="194"/>
      <c r="J226" s="194"/>
      <c r="K226" s="194"/>
      <c r="L226" s="194"/>
      <c r="M226" s="194"/>
      <c r="N226" s="194"/>
      <c r="O226" s="194"/>
      <c r="P226" s="194"/>
      <c r="Q226" s="194"/>
      <c r="R226" s="194"/>
      <c r="S226" s="194"/>
      <c r="T226" s="194"/>
      <c r="U226" s="194"/>
      <c r="V226" s="194"/>
      <c r="W226" s="194"/>
      <c r="X226" s="194"/>
      <c r="Y226" s="194"/>
      <c r="Z226" s="194"/>
      <c r="AA226" s="194"/>
      <c r="AB226" s="194"/>
      <c r="AC226" s="194"/>
      <c r="AD226" s="194"/>
      <c r="AE226" s="194"/>
      <c r="AF226" s="194"/>
      <c r="AG226" s="194"/>
      <c r="AH226" s="194"/>
    </row>
    <row r="227" ht="15.75" customHeight="1">
      <c r="A227" s="194"/>
      <c r="B227" s="194"/>
      <c r="C227" s="195"/>
      <c r="D227" s="195"/>
      <c r="E227" s="195"/>
      <c r="F227" s="194"/>
      <c r="G227" s="194"/>
      <c r="H227" s="194"/>
      <c r="I227" s="194"/>
      <c r="J227" s="194"/>
      <c r="K227" s="194"/>
      <c r="L227" s="194"/>
      <c r="M227" s="194"/>
      <c r="N227" s="194"/>
      <c r="O227" s="194"/>
      <c r="P227" s="194"/>
      <c r="Q227" s="194"/>
      <c r="R227" s="194"/>
      <c r="S227" s="194"/>
      <c r="T227" s="194"/>
      <c r="U227" s="194"/>
      <c r="V227" s="194"/>
      <c r="W227" s="194"/>
      <c r="X227" s="194"/>
      <c r="Y227" s="194"/>
      <c r="Z227" s="194"/>
      <c r="AA227" s="194"/>
      <c r="AB227" s="194"/>
      <c r="AC227" s="194"/>
      <c r="AD227" s="194"/>
      <c r="AE227" s="194"/>
      <c r="AF227" s="194"/>
      <c r="AG227" s="194"/>
      <c r="AH227" s="194"/>
    </row>
    <row r="228" ht="15.75" customHeight="1">
      <c r="A228" s="194"/>
      <c r="B228" s="194"/>
      <c r="C228" s="195"/>
      <c r="D228" s="195"/>
      <c r="E228" s="195"/>
      <c r="F228" s="194"/>
      <c r="G228" s="194"/>
      <c r="H228" s="194"/>
      <c r="I228" s="194"/>
      <c r="J228" s="194"/>
      <c r="K228" s="194"/>
      <c r="L228" s="194"/>
      <c r="M228" s="194"/>
      <c r="N228" s="194"/>
      <c r="O228" s="194"/>
      <c r="P228" s="194"/>
      <c r="Q228" s="194"/>
      <c r="R228" s="194"/>
      <c r="S228" s="194"/>
      <c r="T228" s="194"/>
      <c r="U228" s="194"/>
      <c r="V228" s="194"/>
      <c r="W228" s="194"/>
      <c r="X228" s="194"/>
      <c r="Y228" s="194"/>
      <c r="Z228" s="194"/>
      <c r="AA228" s="194"/>
      <c r="AB228" s="194"/>
      <c r="AC228" s="194"/>
      <c r="AD228" s="194"/>
      <c r="AE228" s="194"/>
      <c r="AF228" s="194"/>
      <c r="AG228" s="194"/>
      <c r="AH228" s="194"/>
    </row>
    <row r="229" ht="15.75" customHeight="1">
      <c r="A229" s="194"/>
      <c r="B229" s="194"/>
      <c r="C229" s="195"/>
      <c r="D229" s="195"/>
      <c r="E229" s="195"/>
      <c r="F229" s="194"/>
      <c r="G229" s="194"/>
      <c r="H229" s="194"/>
      <c r="I229" s="194"/>
      <c r="J229" s="194"/>
      <c r="K229" s="194"/>
      <c r="L229" s="194"/>
      <c r="M229" s="194"/>
      <c r="N229" s="194"/>
      <c r="O229" s="194"/>
      <c r="P229" s="194"/>
      <c r="Q229" s="194"/>
      <c r="R229" s="194"/>
      <c r="S229" s="194"/>
      <c r="T229" s="194"/>
      <c r="U229" s="194"/>
      <c r="V229" s="194"/>
      <c r="W229" s="194"/>
      <c r="X229" s="194"/>
      <c r="Y229" s="194"/>
      <c r="Z229" s="194"/>
      <c r="AA229" s="194"/>
      <c r="AB229" s="194"/>
      <c r="AC229" s="194"/>
      <c r="AD229" s="194"/>
      <c r="AE229" s="194"/>
      <c r="AF229" s="194"/>
      <c r="AG229" s="194"/>
      <c r="AH229" s="194"/>
    </row>
    <row r="230" ht="15.75" customHeight="1">
      <c r="A230" s="194"/>
      <c r="B230" s="194"/>
      <c r="C230" s="195"/>
      <c r="D230" s="195"/>
      <c r="E230" s="195"/>
      <c r="F230" s="194"/>
      <c r="G230" s="194"/>
      <c r="H230" s="194"/>
      <c r="I230" s="194"/>
      <c r="J230" s="194"/>
      <c r="K230" s="194"/>
      <c r="L230" s="194"/>
      <c r="M230" s="194"/>
      <c r="N230" s="194"/>
      <c r="O230" s="194"/>
      <c r="P230" s="194"/>
      <c r="Q230" s="194"/>
      <c r="R230" s="194"/>
      <c r="S230" s="194"/>
      <c r="T230" s="194"/>
      <c r="U230" s="194"/>
      <c r="V230" s="194"/>
      <c r="W230" s="194"/>
      <c r="X230" s="194"/>
      <c r="Y230" s="194"/>
      <c r="Z230" s="194"/>
      <c r="AA230" s="194"/>
      <c r="AB230" s="194"/>
      <c r="AC230" s="194"/>
      <c r="AD230" s="194"/>
      <c r="AE230" s="194"/>
      <c r="AF230" s="194"/>
      <c r="AG230" s="194"/>
      <c r="AH230" s="194"/>
    </row>
    <row r="231" ht="15.75" customHeight="1">
      <c r="A231" s="194"/>
      <c r="B231" s="194"/>
      <c r="C231" s="195"/>
      <c r="D231" s="195"/>
      <c r="E231" s="195"/>
      <c r="F231" s="194"/>
      <c r="G231" s="194"/>
      <c r="H231" s="194"/>
      <c r="I231" s="194"/>
      <c r="J231" s="194"/>
      <c r="K231" s="194"/>
      <c r="L231" s="194"/>
      <c r="M231" s="194"/>
      <c r="N231" s="194"/>
      <c r="O231" s="194"/>
      <c r="P231" s="194"/>
      <c r="Q231" s="194"/>
      <c r="R231" s="194"/>
      <c r="S231" s="194"/>
      <c r="T231" s="194"/>
      <c r="U231" s="194"/>
      <c r="V231" s="194"/>
      <c r="W231" s="194"/>
      <c r="X231" s="194"/>
      <c r="Y231" s="194"/>
      <c r="Z231" s="194"/>
      <c r="AA231" s="194"/>
      <c r="AB231" s="194"/>
      <c r="AC231" s="194"/>
      <c r="AD231" s="194"/>
      <c r="AE231" s="194"/>
      <c r="AF231" s="194"/>
      <c r="AG231" s="194"/>
      <c r="AH231" s="194"/>
    </row>
    <row r="232" ht="15.75" customHeight="1">
      <c r="A232" s="194"/>
      <c r="B232" s="194"/>
      <c r="C232" s="195"/>
      <c r="D232" s="195"/>
      <c r="E232" s="195"/>
      <c r="F232" s="194"/>
      <c r="G232" s="194"/>
      <c r="H232" s="194"/>
      <c r="I232" s="194"/>
      <c r="J232" s="194"/>
      <c r="K232" s="194"/>
      <c r="L232" s="194"/>
      <c r="M232" s="194"/>
      <c r="N232" s="194"/>
      <c r="O232" s="194"/>
      <c r="P232" s="194"/>
      <c r="Q232" s="194"/>
      <c r="R232" s="194"/>
      <c r="S232" s="194"/>
      <c r="T232" s="194"/>
      <c r="U232" s="194"/>
      <c r="V232" s="194"/>
      <c r="W232" s="194"/>
      <c r="X232" s="194"/>
      <c r="Y232" s="194"/>
      <c r="Z232" s="194"/>
      <c r="AA232" s="194"/>
      <c r="AB232" s="194"/>
      <c r="AC232" s="194"/>
      <c r="AD232" s="194"/>
      <c r="AE232" s="194"/>
      <c r="AF232" s="194"/>
      <c r="AG232" s="194"/>
      <c r="AH232" s="194"/>
    </row>
    <row r="233" ht="15.75" customHeight="1">
      <c r="A233" s="194"/>
      <c r="B233" s="194"/>
      <c r="C233" s="195"/>
      <c r="D233" s="195"/>
      <c r="E233" s="195"/>
      <c r="F233" s="194"/>
      <c r="G233" s="194"/>
      <c r="H233" s="194"/>
      <c r="I233" s="194"/>
      <c r="J233" s="194"/>
      <c r="K233" s="194"/>
      <c r="L233" s="194"/>
      <c r="M233" s="194"/>
      <c r="N233" s="194"/>
      <c r="O233" s="194"/>
      <c r="P233" s="194"/>
      <c r="Q233" s="194"/>
      <c r="R233" s="194"/>
      <c r="S233" s="194"/>
      <c r="T233" s="194"/>
      <c r="U233" s="194"/>
      <c r="V233" s="194"/>
      <c r="W233" s="194"/>
      <c r="X233" s="194"/>
      <c r="Y233" s="194"/>
      <c r="Z233" s="194"/>
      <c r="AA233" s="194"/>
      <c r="AB233" s="194"/>
      <c r="AC233" s="194"/>
      <c r="AD233" s="194"/>
      <c r="AE233" s="194"/>
      <c r="AF233" s="194"/>
      <c r="AG233" s="194"/>
      <c r="AH233" s="194"/>
    </row>
    <row r="234" ht="15.75" customHeight="1">
      <c r="A234" s="194"/>
      <c r="B234" s="194"/>
      <c r="C234" s="195"/>
      <c r="D234" s="195"/>
      <c r="E234" s="195"/>
      <c r="F234" s="194"/>
      <c r="G234" s="194"/>
      <c r="H234" s="194"/>
      <c r="I234" s="194"/>
      <c r="J234" s="194"/>
      <c r="K234" s="194"/>
      <c r="L234" s="194"/>
      <c r="M234" s="194"/>
      <c r="N234" s="194"/>
      <c r="O234" s="194"/>
      <c r="P234" s="194"/>
      <c r="Q234" s="194"/>
      <c r="R234" s="194"/>
      <c r="S234" s="194"/>
      <c r="T234" s="194"/>
      <c r="U234" s="194"/>
      <c r="V234" s="194"/>
      <c r="W234" s="194"/>
      <c r="X234" s="194"/>
      <c r="Y234" s="194"/>
      <c r="Z234" s="194"/>
      <c r="AA234" s="194"/>
      <c r="AB234" s="194"/>
      <c r="AC234" s="194"/>
      <c r="AD234" s="194"/>
      <c r="AE234" s="194"/>
      <c r="AF234" s="194"/>
      <c r="AG234" s="194"/>
      <c r="AH234" s="194"/>
    </row>
    <row r="235" ht="15.75" customHeight="1">
      <c r="A235" s="194"/>
      <c r="B235" s="194"/>
      <c r="C235" s="195"/>
      <c r="D235" s="195"/>
      <c r="E235" s="195"/>
      <c r="F235" s="194"/>
      <c r="G235" s="194"/>
      <c r="H235" s="194"/>
      <c r="I235" s="194"/>
      <c r="J235" s="194"/>
      <c r="K235" s="194"/>
      <c r="L235" s="194"/>
      <c r="M235" s="194"/>
      <c r="N235" s="194"/>
      <c r="O235" s="194"/>
      <c r="P235" s="194"/>
      <c r="Q235" s="194"/>
      <c r="R235" s="194"/>
      <c r="S235" s="194"/>
      <c r="T235" s="194"/>
      <c r="U235" s="194"/>
      <c r="V235" s="194"/>
      <c r="W235" s="194"/>
      <c r="X235" s="194"/>
      <c r="Y235" s="194"/>
      <c r="Z235" s="194"/>
      <c r="AA235" s="194"/>
      <c r="AB235" s="194"/>
      <c r="AC235" s="194"/>
      <c r="AD235" s="194"/>
      <c r="AE235" s="194"/>
      <c r="AF235" s="194"/>
      <c r="AG235" s="194"/>
      <c r="AH235" s="194"/>
    </row>
    <row r="236" ht="15.75" customHeight="1">
      <c r="A236" s="194"/>
      <c r="B236" s="194"/>
      <c r="C236" s="195"/>
      <c r="D236" s="195"/>
      <c r="E236" s="195"/>
      <c r="F236" s="194"/>
      <c r="G236" s="194"/>
      <c r="H236" s="194"/>
      <c r="I236" s="194"/>
      <c r="J236" s="194"/>
      <c r="K236" s="194"/>
      <c r="L236" s="194"/>
      <c r="M236" s="194"/>
      <c r="N236" s="194"/>
      <c r="O236" s="194"/>
      <c r="P236" s="194"/>
      <c r="Q236" s="194"/>
      <c r="R236" s="194"/>
      <c r="S236" s="194"/>
      <c r="T236" s="194"/>
      <c r="U236" s="194"/>
      <c r="V236" s="194"/>
      <c r="W236" s="194"/>
      <c r="X236" s="194"/>
      <c r="Y236" s="194"/>
      <c r="Z236" s="194"/>
      <c r="AA236" s="194"/>
      <c r="AB236" s="194"/>
      <c r="AC236" s="194"/>
      <c r="AD236" s="194"/>
      <c r="AE236" s="194"/>
      <c r="AF236" s="194"/>
      <c r="AG236" s="194"/>
      <c r="AH236" s="194"/>
    </row>
    <row r="237" ht="15.75" customHeight="1">
      <c r="A237" s="194"/>
      <c r="B237" s="194"/>
      <c r="C237" s="195"/>
      <c r="D237" s="195"/>
      <c r="E237" s="195"/>
      <c r="F237" s="194"/>
      <c r="G237" s="194"/>
      <c r="H237" s="194"/>
      <c r="I237" s="194"/>
      <c r="J237" s="194"/>
      <c r="K237" s="194"/>
      <c r="L237" s="194"/>
      <c r="M237" s="194"/>
      <c r="N237" s="194"/>
      <c r="O237" s="194"/>
      <c r="P237" s="194"/>
      <c r="Q237" s="194"/>
      <c r="R237" s="194"/>
      <c r="S237" s="194"/>
      <c r="T237" s="194"/>
      <c r="U237" s="194"/>
      <c r="V237" s="194"/>
      <c r="W237" s="194"/>
      <c r="X237" s="194"/>
      <c r="Y237" s="194"/>
      <c r="Z237" s="194"/>
      <c r="AA237" s="194"/>
      <c r="AB237" s="194"/>
      <c r="AC237" s="194"/>
      <c r="AD237" s="194"/>
      <c r="AE237" s="194"/>
      <c r="AF237" s="194"/>
      <c r="AG237" s="194"/>
      <c r="AH237" s="194"/>
    </row>
    <row r="238" ht="15.75" customHeight="1">
      <c r="A238" s="194"/>
      <c r="B238" s="194"/>
      <c r="C238" s="195"/>
      <c r="D238" s="195"/>
      <c r="E238" s="195"/>
      <c r="F238" s="194"/>
      <c r="G238" s="194"/>
      <c r="H238" s="194"/>
      <c r="I238" s="194"/>
      <c r="J238" s="194"/>
      <c r="K238" s="194"/>
      <c r="L238" s="194"/>
      <c r="M238" s="194"/>
      <c r="N238" s="194"/>
      <c r="O238" s="194"/>
      <c r="P238" s="194"/>
      <c r="Q238" s="194"/>
      <c r="R238" s="194"/>
      <c r="S238" s="194"/>
      <c r="T238" s="194"/>
      <c r="U238" s="194"/>
      <c r="V238" s="194"/>
      <c r="W238" s="194"/>
      <c r="X238" s="194"/>
      <c r="Y238" s="194"/>
      <c r="Z238" s="194"/>
      <c r="AA238" s="194"/>
      <c r="AB238" s="194"/>
      <c r="AC238" s="194"/>
      <c r="AD238" s="194"/>
      <c r="AE238" s="194"/>
      <c r="AF238" s="194"/>
      <c r="AG238" s="194"/>
      <c r="AH238" s="194"/>
    </row>
    <row r="239" ht="15.75" customHeight="1">
      <c r="A239" s="194"/>
      <c r="B239" s="194"/>
      <c r="C239" s="195"/>
      <c r="D239" s="195"/>
      <c r="E239" s="195"/>
      <c r="F239" s="194"/>
      <c r="G239" s="194"/>
      <c r="H239" s="194"/>
      <c r="I239" s="194"/>
      <c r="J239" s="194"/>
      <c r="K239" s="194"/>
      <c r="L239" s="194"/>
      <c r="M239" s="194"/>
      <c r="N239" s="194"/>
      <c r="O239" s="194"/>
      <c r="P239" s="194"/>
      <c r="Q239" s="194"/>
      <c r="R239" s="194"/>
      <c r="S239" s="194"/>
      <c r="T239" s="194"/>
      <c r="U239" s="194"/>
      <c r="V239" s="194"/>
      <c r="W239" s="194"/>
      <c r="X239" s="194"/>
      <c r="Y239" s="194"/>
      <c r="Z239" s="194"/>
      <c r="AA239" s="194"/>
      <c r="AB239" s="194"/>
      <c r="AC239" s="194"/>
      <c r="AD239" s="194"/>
      <c r="AE239" s="194"/>
      <c r="AF239" s="194"/>
      <c r="AG239" s="194"/>
      <c r="AH239" s="194"/>
    </row>
    <row r="240" ht="15.75" customHeight="1">
      <c r="A240" s="194"/>
      <c r="B240" s="194"/>
      <c r="C240" s="195"/>
      <c r="D240" s="195"/>
      <c r="E240" s="195"/>
      <c r="F240" s="194"/>
      <c r="G240" s="194"/>
      <c r="H240" s="194"/>
      <c r="I240" s="194"/>
      <c r="J240" s="194"/>
      <c r="K240" s="194"/>
      <c r="L240" s="194"/>
      <c r="M240" s="194"/>
      <c r="N240" s="194"/>
      <c r="O240" s="194"/>
      <c r="P240" s="194"/>
      <c r="Q240" s="194"/>
      <c r="R240" s="194"/>
      <c r="S240" s="194"/>
      <c r="T240" s="194"/>
      <c r="U240" s="194"/>
      <c r="V240" s="194"/>
      <c r="W240" s="194"/>
      <c r="X240" s="194"/>
      <c r="Y240" s="194"/>
      <c r="Z240" s="194"/>
      <c r="AA240" s="194"/>
      <c r="AB240" s="194"/>
      <c r="AC240" s="194"/>
      <c r="AD240" s="194"/>
      <c r="AE240" s="194"/>
      <c r="AF240" s="194"/>
      <c r="AG240" s="194"/>
      <c r="AH240" s="194"/>
    </row>
    <row r="241" ht="15.75" customHeight="1">
      <c r="A241" s="194"/>
      <c r="B241" s="194"/>
      <c r="C241" s="195"/>
      <c r="D241" s="195"/>
      <c r="E241" s="195"/>
      <c r="F241" s="194"/>
      <c r="G241" s="194"/>
      <c r="H241" s="194"/>
      <c r="I241" s="194"/>
      <c r="J241" s="194"/>
      <c r="K241" s="194"/>
      <c r="L241" s="194"/>
      <c r="M241" s="194"/>
      <c r="N241" s="194"/>
      <c r="O241" s="194"/>
      <c r="P241" s="194"/>
      <c r="Q241" s="194"/>
      <c r="R241" s="194"/>
      <c r="S241" s="194"/>
      <c r="T241" s="194"/>
      <c r="U241" s="194"/>
      <c r="V241" s="194"/>
      <c r="W241" s="194"/>
      <c r="X241" s="194"/>
      <c r="Y241" s="194"/>
      <c r="Z241" s="194"/>
      <c r="AA241" s="194"/>
      <c r="AB241" s="194"/>
      <c r="AC241" s="194"/>
      <c r="AD241" s="194"/>
      <c r="AE241" s="194"/>
      <c r="AF241" s="194"/>
      <c r="AG241" s="194"/>
      <c r="AH241" s="194"/>
    </row>
    <row r="242" ht="15.75" customHeight="1">
      <c r="A242" s="194"/>
      <c r="B242" s="194"/>
      <c r="C242" s="195"/>
      <c r="D242" s="195"/>
      <c r="E242" s="195"/>
      <c r="F242" s="194"/>
      <c r="G242" s="194"/>
      <c r="H242" s="194"/>
      <c r="I242" s="194"/>
      <c r="J242" s="194"/>
      <c r="K242" s="194"/>
      <c r="L242" s="194"/>
      <c r="M242" s="194"/>
      <c r="N242" s="194"/>
      <c r="O242" s="194"/>
      <c r="P242" s="194"/>
      <c r="Q242" s="194"/>
      <c r="R242" s="194"/>
      <c r="S242" s="194"/>
      <c r="T242" s="194"/>
      <c r="U242" s="194"/>
      <c r="V242" s="194"/>
      <c r="W242" s="194"/>
      <c r="X242" s="194"/>
      <c r="Y242" s="194"/>
      <c r="Z242" s="194"/>
      <c r="AA242" s="194"/>
      <c r="AB242" s="194"/>
      <c r="AC242" s="194"/>
      <c r="AD242" s="194"/>
      <c r="AE242" s="194"/>
      <c r="AF242" s="194"/>
      <c r="AG242" s="194"/>
      <c r="AH242" s="194"/>
    </row>
    <row r="243" ht="15.75" customHeight="1">
      <c r="A243" s="194"/>
      <c r="B243" s="194"/>
      <c r="C243" s="195"/>
      <c r="D243" s="195"/>
      <c r="E243" s="195"/>
      <c r="F243" s="194"/>
      <c r="G243" s="194"/>
      <c r="H243" s="194"/>
      <c r="I243" s="194"/>
      <c r="J243" s="194"/>
      <c r="K243" s="194"/>
      <c r="L243" s="194"/>
      <c r="M243" s="194"/>
      <c r="N243" s="194"/>
      <c r="O243" s="194"/>
      <c r="P243" s="194"/>
      <c r="Q243" s="194"/>
      <c r="R243" s="194"/>
      <c r="S243" s="194"/>
      <c r="T243" s="194"/>
      <c r="U243" s="194"/>
      <c r="V243" s="194"/>
      <c r="W243" s="194"/>
      <c r="X243" s="194"/>
      <c r="Y243" s="194"/>
      <c r="Z243" s="194"/>
      <c r="AA243" s="194"/>
      <c r="AB243" s="194"/>
      <c r="AC243" s="194"/>
      <c r="AD243" s="194"/>
      <c r="AE243" s="194"/>
      <c r="AF243" s="194"/>
      <c r="AG243" s="194"/>
      <c r="AH243" s="194"/>
    </row>
    <row r="244" ht="15.75" customHeight="1">
      <c r="A244" s="194"/>
      <c r="B244" s="194"/>
      <c r="C244" s="195"/>
      <c r="D244" s="195"/>
      <c r="E244" s="195"/>
      <c r="F244" s="194"/>
      <c r="G244" s="194"/>
      <c r="H244" s="194"/>
      <c r="I244" s="194"/>
      <c r="J244" s="194"/>
      <c r="K244" s="194"/>
      <c r="L244" s="194"/>
      <c r="M244" s="194"/>
      <c r="N244" s="194"/>
      <c r="O244" s="194"/>
      <c r="P244" s="194"/>
      <c r="Q244" s="194"/>
      <c r="R244" s="194"/>
      <c r="S244" s="194"/>
      <c r="T244" s="194"/>
      <c r="U244" s="194"/>
      <c r="V244" s="194"/>
      <c r="W244" s="194"/>
      <c r="X244" s="194"/>
      <c r="Y244" s="194"/>
      <c r="Z244" s="194"/>
      <c r="AA244" s="194"/>
      <c r="AB244" s="194"/>
      <c r="AC244" s="194"/>
      <c r="AD244" s="194"/>
      <c r="AE244" s="194"/>
      <c r="AF244" s="194"/>
      <c r="AG244" s="194"/>
      <c r="AH244" s="194"/>
    </row>
    <row r="245" ht="15.75" customHeight="1">
      <c r="A245" s="194"/>
      <c r="B245" s="194"/>
      <c r="C245" s="195"/>
      <c r="D245" s="195"/>
      <c r="E245" s="195"/>
      <c r="F245" s="194"/>
      <c r="G245" s="194"/>
      <c r="H245" s="194"/>
      <c r="I245" s="194"/>
      <c r="J245" s="194"/>
      <c r="K245" s="194"/>
      <c r="L245" s="194"/>
      <c r="M245" s="194"/>
      <c r="N245" s="194"/>
      <c r="O245" s="194"/>
      <c r="P245" s="194"/>
      <c r="Q245" s="194"/>
      <c r="R245" s="194"/>
      <c r="S245" s="194"/>
      <c r="T245" s="194"/>
      <c r="U245" s="194"/>
      <c r="V245" s="194"/>
      <c r="W245" s="194"/>
      <c r="X245" s="194"/>
      <c r="Y245" s="194"/>
      <c r="Z245" s="194"/>
      <c r="AA245" s="194"/>
      <c r="AB245" s="194"/>
      <c r="AC245" s="194"/>
      <c r="AD245" s="194"/>
      <c r="AE245" s="194"/>
      <c r="AF245" s="194"/>
      <c r="AG245" s="194"/>
      <c r="AH245" s="194"/>
    </row>
    <row r="246" ht="15.75" customHeight="1">
      <c r="A246" s="194"/>
      <c r="B246" s="194"/>
      <c r="C246" s="195"/>
      <c r="D246" s="195"/>
      <c r="E246" s="195"/>
      <c r="F246" s="194"/>
      <c r="G246" s="194"/>
      <c r="H246" s="194"/>
      <c r="I246" s="194"/>
      <c r="J246" s="194"/>
      <c r="K246" s="194"/>
      <c r="L246" s="194"/>
      <c r="M246" s="194"/>
      <c r="N246" s="194"/>
      <c r="O246" s="194"/>
      <c r="P246" s="194"/>
      <c r="Q246" s="194"/>
      <c r="R246" s="194"/>
      <c r="S246" s="194"/>
      <c r="T246" s="194"/>
      <c r="U246" s="194"/>
      <c r="V246" s="194"/>
      <c r="W246" s="194"/>
      <c r="X246" s="194"/>
      <c r="Y246" s="194"/>
      <c r="Z246" s="194"/>
      <c r="AA246" s="194"/>
      <c r="AB246" s="194"/>
      <c r="AC246" s="194"/>
      <c r="AD246" s="194"/>
      <c r="AE246" s="194"/>
      <c r="AF246" s="194"/>
      <c r="AG246" s="194"/>
      <c r="AH246" s="194"/>
    </row>
    <row r="247" ht="15.75" customHeight="1">
      <c r="A247" s="194"/>
      <c r="B247" s="194"/>
      <c r="C247" s="195"/>
      <c r="D247" s="195"/>
      <c r="E247" s="195"/>
      <c r="F247" s="194"/>
      <c r="G247" s="194"/>
      <c r="H247" s="194"/>
      <c r="I247" s="194"/>
      <c r="J247" s="194"/>
      <c r="K247" s="194"/>
      <c r="L247" s="194"/>
      <c r="M247" s="194"/>
      <c r="N247" s="194"/>
      <c r="O247" s="194"/>
      <c r="P247" s="194"/>
      <c r="Q247" s="194"/>
      <c r="R247" s="194"/>
      <c r="S247" s="194"/>
      <c r="T247" s="194"/>
      <c r="U247" s="194"/>
      <c r="V247" s="194"/>
      <c r="W247" s="194"/>
      <c r="X247" s="194"/>
      <c r="Y247" s="194"/>
      <c r="Z247" s="194"/>
      <c r="AA247" s="194"/>
      <c r="AB247" s="194"/>
      <c r="AC247" s="194"/>
      <c r="AD247" s="194"/>
      <c r="AE247" s="194"/>
      <c r="AF247" s="194"/>
      <c r="AG247" s="194"/>
      <c r="AH247" s="194"/>
    </row>
    <row r="248" ht="15.75" customHeight="1">
      <c r="A248" s="194"/>
      <c r="B248" s="194"/>
      <c r="C248" s="195"/>
      <c r="D248" s="195"/>
      <c r="E248" s="195"/>
      <c r="F248" s="194"/>
      <c r="G248" s="194"/>
      <c r="H248" s="194"/>
      <c r="I248" s="194"/>
      <c r="J248" s="194"/>
      <c r="K248" s="194"/>
      <c r="L248" s="194"/>
      <c r="M248" s="194"/>
      <c r="N248" s="194"/>
      <c r="O248" s="194"/>
      <c r="P248" s="194"/>
      <c r="Q248" s="194"/>
      <c r="R248" s="194"/>
      <c r="S248" s="194"/>
      <c r="T248" s="194"/>
      <c r="U248" s="194"/>
      <c r="V248" s="194"/>
      <c r="W248" s="194"/>
      <c r="X248" s="194"/>
      <c r="Y248" s="194"/>
      <c r="Z248" s="194"/>
      <c r="AA248" s="194"/>
      <c r="AB248" s="194"/>
      <c r="AC248" s="194"/>
      <c r="AD248" s="194"/>
      <c r="AE248" s="194"/>
      <c r="AF248" s="194"/>
      <c r="AG248" s="194"/>
      <c r="AH248" s="194"/>
    </row>
    <row r="249" ht="15.75" customHeight="1">
      <c r="A249" s="194"/>
      <c r="B249" s="194"/>
      <c r="C249" s="195"/>
      <c r="D249" s="195"/>
      <c r="E249" s="195"/>
      <c r="F249" s="194"/>
      <c r="G249" s="194"/>
      <c r="H249" s="194"/>
      <c r="I249" s="194"/>
      <c r="J249" s="194"/>
      <c r="K249" s="194"/>
      <c r="L249" s="194"/>
      <c r="M249" s="194"/>
      <c r="N249" s="194"/>
      <c r="O249" s="194"/>
      <c r="P249" s="194"/>
      <c r="Q249" s="194"/>
      <c r="R249" s="194"/>
      <c r="S249" s="194"/>
      <c r="T249" s="194"/>
      <c r="U249" s="194"/>
      <c r="V249" s="194"/>
      <c r="W249" s="194"/>
      <c r="X249" s="194"/>
      <c r="Y249" s="194"/>
      <c r="Z249" s="194"/>
      <c r="AA249" s="194"/>
      <c r="AB249" s="194"/>
      <c r="AC249" s="194"/>
      <c r="AD249" s="194"/>
      <c r="AE249" s="194"/>
      <c r="AF249" s="194"/>
      <c r="AG249" s="194"/>
      <c r="AH249" s="194"/>
    </row>
    <row r="250" ht="15.75" customHeight="1">
      <c r="A250" s="194"/>
      <c r="B250" s="194"/>
      <c r="C250" s="195"/>
      <c r="D250" s="195"/>
      <c r="E250" s="195"/>
      <c r="F250" s="194"/>
      <c r="G250" s="194"/>
      <c r="H250" s="194"/>
      <c r="I250" s="194"/>
      <c r="J250" s="194"/>
      <c r="K250" s="194"/>
      <c r="L250" s="194"/>
      <c r="M250" s="194"/>
      <c r="N250" s="194"/>
      <c r="O250" s="194"/>
      <c r="P250" s="194"/>
      <c r="Q250" s="194"/>
      <c r="R250" s="194"/>
      <c r="S250" s="194"/>
      <c r="T250" s="194"/>
      <c r="U250" s="194"/>
      <c r="V250" s="194"/>
      <c r="W250" s="194"/>
      <c r="X250" s="194"/>
      <c r="Y250" s="194"/>
      <c r="Z250" s="194"/>
      <c r="AA250" s="194"/>
      <c r="AB250" s="194"/>
      <c r="AC250" s="194"/>
      <c r="AD250" s="194"/>
      <c r="AE250" s="194"/>
      <c r="AF250" s="194"/>
      <c r="AG250" s="194"/>
      <c r="AH250" s="194"/>
    </row>
    <row r="251" ht="15.75" customHeight="1">
      <c r="A251" s="194"/>
      <c r="B251" s="194"/>
      <c r="C251" s="195"/>
      <c r="D251" s="195"/>
      <c r="E251" s="195"/>
      <c r="F251" s="194"/>
      <c r="G251" s="194"/>
      <c r="H251" s="194"/>
      <c r="I251" s="194"/>
      <c r="J251" s="194"/>
      <c r="K251" s="194"/>
      <c r="L251" s="194"/>
      <c r="M251" s="194"/>
      <c r="N251" s="194"/>
      <c r="O251" s="194"/>
      <c r="P251" s="194"/>
      <c r="Q251" s="194"/>
      <c r="R251" s="194"/>
      <c r="S251" s="194"/>
      <c r="T251" s="194"/>
      <c r="U251" s="194"/>
      <c r="V251" s="194"/>
      <c r="W251" s="194"/>
      <c r="X251" s="194"/>
      <c r="Y251" s="194"/>
      <c r="Z251" s="194"/>
      <c r="AA251" s="194"/>
      <c r="AB251" s="194"/>
      <c r="AC251" s="194"/>
      <c r="AD251" s="194"/>
      <c r="AE251" s="194"/>
      <c r="AF251" s="194"/>
      <c r="AG251" s="194"/>
      <c r="AH251" s="194"/>
    </row>
    <row r="252" ht="15.75" customHeight="1">
      <c r="A252" s="194"/>
      <c r="B252" s="194"/>
      <c r="C252" s="195"/>
      <c r="D252" s="195"/>
      <c r="E252" s="195"/>
      <c r="F252" s="194"/>
      <c r="G252" s="194"/>
      <c r="H252" s="194"/>
      <c r="I252" s="194"/>
      <c r="J252" s="194"/>
      <c r="K252" s="194"/>
      <c r="L252" s="194"/>
      <c r="M252" s="194"/>
      <c r="N252" s="194"/>
      <c r="O252" s="194"/>
      <c r="P252" s="194"/>
      <c r="Q252" s="194"/>
      <c r="R252" s="194"/>
      <c r="S252" s="194"/>
      <c r="T252" s="194"/>
      <c r="U252" s="194"/>
      <c r="V252" s="194"/>
      <c r="W252" s="194"/>
      <c r="X252" s="194"/>
      <c r="Y252" s="194"/>
      <c r="Z252" s="194"/>
      <c r="AA252" s="194"/>
      <c r="AB252" s="194"/>
      <c r="AC252" s="194"/>
      <c r="AD252" s="194"/>
      <c r="AE252" s="194"/>
      <c r="AF252" s="194"/>
      <c r="AG252" s="194"/>
      <c r="AH252" s="194"/>
    </row>
    <row r="253" ht="15.75" customHeight="1">
      <c r="A253" s="194"/>
      <c r="B253" s="194"/>
      <c r="C253" s="195"/>
      <c r="D253" s="195"/>
      <c r="E253" s="195"/>
      <c r="F253" s="194"/>
      <c r="G253" s="194"/>
      <c r="H253" s="194"/>
      <c r="I253" s="194"/>
      <c r="J253" s="194"/>
      <c r="K253" s="194"/>
      <c r="L253" s="194"/>
      <c r="M253" s="194"/>
      <c r="N253" s="194"/>
      <c r="O253" s="194"/>
      <c r="P253" s="194"/>
      <c r="Q253" s="194"/>
      <c r="R253" s="194"/>
      <c r="S253" s="194"/>
      <c r="T253" s="194"/>
      <c r="U253" s="194"/>
      <c r="V253" s="194"/>
      <c r="W253" s="194"/>
      <c r="X253" s="194"/>
      <c r="Y253" s="194"/>
      <c r="Z253" s="194"/>
      <c r="AA253" s="194"/>
      <c r="AB253" s="194"/>
      <c r="AC253" s="194"/>
      <c r="AD253" s="194"/>
      <c r="AE253" s="194"/>
      <c r="AF253" s="194"/>
      <c r="AG253" s="194"/>
      <c r="AH253" s="194"/>
    </row>
    <row r="254" ht="15.75" customHeight="1">
      <c r="A254" s="194"/>
      <c r="B254" s="194"/>
      <c r="C254" s="195"/>
      <c r="D254" s="195"/>
      <c r="E254" s="195"/>
      <c r="F254" s="194"/>
      <c r="G254" s="194"/>
      <c r="H254" s="194"/>
      <c r="I254" s="194"/>
      <c r="J254" s="194"/>
      <c r="K254" s="194"/>
      <c r="L254" s="194"/>
      <c r="M254" s="194"/>
      <c r="N254" s="194"/>
      <c r="O254" s="194"/>
      <c r="P254" s="194"/>
      <c r="Q254" s="194"/>
      <c r="R254" s="194"/>
      <c r="S254" s="194"/>
      <c r="T254" s="194"/>
      <c r="U254" s="194"/>
      <c r="V254" s="194"/>
      <c r="W254" s="194"/>
      <c r="X254" s="194"/>
      <c r="Y254" s="194"/>
      <c r="Z254" s="194"/>
      <c r="AA254" s="194"/>
      <c r="AB254" s="194"/>
      <c r="AC254" s="194"/>
      <c r="AD254" s="194"/>
      <c r="AE254" s="194"/>
      <c r="AF254" s="194"/>
      <c r="AG254" s="194"/>
      <c r="AH254" s="194"/>
    </row>
    <row r="255" ht="15.75" customHeight="1">
      <c r="A255" s="194"/>
      <c r="B255" s="194"/>
      <c r="C255" s="195"/>
      <c r="D255" s="195"/>
      <c r="E255" s="195"/>
      <c r="F255" s="194"/>
      <c r="G255" s="194"/>
      <c r="H255" s="194"/>
      <c r="I255" s="194"/>
      <c r="J255" s="194"/>
      <c r="K255" s="194"/>
      <c r="L255" s="194"/>
      <c r="M255" s="194"/>
      <c r="N255" s="194"/>
      <c r="O255" s="194"/>
      <c r="P255" s="194"/>
      <c r="Q255" s="194"/>
      <c r="R255" s="194"/>
      <c r="S255" s="194"/>
      <c r="T255" s="194"/>
      <c r="U255" s="194"/>
      <c r="V255" s="194"/>
      <c r="W255" s="194"/>
      <c r="X255" s="194"/>
      <c r="Y255" s="194"/>
      <c r="Z255" s="194"/>
      <c r="AA255" s="194"/>
      <c r="AB255" s="194"/>
      <c r="AC255" s="194"/>
      <c r="AD255" s="194"/>
      <c r="AE255" s="194"/>
      <c r="AF255" s="194"/>
      <c r="AG255" s="194"/>
      <c r="AH255" s="194"/>
    </row>
    <row r="256" ht="15.75" customHeight="1">
      <c r="A256" s="194"/>
      <c r="B256" s="194"/>
      <c r="C256" s="195"/>
      <c r="D256" s="195"/>
      <c r="E256" s="195"/>
      <c r="F256" s="194"/>
      <c r="G256" s="194"/>
      <c r="H256" s="194"/>
      <c r="I256" s="194"/>
      <c r="J256" s="194"/>
      <c r="K256" s="194"/>
      <c r="L256" s="194"/>
      <c r="M256" s="194"/>
      <c r="N256" s="194"/>
      <c r="O256" s="194"/>
      <c r="P256" s="194"/>
      <c r="Q256" s="194"/>
      <c r="R256" s="194"/>
      <c r="S256" s="194"/>
      <c r="T256" s="194"/>
      <c r="U256" s="194"/>
      <c r="V256" s="194"/>
      <c r="W256" s="194"/>
      <c r="X256" s="194"/>
      <c r="Y256" s="194"/>
      <c r="Z256" s="194"/>
      <c r="AA256" s="194"/>
      <c r="AB256" s="194"/>
      <c r="AC256" s="194"/>
      <c r="AD256" s="194"/>
      <c r="AE256" s="194"/>
      <c r="AF256" s="194"/>
      <c r="AG256" s="194"/>
      <c r="AH256" s="194"/>
    </row>
    <row r="257" ht="15.75" customHeight="1">
      <c r="A257" s="194"/>
      <c r="B257" s="194"/>
      <c r="C257" s="195"/>
      <c r="D257" s="195"/>
      <c r="E257" s="195"/>
      <c r="F257" s="194"/>
      <c r="G257" s="194"/>
      <c r="H257" s="194"/>
      <c r="I257" s="194"/>
      <c r="J257" s="194"/>
      <c r="K257" s="194"/>
      <c r="L257" s="194"/>
      <c r="M257" s="194"/>
      <c r="N257" s="194"/>
      <c r="O257" s="194"/>
      <c r="P257" s="194"/>
      <c r="Q257" s="194"/>
      <c r="R257" s="194"/>
      <c r="S257" s="194"/>
      <c r="T257" s="194"/>
      <c r="U257" s="194"/>
      <c r="V257" s="194"/>
      <c r="W257" s="194"/>
      <c r="X257" s="194"/>
      <c r="Y257" s="194"/>
      <c r="Z257" s="194"/>
      <c r="AA257" s="194"/>
      <c r="AB257" s="194"/>
      <c r="AC257" s="194"/>
      <c r="AD257" s="194"/>
      <c r="AE257" s="194"/>
      <c r="AF257" s="194"/>
      <c r="AG257" s="194"/>
      <c r="AH257" s="194"/>
    </row>
    <row r="258" ht="15.75" customHeight="1">
      <c r="A258" s="194"/>
      <c r="B258" s="194"/>
      <c r="C258" s="195"/>
      <c r="D258" s="195"/>
      <c r="E258" s="195"/>
      <c r="F258" s="194"/>
      <c r="G258" s="194"/>
      <c r="H258" s="194"/>
      <c r="I258" s="194"/>
      <c r="J258" s="194"/>
      <c r="K258" s="194"/>
      <c r="L258" s="194"/>
      <c r="M258" s="194"/>
      <c r="N258" s="194"/>
      <c r="O258" s="194"/>
      <c r="P258" s="194"/>
      <c r="Q258" s="194"/>
      <c r="R258" s="194"/>
      <c r="S258" s="194"/>
      <c r="T258" s="194"/>
      <c r="U258" s="194"/>
      <c r="V258" s="194"/>
      <c r="W258" s="194"/>
      <c r="X258" s="194"/>
      <c r="Y258" s="194"/>
      <c r="Z258" s="194"/>
      <c r="AA258" s="194"/>
      <c r="AB258" s="194"/>
      <c r="AC258" s="194"/>
      <c r="AD258" s="194"/>
      <c r="AE258" s="194"/>
      <c r="AF258" s="194"/>
      <c r="AG258" s="194"/>
      <c r="AH258" s="194"/>
    </row>
    <row r="259" ht="15.75" customHeight="1">
      <c r="A259" s="194"/>
      <c r="B259" s="194"/>
      <c r="C259" s="195"/>
      <c r="D259" s="195"/>
      <c r="E259" s="195"/>
      <c r="F259" s="194"/>
      <c r="G259" s="194"/>
      <c r="H259" s="194"/>
      <c r="I259" s="194"/>
      <c r="J259" s="194"/>
      <c r="K259" s="194"/>
      <c r="L259" s="194"/>
      <c r="M259" s="194"/>
      <c r="N259" s="194"/>
      <c r="O259" s="194"/>
      <c r="P259" s="194"/>
      <c r="Q259" s="194"/>
      <c r="R259" s="194"/>
      <c r="S259" s="194"/>
      <c r="T259" s="194"/>
      <c r="U259" s="194"/>
      <c r="V259" s="194"/>
      <c r="W259" s="194"/>
      <c r="X259" s="194"/>
      <c r="Y259" s="194"/>
      <c r="Z259" s="194"/>
      <c r="AA259" s="194"/>
      <c r="AB259" s="194"/>
      <c r="AC259" s="194"/>
      <c r="AD259" s="194"/>
      <c r="AE259" s="194"/>
      <c r="AF259" s="194"/>
      <c r="AG259" s="194"/>
      <c r="AH259" s="194"/>
    </row>
    <row r="260" ht="15.75" customHeight="1">
      <c r="A260" s="194"/>
      <c r="B260" s="194"/>
      <c r="C260" s="195"/>
      <c r="D260" s="195"/>
      <c r="E260" s="195"/>
      <c r="F260" s="194"/>
      <c r="G260" s="194"/>
      <c r="H260" s="194"/>
      <c r="I260" s="194"/>
      <c r="J260" s="194"/>
      <c r="K260" s="194"/>
      <c r="L260" s="194"/>
      <c r="M260" s="194"/>
      <c r="N260" s="194"/>
      <c r="O260" s="194"/>
      <c r="P260" s="194"/>
      <c r="Q260" s="194"/>
      <c r="R260" s="194"/>
      <c r="S260" s="194"/>
      <c r="T260" s="194"/>
      <c r="U260" s="194"/>
      <c r="V260" s="194"/>
      <c r="W260" s="194"/>
      <c r="X260" s="194"/>
      <c r="Y260" s="194"/>
      <c r="Z260" s="194"/>
      <c r="AA260" s="194"/>
      <c r="AB260" s="194"/>
      <c r="AC260" s="194"/>
      <c r="AD260" s="194"/>
      <c r="AE260" s="194"/>
      <c r="AF260" s="194"/>
      <c r="AG260" s="194"/>
      <c r="AH260" s="194"/>
    </row>
    <row r="261" ht="15.75" customHeight="1">
      <c r="A261" s="194"/>
      <c r="B261" s="194"/>
      <c r="C261" s="195"/>
      <c r="D261" s="195"/>
      <c r="E261" s="195"/>
      <c r="F261" s="194"/>
      <c r="G261" s="194"/>
      <c r="H261" s="194"/>
      <c r="I261" s="194"/>
      <c r="J261" s="194"/>
      <c r="K261" s="194"/>
      <c r="L261" s="194"/>
      <c r="M261" s="194"/>
      <c r="N261" s="194"/>
      <c r="O261" s="194"/>
      <c r="P261" s="194"/>
      <c r="Q261" s="194"/>
      <c r="R261" s="194"/>
      <c r="S261" s="194"/>
      <c r="T261" s="194"/>
      <c r="U261" s="194"/>
      <c r="V261" s="194"/>
      <c r="W261" s="194"/>
      <c r="X261" s="194"/>
      <c r="Y261" s="194"/>
      <c r="Z261" s="194"/>
      <c r="AA261" s="194"/>
      <c r="AB261" s="194"/>
      <c r="AC261" s="194"/>
      <c r="AD261" s="194"/>
      <c r="AE261" s="194"/>
      <c r="AF261" s="194"/>
      <c r="AG261" s="194"/>
      <c r="AH261" s="194"/>
    </row>
    <row r="262" ht="15.75" customHeight="1">
      <c r="A262" s="194"/>
      <c r="B262" s="194"/>
      <c r="C262" s="195"/>
      <c r="D262" s="195"/>
      <c r="E262" s="195"/>
      <c r="F262" s="194"/>
      <c r="G262" s="194"/>
      <c r="H262" s="194"/>
      <c r="I262" s="194"/>
      <c r="J262" s="194"/>
      <c r="K262" s="194"/>
      <c r="L262" s="194"/>
      <c r="M262" s="194"/>
      <c r="N262" s="194"/>
      <c r="O262" s="194"/>
      <c r="P262" s="194"/>
      <c r="Q262" s="194"/>
      <c r="R262" s="194"/>
      <c r="S262" s="194"/>
      <c r="T262" s="194"/>
      <c r="U262" s="194"/>
      <c r="V262" s="194"/>
      <c r="W262" s="194"/>
      <c r="X262" s="194"/>
      <c r="Y262" s="194"/>
      <c r="Z262" s="194"/>
      <c r="AA262" s="194"/>
      <c r="AB262" s="194"/>
      <c r="AC262" s="194"/>
      <c r="AD262" s="194"/>
      <c r="AE262" s="194"/>
      <c r="AF262" s="194"/>
      <c r="AG262" s="194"/>
      <c r="AH262" s="194"/>
    </row>
    <row r="263" ht="15.75" customHeight="1">
      <c r="A263" s="194"/>
      <c r="B263" s="194"/>
      <c r="C263" s="195"/>
      <c r="D263" s="195"/>
      <c r="E263" s="195"/>
      <c r="F263" s="194"/>
      <c r="G263" s="194"/>
      <c r="H263" s="194"/>
      <c r="I263" s="194"/>
      <c r="J263" s="194"/>
      <c r="K263" s="194"/>
      <c r="L263" s="194"/>
      <c r="M263" s="194"/>
      <c r="N263" s="194"/>
      <c r="O263" s="194"/>
      <c r="P263" s="194"/>
      <c r="Q263" s="194"/>
      <c r="R263" s="194"/>
      <c r="S263" s="194"/>
      <c r="T263" s="194"/>
      <c r="U263" s="194"/>
      <c r="V263" s="194"/>
      <c r="W263" s="194"/>
      <c r="X263" s="194"/>
      <c r="Y263" s="194"/>
      <c r="Z263" s="194"/>
      <c r="AA263" s="194"/>
      <c r="AB263" s="194"/>
      <c r="AC263" s="194"/>
      <c r="AD263" s="194"/>
      <c r="AE263" s="194"/>
      <c r="AF263" s="194"/>
      <c r="AG263" s="194"/>
      <c r="AH263" s="194"/>
    </row>
    <row r="264" ht="15.75" customHeight="1">
      <c r="A264" s="194"/>
      <c r="B264" s="194"/>
      <c r="C264" s="195"/>
      <c r="D264" s="195"/>
      <c r="E264" s="195"/>
      <c r="F264" s="194"/>
      <c r="G264" s="194"/>
      <c r="H264" s="194"/>
      <c r="I264" s="194"/>
      <c r="J264" s="194"/>
      <c r="K264" s="194"/>
      <c r="L264" s="194"/>
      <c r="M264" s="194"/>
      <c r="N264" s="194"/>
      <c r="O264" s="194"/>
      <c r="P264" s="194"/>
      <c r="Q264" s="194"/>
      <c r="R264" s="194"/>
      <c r="S264" s="194"/>
      <c r="T264" s="194"/>
      <c r="U264" s="194"/>
      <c r="V264" s="194"/>
      <c r="W264" s="194"/>
      <c r="X264" s="194"/>
      <c r="Y264" s="194"/>
      <c r="Z264" s="194"/>
      <c r="AA264" s="194"/>
      <c r="AB264" s="194"/>
      <c r="AC264" s="194"/>
      <c r="AD264" s="194"/>
      <c r="AE264" s="194"/>
      <c r="AF264" s="194"/>
      <c r="AG264" s="194"/>
      <c r="AH264" s="194"/>
    </row>
    <row r="265" ht="15.75" customHeight="1">
      <c r="A265" s="194"/>
      <c r="B265" s="194"/>
      <c r="C265" s="195"/>
      <c r="D265" s="195"/>
      <c r="E265" s="195"/>
      <c r="F265" s="194"/>
      <c r="G265" s="194"/>
      <c r="H265" s="194"/>
      <c r="I265" s="194"/>
      <c r="J265" s="194"/>
      <c r="K265" s="194"/>
      <c r="L265" s="194"/>
      <c r="M265" s="194"/>
      <c r="N265" s="194"/>
      <c r="O265" s="194"/>
      <c r="P265" s="194"/>
      <c r="Q265" s="194"/>
      <c r="R265" s="194"/>
      <c r="S265" s="194"/>
      <c r="T265" s="194"/>
      <c r="U265" s="194"/>
      <c r="V265" s="194"/>
      <c r="W265" s="194"/>
      <c r="X265" s="194"/>
      <c r="Y265" s="194"/>
      <c r="Z265" s="194"/>
      <c r="AA265" s="194"/>
      <c r="AB265" s="194"/>
      <c r="AC265" s="194"/>
      <c r="AD265" s="194"/>
      <c r="AE265" s="194"/>
      <c r="AF265" s="194"/>
      <c r="AG265" s="194"/>
      <c r="AH265" s="194"/>
    </row>
    <row r="266" ht="15.75" customHeight="1">
      <c r="A266" s="194"/>
      <c r="B266" s="194"/>
      <c r="C266" s="195"/>
      <c r="D266" s="195"/>
      <c r="E266" s="195"/>
      <c r="F266" s="194"/>
      <c r="G266" s="194"/>
      <c r="H266" s="194"/>
      <c r="I266" s="194"/>
      <c r="J266" s="194"/>
      <c r="K266" s="194"/>
      <c r="L266" s="194"/>
      <c r="M266" s="194"/>
      <c r="N266" s="194"/>
      <c r="O266" s="194"/>
      <c r="P266" s="194"/>
      <c r="Q266" s="194"/>
      <c r="R266" s="194"/>
      <c r="S266" s="194"/>
      <c r="T266" s="194"/>
      <c r="U266" s="194"/>
      <c r="V266" s="194"/>
      <c r="W266" s="194"/>
      <c r="X266" s="194"/>
      <c r="Y266" s="194"/>
      <c r="Z266" s="194"/>
      <c r="AA266" s="194"/>
      <c r="AB266" s="194"/>
      <c r="AC266" s="194"/>
      <c r="AD266" s="194"/>
      <c r="AE266" s="194"/>
      <c r="AF266" s="194"/>
      <c r="AG266" s="194"/>
      <c r="AH266" s="194"/>
    </row>
    <row r="267" ht="15.75" customHeight="1">
      <c r="A267" s="194"/>
      <c r="B267" s="194"/>
      <c r="C267" s="195"/>
      <c r="D267" s="195"/>
      <c r="E267" s="195"/>
      <c r="F267" s="194"/>
      <c r="G267" s="194"/>
      <c r="H267" s="194"/>
      <c r="I267" s="194"/>
      <c r="J267" s="194"/>
      <c r="K267" s="194"/>
      <c r="L267" s="194"/>
      <c r="M267" s="194"/>
      <c r="N267" s="194"/>
      <c r="O267" s="194"/>
      <c r="P267" s="194"/>
      <c r="Q267" s="194"/>
      <c r="R267" s="194"/>
      <c r="S267" s="194"/>
      <c r="T267" s="194"/>
      <c r="U267" s="194"/>
      <c r="V267" s="194"/>
      <c r="W267" s="194"/>
      <c r="X267" s="194"/>
      <c r="Y267" s="194"/>
      <c r="Z267" s="194"/>
      <c r="AA267" s="194"/>
      <c r="AB267" s="194"/>
      <c r="AC267" s="194"/>
      <c r="AD267" s="194"/>
      <c r="AE267" s="194"/>
      <c r="AF267" s="194"/>
      <c r="AG267" s="194"/>
      <c r="AH267" s="194"/>
    </row>
    <row r="268" ht="15.75" customHeight="1">
      <c r="A268" s="194"/>
      <c r="B268" s="194"/>
      <c r="C268" s="195"/>
      <c r="D268" s="195"/>
      <c r="E268" s="195"/>
      <c r="F268" s="194"/>
      <c r="G268" s="194"/>
      <c r="H268" s="194"/>
      <c r="I268" s="194"/>
      <c r="J268" s="194"/>
      <c r="K268" s="194"/>
      <c r="L268" s="194"/>
      <c r="M268" s="194"/>
      <c r="N268" s="194"/>
      <c r="O268" s="194"/>
      <c r="P268" s="194"/>
      <c r="Q268" s="194"/>
      <c r="R268" s="194"/>
      <c r="S268" s="194"/>
      <c r="T268" s="194"/>
      <c r="U268" s="194"/>
      <c r="V268" s="194"/>
      <c r="W268" s="194"/>
      <c r="X268" s="194"/>
      <c r="Y268" s="194"/>
      <c r="Z268" s="194"/>
      <c r="AA268" s="194"/>
      <c r="AB268" s="194"/>
      <c r="AC268" s="194"/>
      <c r="AD268" s="194"/>
      <c r="AE268" s="194"/>
      <c r="AF268" s="194"/>
      <c r="AG268" s="194"/>
      <c r="AH268" s="194"/>
    </row>
    <row r="269" ht="15.75" customHeight="1">
      <c r="A269" s="194"/>
      <c r="B269" s="194"/>
      <c r="C269" s="195"/>
      <c r="D269" s="195"/>
      <c r="E269" s="195"/>
      <c r="F269" s="194"/>
      <c r="G269" s="194"/>
      <c r="H269" s="194"/>
      <c r="I269" s="194"/>
      <c r="J269" s="194"/>
      <c r="K269" s="194"/>
      <c r="L269" s="194"/>
      <c r="M269" s="194"/>
      <c r="N269" s="194"/>
      <c r="O269" s="194"/>
      <c r="P269" s="194"/>
      <c r="Q269" s="194"/>
      <c r="R269" s="194"/>
      <c r="S269" s="194"/>
      <c r="T269" s="194"/>
      <c r="U269" s="194"/>
      <c r="V269" s="194"/>
      <c r="W269" s="194"/>
      <c r="X269" s="194"/>
      <c r="Y269" s="194"/>
      <c r="Z269" s="194"/>
      <c r="AA269" s="194"/>
      <c r="AB269" s="194"/>
      <c r="AC269" s="194"/>
      <c r="AD269" s="194"/>
      <c r="AE269" s="194"/>
      <c r="AF269" s="194"/>
      <c r="AG269" s="194"/>
      <c r="AH269" s="194"/>
    </row>
    <row r="270" ht="15.75" customHeight="1">
      <c r="A270" s="194"/>
      <c r="B270" s="194"/>
      <c r="C270" s="195"/>
      <c r="D270" s="195"/>
      <c r="E270" s="195"/>
      <c r="F270" s="194"/>
      <c r="G270" s="194"/>
      <c r="H270" s="194"/>
      <c r="I270" s="194"/>
      <c r="J270" s="194"/>
      <c r="K270" s="194"/>
      <c r="L270" s="194"/>
      <c r="M270" s="194"/>
      <c r="N270" s="194"/>
      <c r="O270" s="194"/>
      <c r="P270" s="194"/>
      <c r="Q270" s="194"/>
      <c r="R270" s="194"/>
      <c r="S270" s="194"/>
      <c r="T270" s="194"/>
      <c r="U270" s="194"/>
      <c r="V270" s="194"/>
      <c r="W270" s="194"/>
      <c r="X270" s="194"/>
      <c r="Y270" s="194"/>
      <c r="Z270" s="194"/>
      <c r="AA270" s="194"/>
      <c r="AB270" s="194"/>
      <c r="AC270" s="194"/>
      <c r="AD270" s="194"/>
      <c r="AE270" s="194"/>
      <c r="AF270" s="194"/>
      <c r="AG270" s="194"/>
      <c r="AH270" s="194"/>
    </row>
    <row r="271" ht="15.75" customHeight="1">
      <c r="A271" s="194"/>
      <c r="B271" s="194"/>
      <c r="C271" s="195"/>
      <c r="D271" s="195"/>
      <c r="E271" s="195"/>
      <c r="F271" s="194"/>
      <c r="G271" s="194"/>
      <c r="H271" s="194"/>
      <c r="I271" s="194"/>
      <c r="J271" s="194"/>
      <c r="K271" s="194"/>
      <c r="L271" s="194"/>
      <c r="M271" s="194"/>
      <c r="N271" s="194"/>
      <c r="O271" s="194"/>
      <c r="P271" s="194"/>
      <c r="Q271" s="194"/>
      <c r="R271" s="194"/>
      <c r="S271" s="194"/>
      <c r="T271" s="194"/>
      <c r="U271" s="194"/>
      <c r="V271" s="194"/>
      <c r="W271" s="194"/>
      <c r="X271" s="194"/>
      <c r="Y271" s="194"/>
      <c r="Z271" s="194"/>
      <c r="AA271" s="194"/>
      <c r="AB271" s="194"/>
      <c r="AC271" s="194"/>
      <c r="AD271" s="194"/>
      <c r="AE271" s="194"/>
      <c r="AF271" s="194"/>
      <c r="AG271" s="194"/>
      <c r="AH271" s="194"/>
    </row>
    <row r="272" ht="15.75" customHeight="1">
      <c r="A272" s="194"/>
      <c r="B272" s="194"/>
      <c r="C272" s="195"/>
      <c r="D272" s="195"/>
      <c r="E272" s="195"/>
      <c r="F272" s="194"/>
      <c r="G272" s="194"/>
      <c r="H272" s="194"/>
      <c r="I272" s="194"/>
      <c r="J272" s="194"/>
      <c r="K272" s="194"/>
      <c r="L272" s="194"/>
      <c r="M272" s="194"/>
      <c r="N272" s="194"/>
      <c r="O272" s="194"/>
      <c r="P272" s="194"/>
      <c r="Q272" s="194"/>
      <c r="R272" s="194"/>
      <c r="S272" s="194"/>
      <c r="T272" s="194"/>
      <c r="U272" s="194"/>
      <c r="V272" s="194"/>
      <c r="W272" s="194"/>
      <c r="X272" s="194"/>
      <c r="Y272" s="194"/>
      <c r="Z272" s="194"/>
      <c r="AA272" s="194"/>
      <c r="AB272" s="194"/>
      <c r="AC272" s="194"/>
      <c r="AD272" s="194"/>
      <c r="AE272" s="194"/>
      <c r="AF272" s="194"/>
      <c r="AG272" s="194"/>
      <c r="AH272" s="194"/>
    </row>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autoFilter ref="$M$1:$M$975"/>
  <dataValidations>
    <dataValidation type="list" allowBlank="1" sqref="F3:F5 F7:F10 F12 F14 F21 F32 F40 F42 F47 F57 F66">
      <formula1>"Ecobank,Pension,Mombasa,Eldoret,Thika,Kisumu,Kitengela,Nakuru,Trade Center,Homabay"</formula1>
    </dataValidation>
    <dataValidation type="list" allowBlank="1" sqref="F13 F15:F19 F22 F24:F25 F43:F44 F46 F68:F69">
      <formula1>"Ecobank,Pension,Mombasa,Eldoret,Thika,Kisumu,Kitengela,Nakuru,Trade Center,Homabay,Voi"</formula1>
    </dataValidation>
  </dataValidations>
  <hyperlinks>
    <hyperlink r:id="rId1" ref="A22"/>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75"/>
    <col customWidth="1" min="2" max="2" width="32.75"/>
    <col customWidth="1" min="3" max="6" width="12.63"/>
    <col customWidth="1" min="8" max="8" width="29.88"/>
    <col customWidth="1" min="9" max="9" width="27.88"/>
    <col customWidth="1" min="10" max="10" width="18.75"/>
    <col customWidth="1" min="11" max="11" width="18.38"/>
    <col customWidth="1" min="12" max="12" width="27.38"/>
    <col customWidth="1" min="13" max="13" width="17.63"/>
    <col customWidth="1" min="14" max="14" width="18.88"/>
    <col customWidth="1" min="15" max="15" width="17.0"/>
    <col customWidth="1" min="16" max="18" width="22.63"/>
  </cols>
  <sheetData>
    <row r="1" ht="15.75" customHeight="1">
      <c r="A1" s="191" t="s">
        <v>102</v>
      </c>
      <c r="B1" s="191" t="s">
        <v>103</v>
      </c>
      <c r="C1" s="192" t="s">
        <v>104</v>
      </c>
      <c r="D1" s="192" t="s">
        <v>105</v>
      </c>
      <c r="E1" s="192" t="s">
        <v>106</v>
      </c>
      <c r="F1" s="193" t="s">
        <v>107</v>
      </c>
      <c r="G1" s="191" t="s">
        <v>108</v>
      </c>
      <c r="H1" s="191" t="s">
        <v>109</v>
      </c>
      <c r="I1" s="191" t="s">
        <v>820</v>
      </c>
      <c r="J1" s="191" t="s">
        <v>110</v>
      </c>
      <c r="K1" s="191" t="s">
        <v>111</v>
      </c>
      <c r="L1" s="191" t="s">
        <v>1117</v>
      </c>
      <c r="M1" s="191" t="s">
        <v>1118</v>
      </c>
      <c r="N1" s="191" t="s">
        <v>822</v>
      </c>
      <c r="O1" s="191" t="s">
        <v>823</v>
      </c>
      <c r="P1" s="191" t="s">
        <v>12</v>
      </c>
      <c r="Q1" s="247"/>
      <c r="R1" s="247"/>
    </row>
    <row r="2" ht="15.75" customHeight="1">
      <c r="A2" s="191"/>
      <c r="B2" s="191"/>
      <c r="C2" s="192"/>
      <c r="D2" s="192"/>
      <c r="E2" s="192"/>
      <c r="F2" s="193"/>
      <c r="G2" s="191"/>
      <c r="H2" s="191"/>
      <c r="I2" s="191"/>
      <c r="J2" s="191"/>
      <c r="K2" s="191"/>
      <c r="L2" s="191"/>
      <c r="M2" s="191"/>
      <c r="N2" s="191"/>
      <c r="O2" s="191"/>
      <c r="P2" s="191"/>
      <c r="Q2" s="247"/>
      <c r="R2" s="247"/>
    </row>
    <row r="3" ht="15.75" customHeight="1">
      <c r="A3" s="243"/>
      <c r="B3" s="154" t="s">
        <v>1119</v>
      </c>
      <c r="C3" s="244"/>
      <c r="D3" s="244"/>
      <c r="E3" s="248"/>
      <c r="F3" s="41"/>
      <c r="G3" s="65"/>
      <c r="H3" s="65"/>
      <c r="I3" s="65"/>
      <c r="J3" s="65"/>
      <c r="K3" s="42"/>
      <c r="L3" s="42"/>
      <c r="M3" s="68"/>
      <c r="N3" s="65"/>
      <c r="O3" s="65"/>
      <c r="P3" s="65"/>
      <c r="Q3" s="67"/>
      <c r="R3" s="67"/>
    </row>
    <row r="4" ht="15.75" customHeight="1">
      <c r="A4" s="90">
        <v>22634.0</v>
      </c>
      <c r="B4" s="68" t="s">
        <v>222</v>
      </c>
      <c r="C4" s="87">
        <v>1117429.0</v>
      </c>
      <c r="D4" s="107">
        <v>82000.0</v>
      </c>
      <c r="E4" s="87">
        <v>985500.23</v>
      </c>
      <c r="F4" s="68" t="s">
        <v>116</v>
      </c>
      <c r="G4" s="68" t="s">
        <v>223</v>
      </c>
      <c r="H4" s="68" t="s">
        <v>224</v>
      </c>
      <c r="I4" s="68" t="s">
        <v>36</v>
      </c>
      <c r="J4" s="68"/>
      <c r="K4" s="90" t="s">
        <v>1119</v>
      </c>
      <c r="L4" s="249" t="s">
        <v>1120</v>
      </c>
      <c r="M4" s="68"/>
      <c r="N4" s="68" t="s">
        <v>358</v>
      </c>
      <c r="O4" s="68" t="s">
        <v>1121</v>
      </c>
      <c r="P4" s="68" t="s">
        <v>220</v>
      </c>
      <c r="Q4" s="89"/>
      <c r="R4" s="89"/>
    </row>
    <row r="5" ht="15.75" customHeight="1">
      <c r="A5" s="90">
        <v>24695.0</v>
      </c>
      <c r="B5" s="68" t="s">
        <v>1122</v>
      </c>
      <c r="C5" s="87">
        <v>600000.0</v>
      </c>
      <c r="D5" s="87">
        <v>47497.85</v>
      </c>
      <c r="E5" s="87">
        <v>666871.91</v>
      </c>
      <c r="F5" s="68" t="s">
        <v>116</v>
      </c>
      <c r="G5" s="68" t="s">
        <v>1123</v>
      </c>
      <c r="H5" s="68" t="s">
        <v>60</v>
      </c>
      <c r="I5" s="68" t="s">
        <v>1124</v>
      </c>
      <c r="J5" s="68"/>
      <c r="K5" s="90" t="s">
        <v>1119</v>
      </c>
      <c r="L5" s="249" t="s">
        <v>1125</v>
      </c>
      <c r="M5" s="68" t="s">
        <v>1126</v>
      </c>
      <c r="N5" s="68" t="s">
        <v>1127</v>
      </c>
      <c r="O5" s="68" t="s">
        <v>1121</v>
      </c>
      <c r="P5" s="68" t="s">
        <v>220</v>
      </c>
      <c r="Q5" s="89"/>
      <c r="R5" s="89"/>
    </row>
    <row r="6" ht="15.75" customHeight="1">
      <c r="A6" s="90"/>
      <c r="B6" s="68" t="s">
        <v>1128</v>
      </c>
      <c r="C6" s="87">
        <v>236000.0</v>
      </c>
      <c r="D6" s="87">
        <v>52913.39</v>
      </c>
      <c r="E6" s="87">
        <v>271088.99</v>
      </c>
      <c r="F6" s="68" t="s">
        <v>45</v>
      </c>
      <c r="G6" s="68" t="s">
        <v>1129</v>
      </c>
      <c r="H6" s="68" t="s">
        <v>23</v>
      </c>
      <c r="I6" s="68" t="s">
        <v>1130</v>
      </c>
      <c r="J6" s="68"/>
      <c r="K6" s="90" t="s">
        <v>1119</v>
      </c>
      <c r="L6" s="249" t="s">
        <v>1131</v>
      </c>
      <c r="M6" s="68" t="s">
        <v>1126</v>
      </c>
      <c r="N6" s="68" t="s">
        <v>1127</v>
      </c>
      <c r="O6" s="68" t="s">
        <v>1121</v>
      </c>
      <c r="P6" s="68" t="s">
        <v>220</v>
      </c>
      <c r="Q6" s="89"/>
      <c r="R6" s="89"/>
    </row>
    <row r="7" ht="15.75" customHeight="1">
      <c r="A7" s="90">
        <v>23940.0</v>
      </c>
      <c r="B7" s="68" t="s">
        <v>1132</v>
      </c>
      <c r="C7" s="87">
        <v>519710.0</v>
      </c>
      <c r="D7" s="87">
        <v>137400.0</v>
      </c>
      <c r="E7" s="120">
        <v>807651.26</v>
      </c>
      <c r="F7" s="68" t="s">
        <v>1133</v>
      </c>
      <c r="G7" s="68" t="s">
        <v>1134</v>
      </c>
      <c r="H7" s="68" t="s">
        <v>23</v>
      </c>
      <c r="I7" s="88"/>
      <c r="J7" s="88"/>
      <c r="K7" s="90" t="s">
        <v>1119</v>
      </c>
      <c r="L7" s="249" t="s">
        <v>1135</v>
      </c>
      <c r="M7" s="68" t="s">
        <v>1126</v>
      </c>
      <c r="N7" s="68" t="s">
        <v>301</v>
      </c>
      <c r="O7" s="68" t="s">
        <v>1121</v>
      </c>
      <c r="P7" s="68" t="s">
        <v>215</v>
      </c>
    </row>
    <row r="8" ht="15.75" customHeight="1">
      <c r="A8" s="243"/>
      <c r="B8" s="154" t="s">
        <v>1136</v>
      </c>
      <c r="C8" s="244"/>
      <c r="D8" s="244"/>
      <c r="E8" s="248"/>
      <c r="F8" s="87"/>
      <c r="G8" s="65"/>
      <c r="H8" s="65"/>
      <c r="I8" s="225"/>
      <c r="J8" s="225"/>
      <c r="K8" s="42"/>
      <c r="L8" s="42"/>
      <c r="M8" s="68"/>
      <c r="N8" s="68"/>
      <c r="O8" s="65"/>
      <c r="P8" s="65"/>
      <c r="Q8" s="67"/>
      <c r="R8" s="67"/>
    </row>
    <row r="9" ht="15.75" customHeight="1">
      <c r="A9" s="90">
        <v>24602.0</v>
      </c>
      <c r="B9" s="68" t="s">
        <v>1137</v>
      </c>
      <c r="C9" s="87">
        <v>370000.0</v>
      </c>
      <c r="D9" s="87">
        <v>23904.89</v>
      </c>
      <c r="E9" s="87">
        <v>404222.94</v>
      </c>
      <c r="F9" s="68" t="s">
        <v>122</v>
      </c>
      <c r="G9" s="68" t="s">
        <v>1138</v>
      </c>
      <c r="H9" s="68" t="s">
        <v>47</v>
      </c>
      <c r="I9" s="88"/>
      <c r="J9" s="88"/>
      <c r="K9" s="90" t="s">
        <v>1136</v>
      </c>
      <c r="L9" s="249" t="s">
        <v>1139</v>
      </c>
      <c r="M9" s="68" t="s">
        <v>1126</v>
      </c>
      <c r="N9" s="68" t="s">
        <v>1127</v>
      </c>
      <c r="O9" s="68" t="s">
        <v>1140</v>
      </c>
      <c r="P9" s="68" t="s">
        <v>220</v>
      </c>
      <c r="Q9" s="89"/>
      <c r="R9" s="89"/>
    </row>
    <row r="10" ht="15.75" customHeight="1">
      <c r="A10" s="90" t="s">
        <v>1141</v>
      </c>
      <c r="B10" s="68" t="s">
        <v>1142</v>
      </c>
      <c r="C10" s="87">
        <v>330000.0</v>
      </c>
      <c r="D10" s="107">
        <v>382173.0</v>
      </c>
      <c r="E10" s="107">
        <v>382173.0</v>
      </c>
      <c r="F10" s="68" t="s">
        <v>1143</v>
      </c>
      <c r="G10" s="68" t="s">
        <v>1144</v>
      </c>
      <c r="H10" s="68" t="s">
        <v>23</v>
      </c>
      <c r="I10" s="88" t="s">
        <v>1145</v>
      </c>
      <c r="J10" s="68"/>
      <c r="K10" s="68" t="s">
        <v>1140</v>
      </c>
      <c r="L10" s="249" t="s">
        <v>1131</v>
      </c>
      <c r="M10" s="68" t="s">
        <v>1146</v>
      </c>
      <c r="N10" s="68" t="s">
        <v>279</v>
      </c>
      <c r="O10" s="68" t="s">
        <v>1147</v>
      </c>
      <c r="P10" s="68" t="s">
        <v>1148</v>
      </c>
      <c r="Q10" s="89"/>
      <c r="R10" s="89"/>
    </row>
    <row r="11" ht="15.75" customHeight="1">
      <c r="A11" s="90"/>
      <c r="B11" s="250" t="s">
        <v>1147</v>
      </c>
      <c r="C11" s="68"/>
      <c r="D11" s="68"/>
      <c r="E11" s="68"/>
      <c r="F11" s="68"/>
      <c r="G11" s="68"/>
      <c r="H11" s="68"/>
      <c r="I11" s="68"/>
      <c r="J11" s="68"/>
      <c r="K11" s="68"/>
      <c r="L11" s="90"/>
      <c r="M11" s="68"/>
      <c r="N11" s="68"/>
      <c r="O11" s="68"/>
      <c r="P11" s="68"/>
    </row>
    <row r="12" ht="15.75" customHeight="1">
      <c r="A12" s="90">
        <v>20813.0</v>
      </c>
      <c r="B12" s="190" t="s">
        <v>1149</v>
      </c>
      <c r="C12" s="87">
        <v>148000.0</v>
      </c>
      <c r="D12" s="87">
        <v>17119.97</v>
      </c>
      <c r="E12" s="87">
        <v>135439.62</v>
      </c>
      <c r="F12" s="68" t="s">
        <v>322</v>
      </c>
      <c r="G12" s="68" t="s">
        <v>230</v>
      </c>
      <c r="H12" s="68" t="s">
        <v>23</v>
      </c>
      <c r="I12" s="68" t="s">
        <v>1150</v>
      </c>
      <c r="J12" s="68"/>
      <c r="K12" s="68" t="s">
        <v>1147</v>
      </c>
      <c r="L12" s="90" t="s">
        <v>1127</v>
      </c>
      <c r="M12" s="68" t="s">
        <v>1126</v>
      </c>
      <c r="N12" s="68" t="s">
        <v>1127</v>
      </c>
      <c r="O12" s="68" t="s">
        <v>1147</v>
      </c>
      <c r="P12" s="68"/>
    </row>
    <row r="13" ht="15.75" customHeight="1">
      <c r="A13" s="90"/>
      <c r="B13" s="250" t="s">
        <v>1151</v>
      </c>
      <c r="C13" s="68"/>
      <c r="D13" s="68"/>
      <c r="E13" s="68"/>
      <c r="F13" s="68"/>
      <c r="G13" s="68"/>
      <c r="H13" s="68"/>
      <c r="I13" s="68"/>
      <c r="J13" s="68"/>
      <c r="K13" s="68"/>
      <c r="L13" s="90"/>
      <c r="M13" s="68"/>
      <c r="N13" s="68"/>
      <c r="O13" s="68"/>
      <c r="P13" s="68"/>
    </row>
    <row r="14" ht="15.75" customHeight="1">
      <c r="A14" s="251">
        <v>13573.0</v>
      </c>
      <c r="B14" s="237" t="s">
        <v>969</v>
      </c>
      <c r="C14" s="110">
        <v>1606915.0</v>
      </c>
      <c r="D14" s="87">
        <v>4805651.26</v>
      </c>
      <c r="E14" s="87">
        <v>4805651.26</v>
      </c>
      <c r="F14" s="68" t="s">
        <v>903</v>
      </c>
      <c r="G14" s="68" t="s">
        <v>1152</v>
      </c>
      <c r="H14" s="68" t="s">
        <v>469</v>
      </c>
      <c r="I14" s="68" t="s">
        <v>865</v>
      </c>
      <c r="J14" s="68"/>
      <c r="K14" s="68" t="s">
        <v>1153</v>
      </c>
      <c r="L14" s="90" t="s">
        <v>1154</v>
      </c>
      <c r="M14" s="68" t="s">
        <v>1155</v>
      </c>
      <c r="N14" s="68" t="s">
        <v>294</v>
      </c>
      <c r="O14" s="68"/>
      <c r="P14" s="68" t="s">
        <v>359</v>
      </c>
      <c r="Q14" s="89"/>
      <c r="R14" s="89"/>
    </row>
    <row r="15" ht="28.5" customHeight="1">
      <c r="A15" s="194"/>
      <c r="B15" s="194" t="s">
        <v>1103</v>
      </c>
      <c r="C15" s="195">
        <v>550000.0</v>
      </c>
      <c r="D15" s="195">
        <v>143800.0</v>
      </c>
      <c r="E15" s="195">
        <v>567742.23</v>
      </c>
      <c r="F15" s="197" t="s">
        <v>116</v>
      </c>
      <c r="G15" s="194" t="s">
        <v>1104</v>
      </c>
      <c r="H15" s="194" t="s">
        <v>47</v>
      </c>
      <c r="I15" s="194" t="s">
        <v>1156</v>
      </c>
      <c r="J15" s="198"/>
      <c r="K15" s="194" t="s">
        <v>1151</v>
      </c>
      <c r="L15" s="194" t="s">
        <v>1157</v>
      </c>
      <c r="M15" s="194" t="s">
        <v>1155</v>
      </c>
      <c r="N15" s="68" t="s">
        <v>301</v>
      </c>
      <c r="O15" s="68"/>
      <c r="P15" s="42" t="s">
        <v>1158</v>
      </c>
      <c r="Q15" s="45"/>
      <c r="R15" s="45"/>
    </row>
    <row r="16" ht="15.75" customHeight="1">
      <c r="A16" s="90">
        <v>14419.0</v>
      </c>
      <c r="B16" s="68" t="s">
        <v>1159</v>
      </c>
      <c r="C16" s="68">
        <v>224203.05</v>
      </c>
      <c r="D16" s="68">
        <v>606484.65</v>
      </c>
      <c r="E16" s="68">
        <v>606484.65</v>
      </c>
      <c r="F16" s="68" t="s">
        <v>903</v>
      </c>
      <c r="G16" s="68" t="s">
        <v>876</v>
      </c>
      <c r="H16" s="68" t="s">
        <v>23</v>
      </c>
      <c r="I16" s="68"/>
      <c r="J16" s="68"/>
      <c r="K16" s="68" t="s">
        <v>1153</v>
      </c>
      <c r="L16" s="90" t="s">
        <v>1160</v>
      </c>
      <c r="M16" s="68" t="s">
        <v>1155</v>
      </c>
      <c r="N16" s="68" t="s">
        <v>294</v>
      </c>
      <c r="O16" s="68"/>
      <c r="P16" s="68" t="s">
        <v>1161</v>
      </c>
      <c r="Q16" s="89"/>
      <c r="R16" s="89"/>
    </row>
    <row r="17" ht="15.75" customHeight="1">
      <c r="A17" s="90">
        <v>23070.0</v>
      </c>
      <c r="B17" s="68" t="s">
        <v>1162</v>
      </c>
      <c r="C17" s="87">
        <v>2847000.0</v>
      </c>
      <c r="D17" s="87">
        <v>350000.0</v>
      </c>
      <c r="E17" s="87">
        <v>2864023.1</v>
      </c>
      <c r="F17" s="68" t="s">
        <v>351</v>
      </c>
      <c r="G17" s="68" t="s">
        <v>1163</v>
      </c>
      <c r="H17" s="68" t="s">
        <v>1164</v>
      </c>
      <c r="I17" s="68"/>
      <c r="J17" s="68"/>
      <c r="K17" s="68"/>
      <c r="L17" s="90" t="s">
        <v>124</v>
      </c>
      <c r="M17" s="68" t="s">
        <v>224</v>
      </c>
      <c r="N17" s="68" t="s">
        <v>358</v>
      </c>
      <c r="O17" s="68" t="s">
        <v>1153</v>
      </c>
      <c r="P17" s="68" t="s">
        <v>182</v>
      </c>
      <c r="Q17" s="89"/>
      <c r="R17" s="89"/>
    </row>
    <row r="18" ht="15.75" customHeight="1">
      <c r="A18" s="252">
        <v>13425.0</v>
      </c>
      <c r="B18" s="253" t="s">
        <v>1165</v>
      </c>
      <c r="C18" s="107">
        <v>2192371.0</v>
      </c>
      <c r="D18" s="87">
        <v>4475456.32</v>
      </c>
      <c r="E18" s="87">
        <v>4475456.32</v>
      </c>
      <c r="F18" s="68" t="s">
        <v>274</v>
      </c>
      <c r="G18" s="68" t="s">
        <v>1166</v>
      </c>
      <c r="H18" s="68" t="s">
        <v>87</v>
      </c>
      <c r="I18" s="68" t="s">
        <v>865</v>
      </c>
      <c r="J18" s="68"/>
      <c r="K18" s="68" t="s">
        <v>1153</v>
      </c>
      <c r="L18" s="249" t="s">
        <v>1167</v>
      </c>
      <c r="M18" s="68" t="s">
        <v>1155</v>
      </c>
      <c r="N18" s="68" t="s">
        <v>294</v>
      </c>
      <c r="O18" s="68" t="s">
        <v>1153</v>
      </c>
      <c r="P18" s="68" t="s">
        <v>359</v>
      </c>
      <c r="Q18" s="89"/>
      <c r="R18" s="89"/>
    </row>
    <row r="19" ht="15.75" customHeight="1">
      <c r="A19" s="90">
        <v>17224.0</v>
      </c>
      <c r="B19" s="68" t="s">
        <v>1168</v>
      </c>
      <c r="C19" s="87">
        <v>500000.0</v>
      </c>
      <c r="D19" s="87">
        <v>1049809.0</v>
      </c>
      <c r="E19" s="87">
        <v>1049809.0</v>
      </c>
      <c r="F19" s="68" t="s">
        <v>903</v>
      </c>
      <c r="G19" s="68" t="s">
        <v>1169</v>
      </c>
      <c r="H19" s="68" t="s">
        <v>1170</v>
      </c>
      <c r="I19" s="68" t="s">
        <v>865</v>
      </c>
      <c r="J19" s="68"/>
      <c r="K19" s="68" t="s">
        <v>1153</v>
      </c>
      <c r="L19" s="249" t="s">
        <v>1171</v>
      </c>
      <c r="M19" s="68" t="s">
        <v>1146</v>
      </c>
      <c r="N19" s="68" t="s">
        <v>294</v>
      </c>
      <c r="O19" s="68" t="s">
        <v>1153</v>
      </c>
      <c r="P19" s="68" t="s">
        <v>1172</v>
      </c>
      <c r="Q19" s="89"/>
      <c r="R19" s="89"/>
    </row>
    <row r="20" ht="15.75" customHeight="1">
      <c r="A20" s="254">
        <v>11996.0</v>
      </c>
      <c r="B20" s="113" t="s">
        <v>1173</v>
      </c>
      <c r="C20" s="87">
        <v>232800.0</v>
      </c>
      <c r="D20" s="87">
        <v>1028482.71</v>
      </c>
      <c r="E20" s="87">
        <v>1330866.75</v>
      </c>
      <c r="F20" s="68" t="s">
        <v>274</v>
      </c>
      <c r="G20" s="246" t="s">
        <v>1174</v>
      </c>
      <c r="H20" s="68" t="s">
        <v>23</v>
      </c>
      <c r="I20" s="68" t="s">
        <v>865</v>
      </c>
      <c r="J20" s="68"/>
      <c r="K20" s="68" t="s">
        <v>1153</v>
      </c>
      <c r="L20" s="249" t="s">
        <v>1175</v>
      </c>
      <c r="M20" s="68" t="s">
        <v>1176</v>
      </c>
      <c r="N20" s="68" t="s">
        <v>294</v>
      </c>
      <c r="O20" s="68" t="s">
        <v>1153</v>
      </c>
      <c r="P20" s="68" t="s">
        <v>133</v>
      </c>
      <c r="Q20" s="89"/>
      <c r="R20" s="89"/>
    </row>
    <row r="21" ht="15.75" customHeight="1">
      <c r="A21" s="90"/>
      <c r="B21" s="68"/>
      <c r="C21" s="68"/>
      <c r="D21" s="68"/>
      <c r="E21" s="68"/>
      <c r="F21" s="68"/>
      <c r="G21" s="68"/>
      <c r="H21" s="68"/>
      <c r="I21" s="68"/>
      <c r="J21" s="68"/>
      <c r="K21" s="68"/>
      <c r="L21" s="90"/>
      <c r="M21" s="68"/>
      <c r="N21" s="68"/>
      <c r="O21" s="68"/>
      <c r="P21" s="68"/>
    </row>
    <row r="22" ht="15.75" customHeight="1">
      <c r="A22" s="90">
        <v>20773.0</v>
      </c>
      <c r="B22" s="68" t="s">
        <v>1177</v>
      </c>
      <c r="C22" s="68">
        <v>700000.0</v>
      </c>
      <c r="D22" s="68">
        <v>1541003.54</v>
      </c>
      <c r="E22" s="68">
        <v>3226327.43</v>
      </c>
      <c r="F22" s="68" t="s">
        <v>122</v>
      </c>
      <c r="G22" s="68" t="s">
        <v>1178</v>
      </c>
      <c r="H22" s="68" t="s">
        <v>1179</v>
      </c>
      <c r="I22" s="68" t="s">
        <v>865</v>
      </c>
      <c r="J22" s="68"/>
      <c r="K22" s="90" t="s">
        <v>1119</v>
      </c>
      <c r="L22" s="90" t="s">
        <v>1180</v>
      </c>
      <c r="M22" s="194" t="s">
        <v>1155</v>
      </c>
      <c r="N22" s="68" t="s">
        <v>294</v>
      </c>
      <c r="O22" s="68"/>
      <c r="P22" s="68" t="s">
        <v>1181</v>
      </c>
      <c r="Q22" s="89"/>
      <c r="R22" s="89"/>
    </row>
    <row r="23" ht="15.75" customHeight="1">
      <c r="A23" s="210">
        <v>22900.0</v>
      </c>
      <c r="B23" s="68" t="s">
        <v>315</v>
      </c>
      <c r="C23" s="255">
        <v>200000.0</v>
      </c>
      <c r="D23" s="77">
        <v>143177.66</v>
      </c>
      <c r="E23" s="77">
        <v>386844.56</v>
      </c>
      <c r="F23" s="68" t="s">
        <v>122</v>
      </c>
      <c r="G23" s="68" t="s">
        <v>205</v>
      </c>
      <c r="H23" s="68" t="s">
        <v>908</v>
      </c>
      <c r="I23" s="68" t="s">
        <v>1182</v>
      </c>
      <c r="J23" s="68"/>
      <c r="K23" s="90" t="s">
        <v>1153</v>
      </c>
      <c r="L23" s="88" t="s">
        <v>1183</v>
      </c>
      <c r="M23" s="68" t="s">
        <v>1184</v>
      </c>
      <c r="N23" s="68" t="s">
        <v>294</v>
      </c>
      <c r="O23" s="68"/>
      <c r="P23" s="68" t="s">
        <v>1185</v>
      </c>
      <c r="Q23" s="89"/>
      <c r="R23" s="89"/>
    </row>
    <row r="24" ht="15.75" customHeight="1">
      <c r="A24" s="256">
        <v>21226.0</v>
      </c>
      <c r="B24" s="257" t="s">
        <v>1186</v>
      </c>
      <c r="C24" s="258">
        <v>2200000.0</v>
      </c>
      <c r="D24" s="259">
        <v>243349.31</v>
      </c>
      <c r="E24" s="258">
        <v>1970461.31</v>
      </c>
      <c r="F24" s="260" t="s">
        <v>1187</v>
      </c>
      <c r="G24" s="261" t="s">
        <v>1188</v>
      </c>
      <c r="H24" s="260" t="s">
        <v>176</v>
      </c>
      <c r="I24" s="194" t="s">
        <v>1189</v>
      </c>
      <c r="J24" s="194" t="s">
        <v>1079</v>
      </c>
      <c r="K24" s="194" t="s">
        <v>1190</v>
      </c>
      <c r="L24" s="194" t="s">
        <v>1191</v>
      </c>
      <c r="M24" s="194" t="s">
        <v>1192</v>
      </c>
      <c r="N24" s="194" t="s">
        <v>301</v>
      </c>
      <c r="O24" s="198">
        <v>45294.0</v>
      </c>
      <c r="P24" s="194" t="s">
        <v>133</v>
      </c>
    </row>
    <row r="25" ht="15.75" customHeight="1">
      <c r="A25" s="90"/>
      <c r="B25" s="68"/>
      <c r="C25" s="68"/>
      <c r="D25" s="68"/>
      <c r="E25" s="68"/>
      <c r="F25" s="68"/>
      <c r="G25" s="68"/>
      <c r="H25" s="68"/>
      <c r="I25" s="68"/>
      <c r="J25" s="68"/>
      <c r="K25" s="68"/>
      <c r="L25" s="90"/>
      <c r="M25" s="68"/>
      <c r="N25" s="68"/>
      <c r="O25" s="68"/>
      <c r="P25" s="68"/>
    </row>
    <row r="26" ht="15.75" customHeight="1">
      <c r="A26" s="90"/>
      <c r="B26" s="262">
        <v>45385.0</v>
      </c>
      <c r="C26" s="68"/>
      <c r="D26" s="68"/>
      <c r="E26" s="68"/>
      <c r="F26" s="68"/>
      <c r="G26" s="68"/>
      <c r="H26" s="68"/>
      <c r="I26" s="68"/>
      <c r="J26" s="68"/>
      <c r="K26" s="68"/>
      <c r="L26" s="90"/>
      <c r="M26" s="68"/>
      <c r="N26" s="68"/>
      <c r="O26" s="68"/>
      <c r="P26" s="68"/>
    </row>
    <row r="27" ht="15.75" customHeight="1">
      <c r="A27" s="234">
        <v>18444.0</v>
      </c>
      <c r="B27" s="234" t="s">
        <v>1193</v>
      </c>
      <c r="C27" s="235">
        <v>785186.0</v>
      </c>
      <c r="D27" s="263">
        <v>196641.1</v>
      </c>
      <c r="E27" s="217">
        <v>502402.9</v>
      </c>
      <c r="F27" s="185" t="s">
        <v>415</v>
      </c>
      <c r="G27" s="237" t="s">
        <v>1194</v>
      </c>
      <c r="H27" s="185" t="s">
        <v>23</v>
      </c>
      <c r="I27" s="264" t="s">
        <v>1195</v>
      </c>
      <c r="J27" s="185"/>
      <c r="K27" s="265">
        <v>45385.0</v>
      </c>
      <c r="L27" s="236" t="s">
        <v>1196</v>
      </c>
      <c r="M27" s="236" t="s">
        <v>1155</v>
      </c>
      <c r="N27" s="185" t="s">
        <v>1197</v>
      </c>
      <c r="O27" s="266">
        <v>45415.0</v>
      </c>
      <c r="P27" s="185" t="s">
        <v>1148</v>
      </c>
      <c r="Q27" s="157"/>
      <c r="R27" s="157"/>
    </row>
    <row r="28" ht="15.75" customHeight="1">
      <c r="A28" s="90">
        <v>23923.0</v>
      </c>
      <c r="B28" s="68" t="s">
        <v>1198</v>
      </c>
      <c r="C28" s="87">
        <v>800000.0</v>
      </c>
      <c r="D28" s="87">
        <v>9802.58</v>
      </c>
      <c r="E28" s="87">
        <v>1156470.58</v>
      </c>
      <c r="F28" s="68" t="s">
        <v>990</v>
      </c>
      <c r="G28" s="68" t="s">
        <v>1199</v>
      </c>
      <c r="H28" s="68" t="s">
        <v>349</v>
      </c>
      <c r="I28" s="68" t="s">
        <v>1200</v>
      </c>
      <c r="J28" s="68"/>
      <c r="K28" s="137">
        <v>45385.0</v>
      </c>
      <c r="L28" s="90" t="s">
        <v>1201</v>
      </c>
      <c r="M28" s="236" t="s">
        <v>1155</v>
      </c>
      <c r="N28" s="185" t="s">
        <v>301</v>
      </c>
      <c r="O28" s="68"/>
      <c r="P28" s="68" t="s">
        <v>1202</v>
      </c>
    </row>
    <row r="29" ht="15.75" customHeight="1">
      <c r="A29" s="90"/>
      <c r="B29" s="267">
        <v>45415.0</v>
      </c>
      <c r="C29" s="68"/>
      <c r="D29" s="68"/>
      <c r="E29" s="68"/>
      <c r="F29" s="68"/>
      <c r="G29" s="68"/>
      <c r="H29" s="68"/>
      <c r="I29" s="68"/>
      <c r="J29" s="68"/>
      <c r="K29" s="68"/>
      <c r="L29" s="90"/>
      <c r="M29" s="68"/>
      <c r="N29" s="68"/>
      <c r="O29" s="68"/>
      <c r="P29" s="68"/>
    </row>
    <row r="30" ht="15.75" customHeight="1">
      <c r="A30" s="90">
        <v>11807.0</v>
      </c>
      <c r="B30" s="68" t="s">
        <v>1203</v>
      </c>
      <c r="C30" s="87">
        <v>1364369.5</v>
      </c>
      <c r="D30" s="68">
        <v>4474499.67</v>
      </c>
      <c r="E30" s="87">
        <v>2740828.5</v>
      </c>
      <c r="F30" s="68" t="s">
        <v>127</v>
      </c>
      <c r="G30" s="188" t="s">
        <v>1204</v>
      </c>
      <c r="H30" s="68" t="s">
        <v>1205</v>
      </c>
      <c r="I30" s="68" t="s">
        <v>1206</v>
      </c>
      <c r="J30" s="137"/>
      <c r="K30" s="137">
        <v>45415.0</v>
      </c>
      <c r="L30" s="90" t="s">
        <v>1207</v>
      </c>
      <c r="M30" s="68" t="s">
        <v>1155</v>
      </c>
      <c r="N30" s="68" t="s">
        <v>294</v>
      </c>
      <c r="O30" s="68"/>
      <c r="P30" s="68" t="s">
        <v>1158</v>
      </c>
    </row>
    <row r="31" ht="15.75" customHeight="1">
      <c r="A31" s="90">
        <v>20781.0</v>
      </c>
      <c r="B31" s="68" t="s">
        <v>1208</v>
      </c>
      <c r="C31" s="87">
        <v>280000.0</v>
      </c>
      <c r="D31" s="87">
        <v>211501.58</v>
      </c>
      <c r="E31" s="87">
        <v>211501.58</v>
      </c>
      <c r="F31" s="68" t="s">
        <v>161</v>
      </c>
      <c r="G31" s="68" t="s">
        <v>1209</v>
      </c>
      <c r="H31" s="68" t="s">
        <v>124</v>
      </c>
      <c r="I31" s="68"/>
      <c r="J31" s="68"/>
      <c r="K31" s="137">
        <v>45415.0</v>
      </c>
      <c r="L31" s="90"/>
      <c r="M31" s="68" t="s">
        <v>124</v>
      </c>
      <c r="N31" s="68"/>
      <c r="O31" s="268">
        <v>45415.0</v>
      </c>
      <c r="P31" s="68" t="s">
        <v>182</v>
      </c>
    </row>
    <row r="32" ht="15.75" customHeight="1">
      <c r="A32" s="90">
        <v>10574.0</v>
      </c>
      <c r="B32" s="68" t="s">
        <v>1210</v>
      </c>
      <c r="C32" s="87">
        <v>496752.0</v>
      </c>
      <c r="D32" s="87">
        <v>2217620.13</v>
      </c>
      <c r="E32" s="87">
        <v>2217620.13</v>
      </c>
      <c r="F32" s="68" t="s">
        <v>322</v>
      </c>
      <c r="G32" s="68" t="s">
        <v>1211</v>
      </c>
      <c r="H32" s="68" t="s">
        <v>1205</v>
      </c>
      <c r="I32" s="68" t="s">
        <v>1212</v>
      </c>
      <c r="J32" s="68"/>
      <c r="K32" s="137">
        <v>45415.0</v>
      </c>
      <c r="L32" s="90" t="s">
        <v>1213</v>
      </c>
      <c r="M32" s="68" t="s">
        <v>1155</v>
      </c>
      <c r="N32" s="68" t="s">
        <v>1214</v>
      </c>
      <c r="O32" s="68"/>
      <c r="P32" s="68" t="s">
        <v>1202</v>
      </c>
    </row>
    <row r="33" ht="15.75" customHeight="1">
      <c r="A33" s="90"/>
      <c r="B33" s="267">
        <v>45446.0</v>
      </c>
      <c r="C33" s="68"/>
      <c r="D33" s="68"/>
      <c r="E33" s="68"/>
      <c r="F33" s="68"/>
      <c r="G33" s="68"/>
      <c r="H33" s="68"/>
      <c r="I33" s="68"/>
      <c r="J33" s="68"/>
      <c r="K33" s="68"/>
      <c r="L33" s="90"/>
      <c r="M33" s="68"/>
      <c r="N33" s="68"/>
      <c r="O33" s="68"/>
      <c r="P33" s="68"/>
    </row>
    <row r="34" ht="15.75" customHeight="1">
      <c r="A34" s="90"/>
      <c r="B34" s="68" t="s">
        <v>1215</v>
      </c>
      <c r="C34" s="87">
        <v>2085219.62</v>
      </c>
      <c r="D34" s="87">
        <v>204085.35</v>
      </c>
      <c r="E34" s="87">
        <v>1374000.0</v>
      </c>
      <c r="F34" s="68" t="s">
        <v>322</v>
      </c>
      <c r="G34" s="68" t="s">
        <v>1216</v>
      </c>
      <c r="H34" s="68" t="s">
        <v>23</v>
      </c>
      <c r="I34" s="68" t="s">
        <v>1217</v>
      </c>
      <c r="J34" s="68"/>
      <c r="K34" s="137">
        <v>45446.0</v>
      </c>
      <c r="L34" s="90" t="s">
        <v>1218</v>
      </c>
      <c r="M34" s="68"/>
      <c r="N34" s="68" t="s">
        <v>31</v>
      </c>
      <c r="O34" s="137">
        <v>45446.0</v>
      </c>
      <c r="P34" s="68" t="s">
        <v>1219</v>
      </c>
    </row>
    <row r="35" ht="15.75" customHeight="1">
      <c r="A35" s="90"/>
      <c r="B35" s="269">
        <v>45476.0</v>
      </c>
      <c r="C35" s="87"/>
      <c r="D35" s="87"/>
      <c r="E35" s="87"/>
      <c r="F35" s="68"/>
      <c r="G35" s="68"/>
      <c r="H35" s="68"/>
      <c r="I35" s="68"/>
      <c r="J35" s="68"/>
      <c r="K35" s="137"/>
      <c r="L35" s="90"/>
      <c r="M35" s="90"/>
      <c r="N35" s="68"/>
      <c r="O35" s="137"/>
      <c r="P35" s="68"/>
    </row>
    <row r="36" ht="15.75" customHeight="1">
      <c r="A36" s="74">
        <v>23947.0</v>
      </c>
      <c r="B36" s="68" t="s">
        <v>1220</v>
      </c>
      <c r="C36" s="87">
        <v>2085219.62</v>
      </c>
      <c r="D36" s="87">
        <v>204085.35</v>
      </c>
      <c r="E36" s="87">
        <v>1374000.0</v>
      </c>
      <c r="F36" s="68" t="s">
        <v>322</v>
      </c>
      <c r="G36" s="68" t="s">
        <v>1221</v>
      </c>
      <c r="H36" s="68" t="s">
        <v>23</v>
      </c>
      <c r="I36" s="68" t="s">
        <v>1217</v>
      </c>
      <c r="J36" s="68"/>
      <c r="K36" s="137">
        <v>45447.0</v>
      </c>
      <c r="L36" s="90" t="s">
        <v>1222</v>
      </c>
      <c r="M36" s="90"/>
      <c r="N36" s="68" t="s">
        <v>31</v>
      </c>
      <c r="O36" s="137">
        <v>45446.0</v>
      </c>
      <c r="P36" s="68" t="s">
        <v>1202</v>
      </c>
    </row>
    <row r="37" ht="15.75" customHeight="1">
      <c r="A37" s="90">
        <v>25030.0</v>
      </c>
      <c r="B37" s="68" t="s">
        <v>1223</v>
      </c>
      <c r="C37" s="87">
        <v>650000.0</v>
      </c>
      <c r="D37" s="87">
        <v>579864.97</v>
      </c>
      <c r="E37" s="87">
        <v>579864.97</v>
      </c>
      <c r="F37" s="68" t="s">
        <v>387</v>
      </c>
      <c r="G37" s="68" t="s">
        <v>1224</v>
      </c>
      <c r="H37" s="68" t="s">
        <v>23</v>
      </c>
      <c r="I37" s="68" t="s">
        <v>1225</v>
      </c>
      <c r="J37" s="68"/>
      <c r="K37" s="268">
        <v>45476.0</v>
      </c>
      <c r="L37" s="90" t="s">
        <v>1226</v>
      </c>
      <c r="M37" s="68" t="s">
        <v>1155</v>
      </c>
      <c r="N37" s="68" t="s">
        <v>124</v>
      </c>
      <c r="O37" s="268">
        <v>45476.0</v>
      </c>
      <c r="P37" s="68" t="s">
        <v>182</v>
      </c>
    </row>
    <row r="38" ht="15.75" customHeight="1">
      <c r="A38" s="90"/>
      <c r="B38" s="68"/>
      <c r="C38" s="68"/>
      <c r="D38" s="68"/>
      <c r="E38" s="68"/>
      <c r="F38" s="68"/>
      <c r="G38" s="68"/>
      <c r="H38" s="68"/>
      <c r="I38" s="68"/>
      <c r="J38" s="68"/>
      <c r="K38" s="68"/>
      <c r="L38" s="90"/>
      <c r="M38" s="68"/>
      <c r="N38" s="68"/>
      <c r="O38" s="68"/>
      <c r="P38" s="68"/>
    </row>
    <row r="39" ht="15.75" customHeight="1">
      <c r="A39" s="90"/>
      <c r="B39" s="269">
        <v>45507.0</v>
      </c>
      <c r="C39" s="87"/>
      <c r="D39" s="87"/>
      <c r="E39" s="87"/>
      <c r="F39" s="68"/>
      <c r="G39" s="68"/>
      <c r="H39" s="68"/>
      <c r="I39" s="68"/>
      <c r="J39" s="68"/>
      <c r="K39" s="137"/>
      <c r="L39" s="90"/>
      <c r="M39" s="90"/>
      <c r="N39" s="68"/>
      <c r="O39" s="137"/>
      <c r="P39" s="68"/>
    </row>
    <row r="40" ht="15.75" customHeight="1">
      <c r="A40" s="90">
        <v>22694.0</v>
      </c>
      <c r="B40" s="68" t="s">
        <v>1227</v>
      </c>
      <c r="C40" s="68">
        <v>0.0</v>
      </c>
      <c r="D40" s="68">
        <v>0.0</v>
      </c>
      <c r="E40" s="68">
        <v>0.0</v>
      </c>
      <c r="F40" s="68" t="s">
        <v>420</v>
      </c>
      <c r="G40" s="68" t="s">
        <v>1228</v>
      </c>
      <c r="H40" s="68" t="s">
        <v>1229</v>
      </c>
      <c r="I40" s="68" t="s">
        <v>36</v>
      </c>
      <c r="J40" s="68"/>
      <c r="K40" s="268">
        <v>45507.0</v>
      </c>
      <c r="L40" s="90" t="s">
        <v>1230</v>
      </c>
      <c r="M40" s="68"/>
      <c r="N40" s="68" t="s">
        <v>224</v>
      </c>
      <c r="O40" s="268">
        <v>45507.0</v>
      </c>
      <c r="P40" s="68" t="s">
        <v>220</v>
      </c>
    </row>
    <row r="41" ht="29.25" customHeight="1">
      <c r="A41" s="90">
        <v>20179.0</v>
      </c>
      <c r="B41" s="68" t="s">
        <v>1231</v>
      </c>
      <c r="C41" s="68">
        <v>312000.0</v>
      </c>
      <c r="D41" s="68">
        <v>106000.0</v>
      </c>
      <c r="E41" s="87">
        <v>329527.87</v>
      </c>
      <c r="F41" s="68" t="s">
        <v>81</v>
      </c>
      <c r="G41" s="68" t="s">
        <v>1232</v>
      </c>
      <c r="H41" s="68" t="s">
        <v>23</v>
      </c>
      <c r="I41" s="68" t="s">
        <v>1233</v>
      </c>
      <c r="J41" s="270"/>
      <c r="K41" s="268">
        <v>45385.0</v>
      </c>
      <c r="L41" s="90" t="s">
        <v>1234</v>
      </c>
      <c r="M41" s="68" t="s">
        <v>1155</v>
      </c>
      <c r="N41" s="68" t="s">
        <v>301</v>
      </c>
      <c r="O41" s="68"/>
      <c r="P41" s="68" t="s">
        <v>1235</v>
      </c>
    </row>
    <row r="42" ht="15.75" customHeight="1">
      <c r="A42" s="90">
        <v>23914.0</v>
      </c>
      <c r="B42" s="68" t="s">
        <v>1236</v>
      </c>
      <c r="C42" s="87">
        <v>4559006.0</v>
      </c>
      <c r="D42" s="87">
        <v>8953244.88</v>
      </c>
      <c r="E42" s="87">
        <v>8953244.88</v>
      </c>
      <c r="F42" s="68" t="s">
        <v>114</v>
      </c>
      <c r="G42" s="68" t="s">
        <v>1237</v>
      </c>
      <c r="H42" s="68" t="s">
        <v>1229</v>
      </c>
      <c r="I42" s="68"/>
      <c r="J42" s="68"/>
      <c r="K42" s="268">
        <v>45599.0</v>
      </c>
      <c r="L42" s="90" t="s">
        <v>1230</v>
      </c>
      <c r="M42" s="68"/>
      <c r="N42" s="68" t="s">
        <v>358</v>
      </c>
      <c r="O42" s="268">
        <v>45599.0</v>
      </c>
      <c r="P42" s="68" t="s">
        <v>921</v>
      </c>
    </row>
    <row r="43" ht="15.75" customHeight="1">
      <c r="A43" s="90"/>
      <c r="B43" s="262">
        <v>45629.0</v>
      </c>
      <c r="C43" s="68"/>
      <c r="D43" s="68"/>
      <c r="E43" s="68"/>
      <c r="F43" s="68"/>
      <c r="G43" s="68"/>
      <c r="H43" s="68"/>
      <c r="I43" s="68"/>
      <c r="J43" s="68"/>
      <c r="K43" s="68"/>
      <c r="L43" s="90"/>
      <c r="M43" s="68"/>
      <c r="N43" s="68"/>
      <c r="O43" s="68"/>
      <c r="P43" s="68"/>
    </row>
    <row r="44" ht="15.75" customHeight="1">
      <c r="A44" s="90">
        <v>24582.0</v>
      </c>
      <c r="B44" s="68" t="s">
        <v>1238</v>
      </c>
      <c r="C44" s="87">
        <v>600000.0</v>
      </c>
      <c r="D44" s="87">
        <v>879687.82</v>
      </c>
      <c r="E44" s="87">
        <v>879687.82</v>
      </c>
      <c r="F44" s="68" t="s">
        <v>122</v>
      </c>
      <c r="G44" s="68" t="s">
        <v>1239</v>
      </c>
      <c r="H44" s="68" t="s">
        <v>1229</v>
      </c>
      <c r="I44" s="68"/>
      <c r="J44" s="68"/>
      <c r="K44" s="268">
        <v>45629.0</v>
      </c>
      <c r="L44" s="90" t="s">
        <v>1230</v>
      </c>
      <c r="M44" s="68"/>
      <c r="N44" s="90" t="s">
        <v>1230</v>
      </c>
      <c r="O44" s="68"/>
      <c r="P44" s="68" t="s">
        <v>1240</v>
      </c>
    </row>
    <row r="45" ht="15.75" customHeight="1">
      <c r="A45" s="90">
        <v>20179.0</v>
      </c>
      <c r="B45" s="68" t="s">
        <v>1231</v>
      </c>
      <c r="C45" s="68">
        <v>312000.0</v>
      </c>
      <c r="D45" s="68">
        <v>106000.0</v>
      </c>
      <c r="E45" s="87">
        <v>329527.87</v>
      </c>
      <c r="F45" s="68" t="s">
        <v>81</v>
      </c>
      <c r="G45" s="68" t="s">
        <v>1232</v>
      </c>
      <c r="H45" s="68" t="s">
        <v>23</v>
      </c>
      <c r="I45" s="68" t="s">
        <v>1233</v>
      </c>
      <c r="J45" s="270"/>
      <c r="K45" s="268">
        <v>45385.0</v>
      </c>
      <c r="L45" s="90" t="s">
        <v>1234</v>
      </c>
      <c r="M45" s="68" t="s">
        <v>1155</v>
      </c>
      <c r="N45" s="68" t="s">
        <v>301</v>
      </c>
      <c r="O45" s="268">
        <v>45629.0</v>
      </c>
      <c r="P45" s="68" t="s">
        <v>1235</v>
      </c>
    </row>
    <row r="46" ht="15.75" customHeight="1">
      <c r="A46" s="90"/>
      <c r="B46" s="250" t="s">
        <v>1241</v>
      </c>
      <c r="C46" s="87"/>
      <c r="D46" s="87"/>
      <c r="E46" s="87"/>
      <c r="F46" s="68"/>
      <c r="G46" s="68"/>
      <c r="H46" s="68"/>
      <c r="I46" s="68"/>
      <c r="J46" s="68"/>
      <c r="K46" s="137"/>
      <c r="L46" s="90"/>
      <c r="M46" s="90"/>
      <c r="N46" s="68"/>
      <c r="O46" s="137"/>
      <c r="P46" s="68"/>
    </row>
    <row r="47" ht="15.75" customHeight="1">
      <c r="A47" s="90"/>
      <c r="B47" s="68"/>
      <c r="C47" s="68"/>
      <c r="D47" s="68"/>
      <c r="E47" s="68"/>
      <c r="F47" s="68"/>
      <c r="G47" s="68"/>
      <c r="H47" s="68"/>
      <c r="I47" s="68"/>
      <c r="J47" s="68"/>
      <c r="K47" s="68"/>
      <c r="L47" s="90"/>
      <c r="M47" s="68"/>
      <c r="N47" s="68"/>
      <c r="O47" s="68"/>
      <c r="P47" s="68"/>
    </row>
    <row r="48" ht="27.0" customHeight="1">
      <c r="A48" s="90">
        <v>22708.0</v>
      </c>
      <c r="B48" s="68" t="s">
        <v>1242</v>
      </c>
      <c r="C48" s="87">
        <v>738000.0</v>
      </c>
      <c r="D48" s="87">
        <v>191285.17</v>
      </c>
      <c r="E48" s="87">
        <v>442205.17</v>
      </c>
      <c r="F48" s="68" t="s">
        <v>420</v>
      </c>
      <c r="G48" s="68" t="s">
        <v>1243</v>
      </c>
      <c r="H48" s="68" t="s">
        <v>23</v>
      </c>
      <c r="I48" s="68" t="s">
        <v>1244</v>
      </c>
      <c r="J48" s="68"/>
      <c r="K48" s="68" t="s">
        <v>1241</v>
      </c>
      <c r="L48" s="90" t="s">
        <v>1234</v>
      </c>
      <c r="M48" s="68" t="s">
        <v>1155</v>
      </c>
      <c r="N48" s="68" t="s">
        <v>31</v>
      </c>
      <c r="O48" s="68" t="s">
        <v>1245</v>
      </c>
      <c r="P48" s="68" t="s">
        <v>25</v>
      </c>
    </row>
    <row r="49" ht="15.75" customHeight="1">
      <c r="A49" s="90"/>
      <c r="B49" s="68"/>
      <c r="C49" s="68"/>
      <c r="D49" s="68"/>
      <c r="E49" s="68"/>
      <c r="F49" s="68"/>
      <c r="G49" s="68"/>
      <c r="H49" s="68"/>
      <c r="I49" s="68"/>
      <c r="J49" s="68"/>
      <c r="K49" s="68"/>
      <c r="L49" s="90"/>
      <c r="M49" s="68"/>
      <c r="N49" s="68"/>
      <c r="O49" s="68"/>
      <c r="P49" s="68"/>
    </row>
    <row r="50" ht="15.75" customHeight="1">
      <c r="A50" s="90"/>
      <c r="B50" s="271" t="s">
        <v>1246</v>
      </c>
      <c r="C50" s="68"/>
      <c r="D50" s="68"/>
      <c r="E50" s="68"/>
      <c r="F50" s="68"/>
      <c r="G50" s="68"/>
      <c r="H50" s="68"/>
      <c r="I50" s="68"/>
      <c r="J50" s="68"/>
      <c r="K50" s="68"/>
      <c r="L50" s="90"/>
      <c r="M50" s="68"/>
      <c r="N50" s="68"/>
      <c r="O50" s="68"/>
      <c r="P50" s="68"/>
    </row>
    <row r="51" ht="15.75" customHeight="1">
      <c r="A51" s="234">
        <v>12062.0</v>
      </c>
      <c r="B51" s="272" t="s">
        <v>1247</v>
      </c>
      <c r="C51" s="235">
        <v>188000.0</v>
      </c>
      <c r="D51" s="217">
        <v>379204.94</v>
      </c>
      <c r="E51" s="217">
        <v>379204.94</v>
      </c>
      <c r="F51" s="68" t="s">
        <v>415</v>
      </c>
      <c r="G51" s="68" t="s">
        <v>1248</v>
      </c>
      <c r="H51" s="68" t="s">
        <v>1179</v>
      </c>
      <c r="I51" s="68" t="s">
        <v>1110</v>
      </c>
      <c r="J51" s="68"/>
      <c r="K51" s="68" t="s">
        <v>1246</v>
      </c>
      <c r="L51" s="90" t="s">
        <v>1249</v>
      </c>
      <c r="M51" s="68" t="s">
        <v>1155</v>
      </c>
      <c r="N51" s="68" t="s">
        <v>284</v>
      </c>
      <c r="O51" s="68"/>
      <c r="P51" s="68" t="s">
        <v>1148</v>
      </c>
    </row>
    <row r="52" ht="15.75" customHeight="1">
      <c r="A52" s="234">
        <v>23918.0</v>
      </c>
      <c r="B52" s="68" t="s">
        <v>1236</v>
      </c>
      <c r="C52" s="273">
        <v>4842000.0</v>
      </c>
      <c r="D52" s="217">
        <v>9493501.44</v>
      </c>
      <c r="E52" s="217">
        <v>9493501.44</v>
      </c>
      <c r="F52" s="68" t="s">
        <v>114</v>
      </c>
      <c r="G52" s="68" t="s">
        <v>1237</v>
      </c>
      <c r="H52" s="68" t="s">
        <v>1229</v>
      </c>
      <c r="I52" s="68"/>
      <c r="J52" s="68"/>
      <c r="K52" s="68" t="s">
        <v>1246</v>
      </c>
      <c r="L52" s="90" t="s">
        <v>1230</v>
      </c>
      <c r="M52" s="68"/>
      <c r="N52" s="68" t="s">
        <v>358</v>
      </c>
      <c r="O52" s="68" t="s">
        <v>1246</v>
      </c>
      <c r="P52" s="68" t="s">
        <v>921</v>
      </c>
    </row>
    <row r="53" ht="15.75" customHeight="1">
      <c r="A53" s="274">
        <v>22760.0</v>
      </c>
      <c r="B53" s="274" t="s">
        <v>1250</v>
      </c>
      <c r="C53" s="275">
        <v>150000.0</v>
      </c>
      <c r="D53" s="276">
        <v>58000.0</v>
      </c>
      <c r="E53" s="276">
        <v>192584.62</v>
      </c>
      <c r="F53" s="68" t="s">
        <v>415</v>
      </c>
      <c r="G53" s="68" t="s">
        <v>1251</v>
      </c>
      <c r="H53" s="68" t="s">
        <v>1229</v>
      </c>
      <c r="I53" s="68"/>
      <c r="J53" s="68"/>
      <c r="K53" s="68" t="s">
        <v>1246</v>
      </c>
      <c r="L53" s="90" t="s">
        <v>1230</v>
      </c>
      <c r="M53" s="68"/>
      <c r="N53" s="68" t="s">
        <v>358</v>
      </c>
      <c r="O53" s="68" t="s">
        <v>1246</v>
      </c>
      <c r="P53" s="68" t="s">
        <v>417</v>
      </c>
    </row>
    <row r="54" ht="15.75" customHeight="1">
      <c r="A54" s="277">
        <v>23308.0</v>
      </c>
      <c r="B54" s="89" t="s">
        <v>1252</v>
      </c>
      <c r="C54" s="120">
        <v>3195000.0</v>
      </c>
      <c r="D54" s="110">
        <v>1762300.0</v>
      </c>
      <c r="E54" s="89">
        <v>5204706.81</v>
      </c>
      <c r="F54" s="68" t="s">
        <v>153</v>
      </c>
      <c r="G54" s="68" t="s">
        <v>169</v>
      </c>
      <c r="H54" s="68" t="s">
        <v>23</v>
      </c>
      <c r="I54" s="270">
        <v>44967.724016203705</v>
      </c>
      <c r="J54" s="68"/>
      <c r="K54" s="68" t="s">
        <v>1147</v>
      </c>
      <c r="L54" s="90" t="s">
        <v>1253</v>
      </c>
      <c r="M54" s="68" t="s">
        <v>1254</v>
      </c>
      <c r="N54" s="68" t="s">
        <v>294</v>
      </c>
      <c r="O54" s="68"/>
      <c r="P54" s="68" t="s">
        <v>1158</v>
      </c>
    </row>
    <row r="55" ht="15.75" customHeight="1">
      <c r="A55" s="277" t="s">
        <v>1255</v>
      </c>
      <c r="B55" s="89" t="s">
        <v>1256</v>
      </c>
      <c r="C55" s="120">
        <v>3076993.39</v>
      </c>
      <c r="F55" s="68"/>
      <c r="G55" s="68"/>
      <c r="H55" s="68"/>
      <c r="I55" s="68"/>
      <c r="J55" s="68"/>
      <c r="K55" s="68"/>
      <c r="L55" s="90"/>
      <c r="M55" s="68"/>
      <c r="N55" s="68"/>
      <c r="O55" s="68"/>
      <c r="P55" s="68"/>
    </row>
    <row r="56" ht="15.75" customHeight="1">
      <c r="A56" s="90"/>
      <c r="B56" s="68"/>
      <c r="C56" s="68"/>
      <c r="D56" s="68"/>
      <c r="E56" s="68"/>
      <c r="F56" s="68"/>
      <c r="G56" s="68"/>
      <c r="H56" s="68"/>
      <c r="I56" s="68"/>
      <c r="J56" s="68"/>
      <c r="K56" s="68"/>
      <c r="L56" s="90"/>
      <c r="M56" s="68"/>
      <c r="N56" s="68"/>
      <c r="O56" s="68"/>
      <c r="P56" s="68"/>
    </row>
    <row r="57" ht="15.75" customHeight="1">
      <c r="A57" s="90"/>
      <c r="B57" s="271" t="s">
        <v>1257</v>
      </c>
      <c r="C57" s="68"/>
      <c r="D57" s="68"/>
      <c r="E57" s="68"/>
      <c r="F57" s="68"/>
      <c r="G57" s="68"/>
      <c r="H57" s="68"/>
      <c r="I57" s="68"/>
      <c r="J57" s="68"/>
      <c r="K57" s="68"/>
      <c r="L57" s="90"/>
      <c r="M57" s="68"/>
      <c r="N57" s="68"/>
      <c r="O57" s="68"/>
      <c r="P57" s="68"/>
    </row>
    <row r="58" ht="31.5" customHeight="1">
      <c r="A58" s="90">
        <v>25628.0</v>
      </c>
      <c r="B58" s="68" t="s">
        <v>1258</v>
      </c>
      <c r="C58" s="87">
        <v>200000.0</v>
      </c>
      <c r="D58" s="87">
        <v>199450.0</v>
      </c>
      <c r="E58" s="87">
        <v>199450.0</v>
      </c>
      <c r="F58" s="68" t="s">
        <v>161</v>
      </c>
      <c r="G58" s="68" t="s">
        <v>1259</v>
      </c>
      <c r="H58" s="68" t="s">
        <v>1229</v>
      </c>
      <c r="I58" s="68"/>
      <c r="J58" s="68"/>
      <c r="K58" s="68" t="s">
        <v>1257</v>
      </c>
      <c r="L58" s="90" t="s">
        <v>1120</v>
      </c>
      <c r="M58" s="68"/>
      <c r="N58" s="90" t="s">
        <v>1120</v>
      </c>
      <c r="O58" s="68" t="s">
        <v>1257</v>
      </c>
      <c r="P58" s="68" t="s">
        <v>182</v>
      </c>
    </row>
    <row r="59" ht="31.5" customHeight="1">
      <c r="A59" s="90">
        <v>25215.0</v>
      </c>
      <c r="B59" s="68" t="s">
        <v>1260</v>
      </c>
      <c r="C59" s="87">
        <v>150000.0</v>
      </c>
      <c r="D59" s="87">
        <v>44139.4</v>
      </c>
      <c r="E59" s="87">
        <v>187747.35</v>
      </c>
      <c r="F59" s="68" t="s">
        <v>161</v>
      </c>
      <c r="G59" s="68" t="s">
        <v>1261</v>
      </c>
      <c r="H59" s="68" t="s">
        <v>23</v>
      </c>
      <c r="I59" s="68" t="s">
        <v>1262</v>
      </c>
      <c r="J59" s="68"/>
      <c r="K59" s="68" t="s">
        <v>1246</v>
      </c>
      <c r="L59" s="90" t="s">
        <v>1234</v>
      </c>
      <c r="M59" s="68" t="s">
        <v>1263</v>
      </c>
      <c r="N59" s="68" t="s">
        <v>31</v>
      </c>
      <c r="O59" s="68" t="s">
        <v>1257</v>
      </c>
      <c r="P59" s="68" t="s">
        <v>1264</v>
      </c>
    </row>
    <row r="60" ht="15.75" customHeight="1">
      <c r="A60" s="90">
        <v>24094.0</v>
      </c>
      <c r="B60" s="68" t="s">
        <v>1265</v>
      </c>
      <c r="C60" s="87">
        <v>200000.0</v>
      </c>
      <c r="D60" s="87">
        <v>77454.05</v>
      </c>
      <c r="E60" s="87">
        <v>299898.55</v>
      </c>
      <c r="F60" s="68" t="s">
        <v>122</v>
      </c>
      <c r="G60" s="68" t="s">
        <v>1266</v>
      </c>
      <c r="H60" s="68" t="s">
        <v>1229</v>
      </c>
      <c r="I60" s="68"/>
      <c r="J60" s="68"/>
      <c r="K60" s="68" t="s">
        <v>1246</v>
      </c>
      <c r="L60" s="90" t="s">
        <v>1120</v>
      </c>
      <c r="M60" s="68"/>
      <c r="N60" s="68" t="s">
        <v>224</v>
      </c>
      <c r="O60" s="68" t="s">
        <v>1257</v>
      </c>
      <c r="P60" s="68" t="s">
        <v>25</v>
      </c>
    </row>
    <row r="61" ht="15.75" customHeight="1">
      <c r="A61" s="234">
        <v>10133.0</v>
      </c>
      <c r="B61" s="68" t="s">
        <v>1267</v>
      </c>
      <c r="C61" s="235">
        <v>1640000.0</v>
      </c>
      <c r="D61" s="217">
        <v>3654393.93</v>
      </c>
      <c r="E61" s="217">
        <v>3654393.93</v>
      </c>
      <c r="F61" s="68" t="s">
        <v>114</v>
      </c>
      <c r="G61" s="68" t="s">
        <v>1268</v>
      </c>
      <c r="H61" s="68" t="s">
        <v>1269</v>
      </c>
      <c r="I61" s="68"/>
      <c r="J61" s="68"/>
      <c r="K61" s="68" t="s">
        <v>1257</v>
      </c>
      <c r="L61" s="90" t="s">
        <v>1270</v>
      </c>
      <c r="M61" s="68" t="s">
        <v>1155</v>
      </c>
      <c r="N61" s="68" t="s">
        <v>31</v>
      </c>
      <c r="O61" s="68" t="s">
        <v>1257</v>
      </c>
      <c r="P61" s="68" t="s">
        <v>921</v>
      </c>
    </row>
    <row r="62" ht="15.75" customHeight="1">
      <c r="A62" s="90"/>
      <c r="B62" s="271" t="s">
        <v>1271</v>
      </c>
      <c r="C62" s="68"/>
      <c r="D62" s="68"/>
      <c r="E62" s="68"/>
      <c r="F62" s="68"/>
      <c r="G62" s="68"/>
      <c r="H62" s="68"/>
      <c r="I62" s="68"/>
      <c r="J62" s="68"/>
      <c r="K62" s="68"/>
      <c r="L62" s="90"/>
      <c r="M62" s="68"/>
      <c r="N62" s="68"/>
      <c r="O62" s="68"/>
      <c r="P62" s="68"/>
    </row>
    <row r="63" ht="15.75" customHeight="1">
      <c r="A63" s="90">
        <v>21709.0</v>
      </c>
      <c r="B63" s="68" t="s">
        <v>1272</v>
      </c>
      <c r="C63" s="87">
        <v>522000.0</v>
      </c>
      <c r="D63" s="87">
        <v>859681.0</v>
      </c>
      <c r="E63" s="87">
        <v>451900.41</v>
      </c>
      <c r="F63" s="68" t="s">
        <v>161</v>
      </c>
      <c r="G63" s="68" t="s">
        <v>1273</v>
      </c>
      <c r="H63" s="68" t="s">
        <v>1229</v>
      </c>
      <c r="I63" s="68"/>
      <c r="J63" s="68"/>
      <c r="K63" s="68" t="s">
        <v>1274</v>
      </c>
      <c r="L63" s="90" t="s">
        <v>1120</v>
      </c>
      <c r="M63" s="68"/>
      <c r="N63" s="68" t="s">
        <v>224</v>
      </c>
      <c r="O63" s="68" t="s">
        <v>1274</v>
      </c>
      <c r="P63" s="68" t="s">
        <v>182</v>
      </c>
    </row>
    <row r="64" ht="15.75" customHeight="1">
      <c r="A64" s="90">
        <v>14083.0</v>
      </c>
      <c r="B64" s="68" t="s">
        <v>1275</v>
      </c>
      <c r="C64" s="87">
        <v>235069.16</v>
      </c>
      <c r="D64" s="87">
        <v>617792.05</v>
      </c>
      <c r="E64" s="68"/>
      <c r="F64" s="68" t="s">
        <v>403</v>
      </c>
      <c r="G64" s="68" t="s">
        <v>1276</v>
      </c>
      <c r="H64" s="68" t="s">
        <v>23</v>
      </c>
      <c r="I64" s="68" t="s">
        <v>1277</v>
      </c>
      <c r="J64" s="68"/>
      <c r="K64" s="68" t="s">
        <v>1274</v>
      </c>
      <c r="L64" s="90" t="s">
        <v>1278</v>
      </c>
      <c r="M64" s="68" t="s">
        <v>1279</v>
      </c>
      <c r="N64" s="68" t="s">
        <v>1280</v>
      </c>
      <c r="O64" s="68" t="s">
        <v>1274</v>
      </c>
      <c r="P64" s="68" t="s">
        <v>1240</v>
      </c>
    </row>
    <row r="65" ht="15.75" customHeight="1">
      <c r="A65" s="90">
        <v>24379.0</v>
      </c>
      <c r="B65" s="68" t="s">
        <v>1088</v>
      </c>
      <c r="C65" s="87">
        <v>1166226.76</v>
      </c>
      <c r="D65" s="87">
        <v>1166226.76</v>
      </c>
      <c r="E65" s="68"/>
      <c r="F65" s="68" t="s">
        <v>274</v>
      </c>
      <c r="G65" s="68" t="s">
        <v>1089</v>
      </c>
      <c r="H65" s="68" t="s">
        <v>23</v>
      </c>
      <c r="I65" s="68"/>
      <c r="J65" s="68"/>
      <c r="K65" s="68" t="s">
        <v>1274</v>
      </c>
      <c r="L65" s="90"/>
      <c r="M65" s="68"/>
      <c r="N65" s="68" t="s">
        <v>31</v>
      </c>
      <c r="O65" s="68" t="s">
        <v>1274</v>
      </c>
      <c r="P65" s="68" t="s">
        <v>1281</v>
      </c>
    </row>
    <row r="66" ht="15.75" customHeight="1">
      <c r="A66" s="234">
        <v>22115.0</v>
      </c>
      <c r="B66" s="234" t="s">
        <v>1282</v>
      </c>
      <c r="C66" s="235">
        <v>374000.0</v>
      </c>
      <c r="D66" s="185"/>
      <c r="E66" s="217">
        <v>512173.97</v>
      </c>
      <c r="F66" s="68" t="s">
        <v>158</v>
      </c>
      <c r="G66" s="68" t="s">
        <v>175</v>
      </c>
      <c r="H66" s="200" t="s">
        <v>176</v>
      </c>
      <c r="I66" s="68"/>
      <c r="J66" s="68"/>
      <c r="K66" s="137">
        <v>44968.0</v>
      </c>
      <c r="L66" s="90" t="s">
        <v>1283</v>
      </c>
      <c r="M66" s="68" t="s">
        <v>1254</v>
      </c>
      <c r="N66" s="68" t="s">
        <v>301</v>
      </c>
      <c r="O66" s="68" t="s">
        <v>1271</v>
      </c>
      <c r="P66" s="68" t="s">
        <v>1148</v>
      </c>
    </row>
    <row r="67" ht="15.75" customHeight="1">
      <c r="A67" s="90">
        <v>23285.0</v>
      </c>
      <c r="B67" s="278" t="s">
        <v>1284</v>
      </c>
      <c r="C67" s="87">
        <v>412500.0</v>
      </c>
      <c r="D67" s="68">
        <v>94145.0</v>
      </c>
      <c r="E67" s="87">
        <v>337544.27</v>
      </c>
      <c r="F67" s="68" t="s">
        <v>420</v>
      </c>
      <c r="G67" s="68" t="s">
        <v>1285</v>
      </c>
      <c r="H67" s="68" t="s">
        <v>1229</v>
      </c>
      <c r="I67" s="68"/>
      <c r="J67" s="68"/>
      <c r="K67" s="68" t="s">
        <v>1271</v>
      </c>
      <c r="L67" s="90" t="s">
        <v>1286</v>
      </c>
      <c r="M67" s="68" t="s">
        <v>1254</v>
      </c>
      <c r="N67" s="68" t="s">
        <v>224</v>
      </c>
      <c r="O67" s="68" t="s">
        <v>1271</v>
      </c>
      <c r="P67" s="68" t="s">
        <v>1044</v>
      </c>
    </row>
    <row r="68" ht="15.75" customHeight="1">
      <c r="A68" s="90"/>
      <c r="B68" s="271" t="s">
        <v>1287</v>
      </c>
      <c r="C68" s="68"/>
      <c r="D68" s="68"/>
      <c r="E68" s="68"/>
      <c r="F68" s="68"/>
      <c r="G68" s="68"/>
      <c r="H68" s="68"/>
      <c r="I68" s="68"/>
      <c r="J68" s="68"/>
      <c r="K68" s="68"/>
      <c r="L68" s="90"/>
      <c r="M68" s="68"/>
      <c r="N68" s="68"/>
      <c r="O68" s="68"/>
      <c r="P68" s="68"/>
    </row>
    <row r="69" ht="15.75" customHeight="1">
      <c r="A69" s="90">
        <v>25814.0</v>
      </c>
      <c r="B69" s="68" t="s">
        <v>1288</v>
      </c>
      <c r="C69" s="87">
        <v>1249000.0</v>
      </c>
      <c r="D69" s="68">
        <v>202213.79</v>
      </c>
      <c r="E69" s="87">
        <v>1945985.37</v>
      </c>
      <c r="F69" s="68" t="s">
        <v>114</v>
      </c>
      <c r="G69" s="68" t="s">
        <v>1289</v>
      </c>
      <c r="H69" s="200" t="s">
        <v>176</v>
      </c>
      <c r="I69" s="68"/>
      <c r="J69" s="68" t="s">
        <v>1287</v>
      </c>
      <c r="K69" s="68"/>
      <c r="L69" s="90" t="s">
        <v>1290</v>
      </c>
      <c r="M69" s="68"/>
      <c r="N69" s="68" t="s">
        <v>1184</v>
      </c>
      <c r="O69" s="68"/>
      <c r="P69" s="68" t="s">
        <v>1158</v>
      </c>
    </row>
    <row r="70" ht="15.75" customHeight="1">
      <c r="A70" s="90">
        <v>24947.0</v>
      </c>
      <c r="B70" s="68" t="s">
        <v>1291</v>
      </c>
      <c r="C70" s="87">
        <v>1284000.0</v>
      </c>
      <c r="D70" s="87">
        <v>219453.06</v>
      </c>
      <c r="E70" s="87">
        <v>2151873.06</v>
      </c>
      <c r="F70" s="68" t="s">
        <v>122</v>
      </c>
      <c r="G70" s="68" t="s">
        <v>1292</v>
      </c>
      <c r="H70" s="68" t="s">
        <v>1229</v>
      </c>
      <c r="I70" s="68"/>
      <c r="J70" s="68" t="s">
        <v>1293</v>
      </c>
      <c r="K70" s="68" t="s">
        <v>1293</v>
      </c>
      <c r="L70" s="68" t="s">
        <v>1229</v>
      </c>
      <c r="M70" s="68"/>
      <c r="N70" s="68" t="s">
        <v>1229</v>
      </c>
      <c r="O70" s="68" t="s">
        <v>1293</v>
      </c>
      <c r="P70" s="68" t="s">
        <v>197</v>
      </c>
    </row>
    <row r="71" ht="15.75" customHeight="1">
      <c r="A71" s="90"/>
      <c r="B71" s="271" t="s">
        <v>1294</v>
      </c>
      <c r="C71" s="87"/>
      <c r="D71" s="87"/>
      <c r="E71" s="87"/>
      <c r="F71" s="68"/>
      <c r="G71" s="68"/>
      <c r="H71" s="68"/>
      <c r="I71" s="68"/>
      <c r="J71" s="68"/>
      <c r="K71" s="68"/>
      <c r="L71" s="68"/>
      <c r="M71" s="68"/>
      <c r="N71" s="68"/>
      <c r="O71" s="68"/>
      <c r="P71" s="68"/>
    </row>
    <row r="72" ht="15.75" customHeight="1">
      <c r="A72" s="90">
        <v>25576.0</v>
      </c>
      <c r="B72" s="68" t="s">
        <v>1295</v>
      </c>
      <c r="C72" s="87">
        <v>200000.0</v>
      </c>
      <c r="D72" s="87">
        <v>206605.5</v>
      </c>
      <c r="E72" s="87">
        <v>206605.5</v>
      </c>
      <c r="F72" s="68" t="s">
        <v>161</v>
      </c>
      <c r="G72" s="68" t="s">
        <v>1296</v>
      </c>
      <c r="H72" s="68" t="s">
        <v>23</v>
      </c>
      <c r="I72" s="68" t="s">
        <v>1297</v>
      </c>
      <c r="J72" s="68"/>
      <c r="K72" s="68" t="s">
        <v>1294</v>
      </c>
      <c r="L72" s="68" t="s">
        <v>1298</v>
      </c>
      <c r="M72" s="68" t="s">
        <v>1184</v>
      </c>
      <c r="N72" s="68" t="s">
        <v>284</v>
      </c>
      <c r="O72" s="68"/>
      <c r="P72" s="68" t="s">
        <v>1158</v>
      </c>
    </row>
    <row r="73" ht="15.75" customHeight="1">
      <c r="A73" s="90" t="s">
        <v>1299</v>
      </c>
      <c r="B73" s="68" t="s">
        <v>1300</v>
      </c>
      <c r="C73" s="87">
        <v>4400000.0</v>
      </c>
      <c r="D73" s="87">
        <v>4561078.81</v>
      </c>
      <c r="E73" s="87">
        <v>4561078.81</v>
      </c>
      <c r="F73" s="68" t="s">
        <v>114</v>
      </c>
      <c r="G73" s="68" t="s">
        <v>1301</v>
      </c>
      <c r="H73" s="68" t="s">
        <v>1269</v>
      </c>
      <c r="I73" s="68"/>
      <c r="K73" s="68" t="s">
        <v>1302</v>
      </c>
      <c r="L73" s="68" t="s">
        <v>1298</v>
      </c>
      <c r="M73" s="68" t="s">
        <v>1184</v>
      </c>
      <c r="N73" s="68" t="s">
        <v>845</v>
      </c>
      <c r="O73" s="68" t="s">
        <v>1303</v>
      </c>
      <c r="P73" s="68"/>
    </row>
    <row r="74" ht="15.75" customHeight="1">
      <c r="A74" s="90" t="s">
        <v>1304</v>
      </c>
      <c r="B74" s="68" t="s">
        <v>1305</v>
      </c>
      <c r="C74" s="87">
        <v>192000.0</v>
      </c>
      <c r="D74" s="87">
        <v>346737.24</v>
      </c>
      <c r="E74" s="87">
        <v>346737.24</v>
      </c>
      <c r="F74" s="68" t="s">
        <v>114</v>
      </c>
      <c r="G74" s="68" t="s">
        <v>1306</v>
      </c>
      <c r="H74" s="68" t="s">
        <v>1269</v>
      </c>
      <c r="I74" s="68"/>
      <c r="J74" s="68"/>
      <c r="K74" s="68" t="s">
        <v>1307</v>
      </c>
      <c r="L74" s="68" t="s">
        <v>1290</v>
      </c>
      <c r="M74" s="68" t="s">
        <v>1184</v>
      </c>
      <c r="N74" s="68" t="s">
        <v>284</v>
      </c>
      <c r="O74" s="68"/>
      <c r="P74" s="68"/>
    </row>
    <row r="75" ht="15.75" customHeight="1">
      <c r="A75" s="90" t="s">
        <v>1308</v>
      </c>
      <c r="B75" s="68" t="s">
        <v>1309</v>
      </c>
      <c r="C75" s="87">
        <v>2154763.0</v>
      </c>
      <c r="D75" s="87">
        <v>4475456.32</v>
      </c>
      <c r="E75" s="87">
        <v>4475456.32</v>
      </c>
      <c r="F75" s="68" t="s">
        <v>274</v>
      </c>
      <c r="G75" s="68" t="s">
        <v>1310</v>
      </c>
      <c r="H75" s="68" t="s">
        <v>60</v>
      </c>
      <c r="I75" s="68"/>
      <c r="J75" s="68"/>
      <c r="K75" s="68" t="s">
        <v>1307</v>
      </c>
      <c r="L75" s="68" t="s">
        <v>1290</v>
      </c>
      <c r="M75" s="68" t="s">
        <v>1184</v>
      </c>
      <c r="N75" s="68" t="s">
        <v>284</v>
      </c>
      <c r="O75" s="68"/>
      <c r="P75" s="68"/>
    </row>
    <row r="76" ht="15.75" customHeight="1">
      <c r="A76" s="279" t="s">
        <v>1311</v>
      </c>
      <c r="B76" s="280" t="s">
        <v>1312</v>
      </c>
      <c r="C76" s="281">
        <v>224000.0</v>
      </c>
      <c r="D76" s="281">
        <v>398591.73</v>
      </c>
      <c r="E76" s="281">
        <v>398591.73</v>
      </c>
      <c r="F76" s="280" t="s">
        <v>148</v>
      </c>
      <c r="G76" s="280" t="s">
        <v>1313</v>
      </c>
      <c r="H76" s="280" t="s">
        <v>23</v>
      </c>
      <c r="I76" s="280"/>
      <c r="J76" s="280"/>
      <c r="K76" s="280" t="s">
        <v>1302</v>
      </c>
      <c r="L76" s="280" t="s">
        <v>1298</v>
      </c>
      <c r="M76" s="280" t="s">
        <v>1184</v>
      </c>
      <c r="N76" s="280" t="s">
        <v>31</v>
      </c>
      <c r="O76" s="280" t="s">
        <v>1302</v>
      </c>
      <c r="P76" s="280" t="s">
        <v>25</v>
      </c>
      <c r="Q76" s="282"/>
      <c r="R76" s="282"/>
    </row>
    <row r="77" ht="15.75" customHeight="1">
      <c r="A77" s="90"/>
      <c r="B77" s="271" t="s">
        <v>1314</v>
      </c>
      <c r="C77" s="68"/>
      <c r="D77" s="68"/>
      <c r="E77" s="68"/>
      <c r="F77" s="68"/>
      <c r="G77" s="68"/>
      <c r="H77" s="68"/>
      <c r="I77" s="68"/>
      <c r="J77" s="68"/>
      <c r="K77" s="68"/>
      <c r="L77" s="90"/>
      <c r="M77" s="68"/>
      <c r="N77" s="68"/>
      <c r="O77" s="68"/>
      <c r="P77" s="68"/>
    </row>
    <row r="78" ht="15.75" customHeight="1">
      <c r="A78" s="90" t="s">
        <v>1315</v>
      </c>
      <c r="B78" s="283" t="s">
        <v>1316</v>
      </c>
      <c r="C78" s="87">
        <v>444000.0</v>
      </c>
      <c r="D78" s="68">
        <v>200000.0</v>
      </c>
      <c r="E78" s="68">
        <v>427309.88</v>
      </c>
      <c r="F78" s="68" t="s">
        <v>122</v>
      </c>
      <c r="G78" s="68" t="s">
        <v>1317</v>
      </c>
      <c r="H78" s="68" t="s">
        <v>1318</v>
      </c>
      <c r="I78" s="68" t="s">
        <v>1319</v>
      </c>
      <c r="J78" s="68" t="s">
        <v>1320</v>
      </c>
      <c r="K78" s="68" t="s">
        <v>1320</v>
      </c>
      <c r="L78" s="90" t="s">
        <v>1321</v>
      </c>
      <c r="M78" s="68" t="s">
        <v>1184</v>
      </c>
      <c r="N78" s="68" t="s">
        <v>301</v>
      </c>
      <c r="O78" s="68" t="s">
        <v>1320</v>
      </c>
      <c r="P78" s="68" t="s">
        <v>220</v>
      </c>
    </row>
    <row r="79" ht="15.75" customHeight="1">
      <c r="A79" s="284" t="s">
        <v>1322</v>
      </c>
      <c r="B79" s="190" t="s">
        <v>1323</v>
      </c>
      <c r="C79" s="285">
        <v>180000.0</v>
      </c>
      <c r="D79" s="185">
        <v>71101.0</v>
      </c>
      <c r="E79" s="285">
        <v>120209.41</v>
      </c>
      <c r="F79" s="185" t="s">
        <v>122</v>
      </c>
      <c r="G79" s="185" t="s">
        <v>1324</v>
      </c>
      <c r="H79" s="185" t="s">
        <v>176</v>
      </c>
      <c r="I79" s="185" t="s">
        <v>1325</v>
      </c>
      <c r="J79" s="185" t="s">
        <v>1326</v>
      </c>
      <c r="K79" s="185" t="s">
        <v>1327</v>
      </c>
      <c r="L79" s="284" t="s">
        <v>1328</v>
      </c>
      <c r="M79" s="185" t="s">
        <v>1184</v>
      </c>
      <c r="N79" s="185" t="s">
        <v>43</v>
      </c>
      <c r="O79" s="185"/>
      <c r="P79" s="185" t="s">
        <v>170</v>
      </c>
      <c r="Q79" s="157"/>
      <c r="R79" s="157"/>
    </row>
    <row r="80" ht="15.75" customHeight="1">
      <c r="A80" s="284" t="s">
        <v>1329</v>
      </c>
      <c r="B80" s="190" t="s">
        <v>1330</v>
      </c>
      <c r="C80" s="285">
        <v>1601000.0</v>
      </c>
      <c r="D80" s="286">
        <v>415120.0</v>
      </c>
      <c r="E80" s="285">
        <v>2043240.42</v>
      </c>
      <c r="F80" s="185" t="s">
        <v>122</v>
      </c>
      <c r="G80" s="185" t="s">
        <v>1331</v>
      </c>
      <c r="H80" s="185" t="s">
        <v>176</v>
      </c>
      <c r="I80" s="185" t="s">
        <v>1332</v>
      </c>
      <c r="J80" s="185" t="s">
        <v>1326</v>
      </c>
      <c r="K80" s="185" t="s">
        <v>1327</v>
      </c>
      <c r="L80" s="284" t="s">
        <v>1328</v>
      </c>
      <c r="M80" s="185" t="s">
        <v>1184</v>
      </c>
      <c r="N80" s="185" t="s">
        <v>301</v>
      </c>
      <c r="O80" s="185" t="s">
        <v>1333</v>
      </c>
      <c r="P80" s="185" t="s">
        <v>170</v>
      </c>
      <c r="Q80" s="157"/>
      <c r="R80" s="157"/>
    </row>
    <row r="81" ht="15.75" customHeight="1">
      <c r="A81" s="90"/>
      <c r="B81" s="271" t="s">
        <v>1334</v>
      </c>
      <c r="C81" s="68"/>
      <c r="D81" s="68"/>
      <c r="E81" s="68"/>
      <c r="F81" s="68"/>
      <c r="G81" s="68"/>
      <c r="H81" s="68"/>
      <c r="I81" s="68"/>
      <c r="J81" s="68"/>
      <c r="K81" s="68"/>
      <c r="L81" s="90"/>
      <c r="M81" s="68"/>
      <c r="N81" s="68"/>
      <c r="O81" s="68"/>
      <c r="P81" s="68"/>
    </row>
    <row r="82" ht="15.75" customHeight="1">
      <c r="A82" s="279" t="s">
        <v>1335</v>
      </c>
      <c r="B82" s="287" t="s">
        <v>1336</v>
      </c>
      <c r="C82" s="288">
        <v>210000.0</v>
      </c>
      <c r="D82" s="281">
        <v>1056000.0</v>
      </c>
      <c r="E82" s="280">
        <v>1031912.76</v>
      </c>
      <c r="F82" s="280" t="s">
        <v>322</v>
      </c>
      <c r="G82" s="280" t="s">
        <v>1089</v>
      </c>
      <c r="H82" s="280" t="s">
        <v>1337</v>
      </c>
      <c r="I82" s="280" t="s">
        <v>1338</v>
      </c>
      <c r="J82" s="280" t="s">
        <v>1339</v>
      </c>
      <c r="K82" s="280" t="s">
        <v>1339</v>
      </c>
      <c r="L82" s="279" t="s">
        <v>1340</v>
      </c>
      <c r="M82" s="280" t="s">
        <v>1184</v>
      </c>
      <c r="N82" s="280" t="s">
        <v>301</v>
      </c>
      <c r="O82" s="280" t="s">
        <v>1339</v>
      </c>
      <c r="P82" s="280" t="s">
        <v>220</v>
      </c>
      <c r="Q82" s="282"/>
      <c r="R82" s="282"/>
    </row>
    <row r="83" ht="15.75" customHeight="1">
      <c r="A83" s="289" t="s">
        <v>1341</v>
      </c>
      <c r="B83" s="289" t="s">
        <v>1342</v>
      </c>
      <c r="C83" s="290"/>
      <c r="D83" s="285"/>
      <c r="E83" s="291"/>
      <c r="F83" s="185"/>
      <c r="G83" s="292" t="s">
        <v>264</v>
      </c>
      <c r="H83" s="293" t="s">
        <v>176</v>
      </c>
      <c r="I83" s="294"/>
      <c r="J83" s="157" t="s">
        <v>1339</v>
      </c>
      <c r="K83" s="185"/>
      <c r="L83" s="284" t="s">
        <v>1343</v>
      </c>
      <c r="M83" s="185" t="s">
        <v>1184</v>
      </c>
      <c r="N83" s="185" t="s">
        <v>43</v>
      </c>
      <c r="O83" s="185"/>
      <c r="P83" s="185" t="s">
        <v>170</v>
      </c>
      <c r="Q83" s="157"/>
      <c r="R83" s="157"/>
    </row>
    <row r="84" ht="15.75" customHeight="1">
      <c r="A84" s="289">
        <v>23846.0</v>
      </c>
      <c r="B84" s="289" t="s">
        <v>1344</v>
      </c>
      <c r="C84" s="290">
        <v>653334.0</v>
      </c>
      <c r="D84" s="285">
        <v>110000.0</v>
      </c>
      <c r="E84" s="291">
        <v>552088.88</v>
      </c>
      <c r="F84" s="185" t="s">
        <v>415</v>
      </c>
      <c r="G84" s="292" t="s">
        <v>1345</v>
      </c>
      <c r="H84" s="293" t="s">
        <v>176</v>
      </c>
      <c r="I84" s="294" t="s">
        <v>1346</v>
      </c>
      <c r="J84" s="157"/>
      <c r="K84" s="185" t="s">
        <v>1339</v>
      </c>
      <c r="L84" s="284" t="s">
        <v>1347</v>
      </c>
      <c r="M84" s="185"/>
      <c r="N84" s="185" t="s">
        <v>1348</v>
      </c>
      <c r="O84" s="185"/>
      <c r="P84" s="185" t="s">
        <v>1148</v>
      </c>
      <c r="Q84" s="157"/>
      <c r="R84" s="157"/>
    </row>
    <row r="85" ht="15.75" customHeight="1">
      <c r="A85" s="90"/>
      <c r="B85" s="271" t="s">
        <v>1349</v>
      </c>
      <c r="C85" s="68"/>
      <c r="D85" s="68"/>
      <c r="E85" s="68"/>
      <c r="F85" s="68"/>
      <c r="G85" s="68"/>
      <c r="H85" s="68"/>
      <c r="I85" s="295"/>
      <c r="J85" s="68"/>
      <c r="K85" s="68"/>
      <c r="L85" s="90"/>
      <c r="M85" s="68"/>
      <c r="N85" s="68"/>
      <c r="O85" s="68"/>
      <c r="P85" s="68"/>
    </row>
    <row r="86" ht="15.75" customHeight="1">
      <c r="A86" s="90" t="s">
        <v>1350</v>
      </c>
      <c r="B86" s="68" t="s">
        <v>1351</v>
      </c>
      <c r="C86" s="87">
        <v>1358368.6</v>
      </c>
      <c r="D86" s="87">
        <v>2911885.2</v>
      </c>
      <c r="E86" s="87">
        <v>2911885.2</v>
      </c>
      <c r="F86" s="68" t="s">
        <v>127</v>
      </c>
      <c r="G86" s="68" t="s">
        <v>404</v>
      </c>
      <c r="H86" s="68" t="s">
        <v>324</v>
      </c>
      <c r="I86" s="68" t="s">
        <v>914</v>
      </c>
      <c r="J86" s="68"/>
      <c r="K86" s="68" t="s">
        <v>1349</v>
      </c>
      <c r="L86" s="90" t="s">
        <v>1352</v>
      </c>
      <c r="M86" s="68" t="s">
        <v>1184</v>
      </c>
      <c r="N86" s="68" t="s">
        <v>294</v>
      </c>
      <c r="O86" s="68"/>
      <c r="P86" s="68" t="s">
        <v>1158</v>
      </c>
    </row>
    <row r="87" ht="15.75" customHeight="1">
      <c r="A87" s="90" t="s">
        <v>1353</v>
      </c>
      <c r="B87" s="68" t="s">
        <v>1354</v>
      </c>
      <c r="C87" s="87">
        <v>1050000.0</v>
      </c>
      <c r="D87" s="87">
        <v>1322048.0</v>
      </c>
      <c r="E87" s="87">
        <v>1322048.0</v>
      </c>
      <c r="F87" s="68" t="s">
        <v>127</v>
      </c>
      <c r="G87" s="68" t="s">
        <v>1355</v>
      </c>
      <c r="H87" s="68" t="s">
        <v>345</v>
      </c>
      <c r="I87" s="68" t="s">
        <v>914</v>
      </c>
      <c r="J87" s="68"/>
      <c r="K87" s="68" t="s">
        <v>1349</v>
      </c>
      <c r="L87" s="90" t="s">
        <v>1356</v>
      </c>
      <c r="M87" s="68" t="s">
        <v>1184</v>
      </c>
      <c r="N87" s="68" t="s">
        <v>294</v>
      </c>
      <c r="O87" s="68"/>
      <c r="P87" s="68" t="s">
        <v>1357</v>
      </c>
    </row>
    <row r="88" ht="15.75" customHeight="1">
      <c r="A88" s="284" t="s">
        <v>1358</v>
      </c>
      <c r="B88" s="190" t="s">
        <v>1359</v>
      </c>
      <c r="C88" s="285">
        <v>565000.0</v>
      </c>
      <c r="D88" s="285">
        <v>93171.19</v>
      </c>
      <c r="E88" s="285">
        <v>988595.75</v>
      </c>
      <c r="F88" s="185" t="s">
        <v>122</v>
      </c>
      <c r="G88" s="185" t="s">
        <v>1360</v>
      </c>
      <c r="H88" s="185" t="s">
        <v>324</v>
      </c>
      <c r="I88" s="185" t="s">
        <v>1361</v>
      </c>
      <c r="J88" s="185" t="s">
        <v>1314</v>
      </c>
      <c r="K88" s="185" t="s">
        <v>1320</v>
      </c>
      <c r="L88" s="284" t="s">
        <v>1362</v>
      </c>
      <c r="M88" s="185" t="s">
        <v>1184</v>
      </c>
      <c r="N88" s="185" t="s">
        <v>43</v>
      </c>
      <c r="O88" s="185" t="s">
        <v>1320</v>
      </c>
      <c r="P88" s="185" t="s">
        <v>170</v>
      </c>
      <c r="Q88" s="157"/>
      <c r="R88" s="157"/>
    </row>
    <row r="89" ht="15.75" customHeight="1">
      <c r="A89" s="284" t="s">
        <v>1363</v>
      </c>
      <c r="B89" s="185" t="s">
        <v>1364</v>
      </c>
      <c r="C89" s="185">
        <v>368938.34</v>
      </c>
      <c r="D89" s="285">
        <v>368938.34</v>
      </c>
      <c r="E89" s="285">
        <v>440000.0</v>
      </c>
      <c r="F89" s="185" t="s">
        <v>161</v>
      </c>
      <c r="G89" s="185" t="s">
        <v>1365</v>
      </c>
      <c r="H89" s="185" t="s">
        <v>1366</v>
      </c>
      <c r="I89" s="185" t="s">
        <v>1367</v>
      </c>
      <c r="J89" s="185" t="s">
        <v>1368</v>
      </c>
      <c r="K89" s="185" t="s">
        <v>1368</v>
      </c>
      <c r="L89" s="284" t="s">
        <v>1369</v>
      </c>
      <c r="M89" s="185" t="s">
        <v>1184</v>
      </c>
      <c r="N89" s="185" t="s">
        <v>301</v>
      </c>
      <c r="O89" s="185" t="s">
        <v>1368</v>
      </c>
      <c r="P89" s="185" t="s">
        <v>220</v>
      </c>
      <c r="Q89" s="157"/>
      <c r="R89" s="157"/>
    </row>
    <row r="90" ht="15.75" customHeight="1">
      <c r="A90" s="284">
        <v>22094.0</v>
      </c>
      <c r="B90" s="185" t="s">
        <v>1370</v>
      </c>
      <c r="C90" s="286">
        <v>103000.0</v>
      </c>
      <c r="D90" s="285">
        <v>220000.0</v>
      </c>
      <c r="E90" s="285">
        <v>347448.71</v>
      </c>
      <c r="F90" s="185" t="s">
        <v>122</v>
      </c>
      <c r="G90" s="185" t="s">
        <v>1371</v>
      </c>
      <c r="H90" s="185" t="s">
        <v>1372</v>
      </c>
      <c r="I90" s="185" t="s">
        <v>1373</v>
      </c>
      <c r="J90" s="185" t="s">
        <v>1368</v>
      </c>
      <c r="K90" s="185" t="s">
        <v>1368</v>
      </c>
      <c r="L90" s="284" t="s">
        <v>1374</v>
      </c>
      <c r="M90" s="185" t="s">
        <v>1184</v>
      </c>
      <c r="N90" s="185" t="s">
        <v>301</v>
      </c>
      <c r="O90" s="185" t="s">
        <v>1368</v>
      </c>
      <c r="P90" s="185" t="s">
        <v>170</v>
      </c>
      <c r="Q90" s="157"/>
      <c r="R90" s="157"/>
    </row>
    <row r="91" ht="15.75" customHeight="1">
      <c r="A91" s="90"/>
      <c r="B91" s="271" t="s">
        <v>1375</v>
      </c>
      <c r="C91" s="68"/>
      <c r="D91" s="68"/>
      <c r="E91" s="68"/>
      <c r="F91" s="68"/>
      <c r="G91" s="68"/>
      <c r="H91" s="68"/>
      <c r="I91" s="68"/>
      <c r="J91" s="68"/>
      <c r="K91" s="68"/>
      <c r="L91" s="90"/>
      <c r="M91" s="68"/>
      <c r="N91" s="68"/>
      <c r="O91" s="68"/>
      <c r="P91" s="68"/>
    </row>
    <row r="92" ht="15.75" customHeight="1">
      <c r="A92" s="279">
        <v>22204.0</v>
      </c>
      <c r="B92" s="280" t="s">
        <v>1376</v>
      </c>
      <c r="C92" s="281">
        <v>195000.0</v>
      </c>
      <c r="D92" s="281">
        <v>252139.42</v>
      </c>
      <c r="E92" s="281">
        <v>252139.42</v>
      </c>
      <c r="F92" s="280" t="s">
        <v>158</v>
      </c>
      <c r="G92" s="280" t="s">
        <v>1377</v>
      </c>
      <c r="H92" s="280" t="s">
        <v>1179</v>
      </c>
      <c r="I92" s="280"/>
      <c r="J92" s="280" t="s">
        <v>1378</v>
      </c>
      <c r="K92" s="280" t="s">
        <v>1378</v>
      </c>
      <c r="L92" s="279" t="s">
        <v>1379</v>
      </c>
      <c r="M92" s="280"/>
      <c r="N92" s="280" t="s">
        <v>301</v>
      </c>
      <c r="O92" s="280" t="s">
        <v>1378</v>
      </c>
      <c r="P92" s="280" t="s">
        <v>1148</v>
      </c>
      <c r="Q92" s="282"/>
      <c r="R92" s="282"/>
    </row>
    <row r="93" ht="15.75" customHeight="1">
      <c r="A93" s="90"/>
      <c r="B93" s="271" t="s">
        <v>1380</v>
      </c>
      <c r="C93" s="68"/>
      <c r="D93" s="68"/>
      <c r="E93" s="68"/>
      <c r="F93" s="68"/>
      <c r="G93" s="68"/>
      <c r="H93" s="68"/>
      <c r="I93" s="68"/>
      <c r="J93" s="68"/>
      <c r="K93" s="68"/>
      <c r="L93" s="90"/>
      <c r="M93" s="68"/>
      <c r="N93" s="68"/>
      <c r="O93" s="68"/>
      <c r="P93" s="68"/>
    </row>
    <row r="94" ht="15.75" customHeight="1">
      <c r="A94" s="90">
        <v>25811.0</v>
      </c>
      <c r="B94" s="68" t="s">
        <v>1381</v>
      </c>
      <c r="C94" s="87">
        <v>1135898.57</v>
      </c>
      <c r="D94" s="87">
        <v>1152685.82</v>
      </c>
      <c r="E94" s="87">
        <v>1152685.82</v>
      </c>
      <c r="F94" s="68" t="s">
        <v>135</v>
      </c>
      <c r="G94" s="68" t="s">
        <v>1382</v>
      </c>
      <c r="H94" s="68" t="s">
        <v>1366</v>
      </c>
      <c r="I94" s="68"/>
      <c r="J94" s="68" t="s">
        <v>1383</v>
      </c>
      <c r="K94" s="68" t="s">
        <v>1383</v>
      </c>
      <c r="L94" s="90" t="s">
        <v>1384</v>
      </c>
      <c r="M94" s="68" t="s">
        <v>1184</v>
      </c>
      <c r="N94" s="68" t="s">
        <v>43</v>
      </c>
      <c r="O94" s="68" t="s">
        <v>1383</v>
      </c>
      <c r="P94" s="68" t="s">
        <v>220</v>
      </c>
    </row>
    <row r="95" ht="12.0" customHeight="1">
      <c r="A95" s="90">
        <v>13936.0</v>
      </c>
      <c r="B95" s="68" t="s">
        <v>1385</v>
      </c>
      <c r="C95" s="87">
        <v>575107.0</v>
      </c>
      <c r="D95" s="87">
        <v>1405761.23</v>
      </c>
      <c r="E95" s="87">
        <v>1405761.23</v>
      </c>
      <c r="F95" s="68" t="s">
        <v>394</v>
      </c>
      <c r="G95" s="68" t="s">
        <v>1386</v>
      </c>
      <c r="H95" s="68" t="s">
        <v>1387</v>
      </c>
      <c r="I95" s="68" t="s">
        <v>865</v>
      </c>
      <c r="J95" s="68" t="s">
        <v>1383</v>
      </c>
      <c r="K95" s="68" t="s">
        <v>1383</v>
      </c>
      <c r="L95" s="90" t="s">
        <v>1388</v>
      </c>
      <c r="M95" s="68" t="s">
        <v>1184</v>
      </c>
      <c r="N95" s="68" t="s">
        <v>43</v>
      </c>
      <c r="O95" s="68" t="s">
        <v>1383</v>
      </c>
      <c r="P95" s="68" t="s">
        <v>220</v>
      </c>
    </row>
    <row r="96" ht="15.75" customHeight="1">
      <c r="A96" s="296">
        <v>19402.0</v>
      </c>
      <c r="B96" s="297" t="s">
        <v>1389</v>
      </c>
      <c r="C96" s="298">
        <v>136000.0</v>
      </c>
      <c r="D96" s="298">
        <v>120000.0</v>
      </c>
      <c r="E96" s="298">
        <v>306589.22</v>
      </c>
      <c r="F96" s="297" t="s">
        <v>52</v>
      </c>
      <c r="G96" s="297" t="s">
        <v>1390</v>
      </c>
      <c r="H96" s="297" t="s">
        <v>54</v>
      </c>
      <c r="I96" s="297"/>
      <c r="J96" s="297" t="s">
        <v>1349</v>
      </c>
      <c r="K96" s="297" t="s">
        <v>1375</v>
      </c>
      <c r="L96" s="296"/>
      <c r="M96" s="297"/>
      <c r="N96" s="297" t="s">
        <v>31</v>
      </c>
      <c r="O96" s="297" t="s">
        <v>1375</v>
      </c>
      <c r="P96" s="297" t="s">
        <v>133</v>
      </c>
      <c r="Q96" s="299"/>
      <c r="R96" s="299"/>
    </row>
    <row r="97" ht="15.75" customHeight="1">
      <c r="A97" s="277"/>
      <c r="L97" s="277"/>
    </row>
    <row r="98" ht="15.75" customHeight="1">
      <c r="A98" s="277"/>
      <c r="L98" s="277"/>
    </row>
    <row r="99" ht="15.75" customHeight="1">
      <c r="A99" s="277"/>
      <c r="L99" s="277"/>
    </row>
    <row r="100" ht="15.75" customHeight="1">
      <c r="A100" s="277"/>
      <c r="L100" s="277"/>
    </row>
    <row r="101" ht="15.75" customHeight="1">
      <c r="A101" s="277"/>
      <c r="L101" s="277"/>
    </row>
    <row r="102" ht="15.75" customHeight="1">
      <c r="A102" s="277"/>
      <c r="L102" s="277"/>
    </row>
    <row r="103" ht="15.75" customHeight="1">
      <c r="A103" s="277"/>
      <c r="L103" s="277"/>
    </row>
    <row r="104" ht="15.75" customHeight="1">
      <c r="A104" s="277"/>
      <c r="L104" s="277"/>
    </row>
    <row r="105" ht="15.75" customHeight="1">
      <c r="A105" s="277"/>
      <c r="L105" s="277"/>
    </row>
    <row r="106" ht="15.75" customHeight="1">
      <c r="A106" s="277"/>
      <c r="L106" s="277"/>
    </row>
    <row r="107" ht="15.75" customHeight="1">
      <c r="A107" s="277"/>
      <c r="L107" s="277"/>
    </row>
    <row r="108" ht="15.75" customHeight="1">
      <c r="A108" s="277"/>
      <c r="L108" s="277"/>
    </row>
    <row r="109" ht="15.75" customHeight="1">
      <c r="A109" s="277"/>
      <c r="L109" s="277"/>
    </row>
    <row r="110" ht="15.75" customHeight="1">
      <c r="A110" s="277"/>
      <c r="L110" s="277"/>
    </row>
    <row r="111" ht="15.75" customHeight="1">
      <c r="A111" s="277"/>
      <c r="L111" s="277"/>
    </row>
    <row r="112" ht="15.75" customHeight="1">
      <c r="A112" s="277"/>
      <c r="L112" s="277"/>
    </row>
    <row r="113" ht="15.75" customHeight="1">
      <c r="A113" s="277"/>
      <c r="L113" s="277"/>
    </row>
    <row r="114" ht="15.75" customHeight="1">
      <c r="A114" s="277"/>
      <c r="L114" s="277"/>
    </row>
    <row r="115" ht="15.75" customHeight="1">
      <c r="A115" s="277"/>
      <c r="L115" s="277"/>
    </row>
    <row r="116" ht="15.75" customHeight="1">
      <c r="A116" s="277"/>
      <c r="L116" s="277"/>
    </row>
    <row r="117" ht="15.75" customHeight="1">
      <c r="A117" s="277"/>
      <c r="L117" s="277"/>
    </row>
    <row r="118" ht="15.75" customHeight="1">
      <c r="A118" s="277"/>
      <c r="L118" s="277"/>
    </row>
    <row r="119" ht="15.75" customHeight="1">
      <c r="A119" s="277"/>
      <c r="L119" s="277"/>
    </row>
    <row r="120" ht="15.75" customHeight="1">
      <c r="A120" s="277"/>
      <c r="L120" s="277"/>
    </row>
    <row r="121" ht="15.75" customHeight="1">
      <c r="A121" s="277"/>
      <c r="L121" s="277"/>
    </row>
    <row r="122" ht="15.75" customHeight="1">
      <c r="A122" s="277"/>
      <c r="L122" s="277"/>
    </row>
    <row r="123" ht="15.75" customHeight="1">
      <c r="A123" s="277"/>
      <c r="L123" s="277"/>
    </row>
    <row r="124" ht="15.75" customHeight="1">
      <c r="A124" s="277"/>
      <c r="L124" s="277"/>
    </row>
    <row r="125" ht="15.75" customHeight="1">
      <c r="A125" s="277"/>
      <c r="L125" s="277"/>
    </row>
    <row r="126" ht="15.75" customHeight="1">
      <c r="A126" s="277"/>
      <c r="L126" s="277"/>
    </row>
    <row r="127" ht="15.75" customHeight="1">
      <c r="A127" s="277"/>
      <c r="L127" s="277"/>
    </row>
    <row r="128" ht="15.75" customHeight="1">
      <c r="A128" s="277"/>
      <c r="L128" s="277"/>
    </row>
    <row r="129" ht="15.75" customHeight="1">
      <c r="A129" s="277"/>
      <c r="L129" s="277"/>
    </row>
    <row r="130" ht="15.75" customHeight="1">
      <c r="A130" s="277"/>
      <c r="L130" s="277"/>
    </row>
    <row r="131" ht="15.75" customHeight="1">
      <c r="A131" s="277"/>
      <c r="L131" s="277"/>
    </row>
    <row r="132" ht="15.75" customHeight="1">
      <c r="A132" s="277"/>
      <c r="L132" s="277"/>
    </row>
    <row r="133" ht="15.75" customHeight="1">
      <c r="A133" s="277"/>
      <c r="L133" s="277"/>
    </row>
    <row r="134" ht="15.75" customHeight="1">
      <c r="A134" s="277"/>
      <c r="L134" s="277"/>
    </row>
    <row r="135" ht="15.75" customHeight="1">
      <c r="A135" s="277"/>
      <c r="L135" s="277"/>
    </row>
    <row r="136" ht="15.75" customHeight="1">
      <c r="A136" s="277"/>
      <c r="L136" s="277"/>
    </row>
    <row r="137" ht="15.75" customHeight="1">
      <c r="A137" s="277"/>
      <c r="L137" s="277"/>
    </row>
    <row r="138" ht="15.75" customHeight="1">
      <c r="A138" s="277"/>
      <c r="L138" s="277"/>
    </row>
    <row r="139" ht="15.75" customHeight="1">
      <c r="A139" s="277"/>
      <c r="L139" s="277"/>
    </row>
    <row r="140" ht="15.75" customHeight="1">
      <c r="A140" s="277"/>
      <c r="L140" s="277"/>
    </row>
    <row r="141" ht="15.75" customHeight="1">
      <c r="A141" s="277"/>
      <c r="L141" s="277"/>
    </row>
    <row r="142" ht="15.75" customHeight="1">
      <c r="A142" s="277"/>
      <c r="L142" s="277"/>
    </row>
    <row r="143" ht="15.75" customHeight="1">
      <c r="A143" s="277"/>
      <c r="L143" s="277"/>
    </row>
    <row r="144" ht="15.75" customHeight="1">
      <c r="A144" s="277"/>
      <c r="L144" s="277"/>
    </row>
    <row r="145" ht="15.75" customHeight="1">
      <c r="A145" s="277"/>
      <c r="L145" s="277"/>
    </row>
    <row r="146" ht="15.75" customHeight="1">
      <c r="A146" s="277"/>
      <c r="L146" s="277"/>
    </row>
    <row r="147" ht="15.75" customHeight="1">
      <c r="A147" s="277"/>
      <c r="L147" s="277"/>
    </row>
    <row r="148" ht="15.75" customHeight="1">
      <c r="A148" s="277"/>
      <c r="L148" s="277"/>
    </row>
    <row r="149" ht="15.75" customHeight="1">
      <c r="A149" s="277"/>
      <c r="L149" s="277"/>
    </row>
    <row r="150" ht="15.75" customHeight="1">
      <c r="A150" s="277"/>
      <c r="L150" s="277"/>
    </row>
    <row r="151" ht="15.75" customHeight="1">
      <c r="A151" s="277"/>
      <c r="L151" s="277"/>
    </row>
    <row r="152" ht="15.75" customHeight="1">
      <c r="A152" s="277"/>
      <c r="L152" s="277"/>
    </row>
    <row r="153" ht="15.75" customHeight="1">
      <c r="A153" s="277"/>
      <c r="L153" s="277"/>
    </row>
    <row r="154" ht="15.75" customHeight="1">
      <c r="A154" s="277"/>
      <c r="L154" s="277"/>
    </row>
    <row r="155" ht="15.75" customHeight="1">
      <c r="A155" s="277"/>
      <c r="L155" s="277"/>
    </row>
    <row r="156" ht="15.75" customHeight="1">
      <c r="A156" s="277"/>
      <c r="L156" s="277"/>
    </row>
    <row r="157" ht="15.75" customHeight="1">
      <c r="A157" s="277"/>
      <c r="L157" s="277"/>
    </row>
    <row r="158" ht="15.75" customHeight="1">
      <c r="A158" s="277"/>
      <c r="L158" s="277"/>
    </row>
    <row r="159" ht="15.75" customHeight="1">
      <c r="A159" s="277"/>
      <c r="L159" s="277"/>
    </row>
    <row r="160" ht="15.75" customHeight="1">
      <c r="A160" s="277"/>
      <c r="L160" s="277"/>
    </row>
    <row r="161" ht="15.75" customHeight="1">
      <c r="A161" s="277"/>
      <c r="L161" s="277"/>
    </row>
    <row r="162" ht="15.75" customHeight="1">
      <c r="A162" s="277"/>
      <c r="L162" s="277"/>
    </row>
    <row r="163" ht="15.75" customHeight="1">
      <c r="A163" s="277"/>
      <c r="L163" s="277"/>
    </row>
    <row r="164" ht="15.75" customHeight="1">
      <c r="A164" s="277"/>
      <c r="L164" s="277"/>
    </row>
    <row r="165" ht="15.75" customHeight="1">
      <c r="A165" s="277"/>
      <c r="L165" s="277"/>
    </row>
    <row r="166" ht="15.75" customHeight="1">
      <c r="A166" s="277"/>
      <c r="L166" s="277"/>
    </row>
    <row r="167" ht="15.75" customHeight="1">
      <c r="A167" s="277"/>
      <c r="L167" s="277"/>
    </row>
    <row r="168" ht="15.75" customHeight="1">
      <c r="A168" s="277"/>
      <c r="L168" s="277"/>
    </row>
    <row r="169" ht="15.75" customHeight="1">
      <c r="A169" s="277"/>
      <c r="L169" s="277"/>
    </row>
    <row r="170" ht="15.75" customHeight="1">
      <c r="A170" s="277"/>
      <c r="L170" s="277"/>
    </row>
    <row r="171" ht="15.75" customHeight="1">
      <c r="A171" s="277"/>
      <c r="L171" s="277"/>
    </row>
    <row r="172" ht="15.75" customHeight="1">
      <c r="A172" s="277"/>
      <c r="L172" s="277"/>
    </row>
    <row r="173" ht="15.75" customHeight="1">
      <c r="A173" s="277"/>
      <c r="L173" s="277"/>
    </row>
    <row r="174" ht="15.75" customHeight="1">
      <c r="A174" s="277"/>
      <c r="L174" s="277"/>
    </row>
    <row r="175" ht="15.75" customHeight="1">
      <c r="A175" s="277"/>
      <c r="L175" s="277"/>
    </row>
    <row r="176" ht="15.75" customHeight="1">
      <c r="A176" s="277"/>
      <c r="L176" s="277"/>
    </row>
    <row r="177" ht="15.75" customHeight="1">
      <c r="A177" s="277"/>
      <c r="L177" s="277"/>
    </row>
    <row r="178" ht="15.75" customHeight="1">
      <c r="A178" s="277"/>
      <c r="L178" s="277"/>
    </row>
    <row r="179" ht="15.75" customHeight="1">
      <c r="A179" s="277"/>
      <c r="L179" s="277"/>
    </row>
    <row r="180" ht="15.75" customHeight="1">
      <c r="A180" s="277"/>
      <c r="L180" s="277"/>
    </row>
    <row r="181" ht="15.75" customHeight="1">
      <c r="A181" s="277"/>
      <c r="L181" s="277"/>
    </row>
    <row r="182" ht="15.75" customHeight="1">
      <c r="A182" s="277"/>
      <c r="L182" s="277"/>
    </row>
    <row r="183" ht="15.75" customHeight="1">
      <c r="A183" s="277"/>
      <c r="L183" s="277"/>
    </row>
    <row r="184" ht="15.75" customHeight="1">
      <c r="A184" s="277"/>
      <c r="L184" s="277"/>
    </row>
    <row r="185" ht="15.75" customHeight="1">
      <c r="A185" s="277"/>
      <c r="L185" s="277"/>
    </row>
    <row r="186" ht="15.75" customHeight="1">
      <c r="A186" s="277"/>
      <c r="L186" s="277"/>
    </row>
    <row r="187" ht="15.75" customHeight="1">
      <c r="A187" s="277"/>
      <c r="L187" s="277"/>
    </row>
    <row r="188" ht="15.75" customHeight="1">
      <c r="A188" s="277"/>
      <c r="L188" s="277"/>
    </row>
    <row r="189" ht="15.75" customHeight="1">
      <c r="A189" s="277"/>
      <c r="L189" s="277"/>
    </row>
    <row r="190" ht="15.75" customHeight="1">
      <c r="A190" s="277"/>
      <c r="L190" s="277"/>
    </row>
    <row r="191" ht="15.75" customHeight="1">
      <c r="A191" s="277"/>
      <c r="L191" s="277"/>
    </row>
    <row r="192" ht="15.75" customHeight="1">
      <c r="A192" s="277"/>
      <c r="L192" s="277"/>
    </row>
    <row r="193" ht="15.75" customHeight="1">
      <c r="A193" s="277"/>
      <c r="L193" s="277"/>
    </row>
    <row r="194" ht="15.75" customHeight="1">
      <c r="A194" s="277"/>
      <c r="L194" s="277"/>
    </row>
    <row r="195" ht="15.75" customHeight="1">
      <c r="A195" s="277"/>
      <c r="L195" s="277"/>
    </row>
    <row r="196" ht="15.75" customHeight="1">
      <c r="A196" s="277"/>
      <c r="L196" s="277"/>
    </row>
    <row r="197" ht="15.75" customHeight="1">
      <c r="A197" s="277"/>
      <c r="L197" s="277"/>
    </row>
    <row r="198" ht="15.75" customHeight="1">
      <c r="A198" s="277"/>
      <c r="L198" s="277"/>
    </row>
    <row r="199" ht="15.75" customHeight="1">
      <c r="A199" s="277"/>
      <c r="L199" s="277"/>
    </row>
    <row r="200" ht="15.75" customHeight="1">
      <c r="A200" s="277"/>
      <c r="L200" s="277"/>
    </row>
    <row r="201" ht="15.75" customHeight="1">
      <c r="A201" s="277"/>
      <c r="L201" s="277"/>
    </row>
    <row r="202" ht="15.75" customHeight="1">
      <c r="A202" s="277"/>
      <c r="L202" s="277"/>
    </row>
    <row r="203" ht="15.75" customHeight="1">
      <c r="A203" s="277"/>
      <c r="L203" s="277"/>
    </row>
    <row r="204" ht="15.75" customHeight="1">
      <c r="A204" s="277"/>
      <c r="L204" s="277"/>
    </row>
    <row r="205" ht="15.75" customHeight="1">
      <c r="A205" s="277"/>
      <c r="L205" s="277"/>
    </row>
    <row r="206" ht="15.75" customHeight="1">
      <c r="A206" s="277"/>
      <c r="L206" s="277"/>
    </row>
    <row r="207" ht="15.75" customHeight="1">
      <c r="A207" s="277"/>
      <c r="L207" s="277"/>
    </row>
    <row r="208" ht="15.75" customHeight="1">
      <c r="A208" s="277"/>
      <c r="L208" s="277"/>
    </row>
    <row r="209" ht="15.75" customHeight="1">
      <c r="A209" s="277"/>
      <c r="L209" s="277"/>
    </row>
    <row r="210" ht="15.75" customHeight="1">
      <c r="A210" s="277"/>
      <c r="L210" s="277"/>
    </row>
    <row r="211" ht="15.75" customHeight="1">
      <c r="A211" s="277"/>
      <c r="L211" s="277"/>
    </row>
    <row r="212" ht="15.75" customHeight="1">
      <c r="A212" s="277"/>
      <c r="L212" s="277"/>
    </row>
    <row r="213" ht="15.75" customHeight="1">
      <c r="A213" s="277"/>
      <c r="L213" s="277"/>
    </row>
    <row r="214" ht="15.75" customHeight="1">
      <c r="A214" s="277"/>
      <c r="L214" s="277"/>
    </row>
    <row r="215" ht="15.75" customHeight="1">
      <c r="A215" s="277"/>
      <c r="L215" s="277"/>
    </row>
    <row r="216" ht="15.75" customHeight="1">
      <c r="A216" s="277"/>
      <c r="L216" s="277"/>
    </row>
    <row r="217" ht="15.75" customHeight="1">
      <c r="A217" s="277"/>
      <c r="L217" s="277"/>
    </row>
    <row r="218" ht="15.75" customHeight="1">
      <c r="A218" s="277"/>
      <c r="L218" s="277"/>
    </row>
    <row r="219" ht="15.75" customHeight="1">
      <c r="A219" s="277"/>
      <c r="L219" s="277"/>
    </row>
    <row r="220" ht="15.75" customHeight="1">
      <c r="A220" s="277"/>
      <c r="L220" s="277"/>
    </row>
    <row r="221" ht="15.75" customHeight="1">
      <c r="A221" s="277"/>
      <c r="L221" s="277"/>
    </row>
    <row r="222" ht="15.75" customHeight="1">
      <c r="A222" s="277"/>
      <c r="L222" s="277"/>
    </row>
    <row r="223" ht="15.75" customHeight="1">
      <c r="A223" s="277"/>
      <c r="L223" s="277"/>
    </row>
    <row r="224" ht="15.75" customHeight="1">
      <c r="A224" s="277"/>
      <c r="L224" s="277"/>
    </row>
    <row r="225" ht="15.75" customHeight="1">
      <c r="A225" s="277"/>
      <c r="L225" s="277"/>
    </row>
    <row r="226" ht="15.75" customHeight="1">
      <c r="A226" s="277"/>
      <c r="L226" s="277"/>
    </row>
    <row r="227" ht="15.75" customHeight="1">
      <c r="A227" s="277"/>
      <c r="L227" s="277"/>
    </row>
    <row r="228" ht="15.75" customHeight="1">
      <c r="A228" s="277"/>
      <c r="L228" s="277"/>
    </row>
    <row r="229" ht="15.75" customHeight="1">
      <c r="A229" s="277"/>
      <c r="L229" s="277"/>
    </row>
    <row r="230" ht="15.75" customHeight="1">
      <c r="A230" s="277"/>
      <c r="L230" s="277"/>
    </row>
    <row r="231" ht="15.75" customHeight="1">
      <c r="A231" s="277"/>
      <c r="L231" s="277"/>
    </row>
    <row r="232" ht="15.75" customHeight="1">
      <c r="A232" s="277"/>
      <c r="L232" s="277"/>
    </row>
    <row r="233" ht="15.75" customHeight="1">
      <c r="A233" s="277"/>
      <c r="L233" s="277"/>
    </row>
    <row r="234" ht="15.75" customHeight="1">
      <c r="A234" s="277"/>
      <c r="L234" s="277"/>
    </row>
    <row r="235" ht="15.75" customHeight="1">
      <c r="A235" s="277"/>
      <c r="L235" s="277"/>
    </row>
    <row r="236" ht="15.75" customHeight="1">
      <c r="A236" s="277"/>
      <c r="L236" s="277"/>
    </row>
    <row r="237" ht="15.75" customHeight="1">
      <c r="A237" s="277"/>
      <c r="L237" s="277"/>
    </row>
    <row r="238" ht="15.75" customHeight="1">
      <c r="A238" s="277"/>
      <c r="L238" s="277"/>
    </row>
    <row r="239" ht="15.75" customHeight="1">
      <c r="A239" s="277"/>
      <c r="L239" s="277"/>
    </row>
    <row r="240" ht="15.75" customHeight="1">
      <c r="A240" s="277"/>
      <c r="L240" s="277"/>
    </row>
    <row r="241" ht="15.75" customHeight="1">
      <c r="A241" s="277"/>
      <c r="L241" s="277"/>
    </row>
    <row r="242" ht="15.75" customHeight="1">
      <c r="A242" s="277"/>
      <c r="L242" s="277"/>
    </row>
    <row r="243" ht="15.75" customHeight="1">
      <c r="A243" s="277"/>
      <c r="L243" s="277"/>
    </row>
    <row r="244" ht="15.75" customHeight="1">
      <c r="A244" s="277"/>
      <c r="L244" s="277"/>
    </row>
    <row r="245" ht="15.75" customHeight="1">
      <c r="A245" s="277"/>
      <c r="L245" s="277"/>
    </row>
    <row r="246" ht="15.75" customHeight="1">
      <c r="A246" s="277"/>
      <c r="L246" s="277"/>
    </row>
    <row r="247" ht="15.75" customHeight="1">
      <c r="A247" s="277"/>
      <c r="L247" s="277"/>
    </row>
    <row r="248" ht="15.75" customHeight="1">
      <c r="A248" s="277"/>
      <c r="L248" s="277"/>
    </row>
    <row r="249" ht="15.75" customHeight="1">
      <c r="A249" s="277"/>
      <c r="L249" s="277"/>
    </row>
    <row r="250" ht="15.75" customHeight="1">
      <c r="A250" s="277"/>
      <c r="L250" s="277"/>
    </row>
    <row r="251" ht="15.75" customHeight="1">
      <c r="A251" s="277"/>
      <c r="L251" s="277"/>
    </row>
    <row r="252" ht="15.75" customHeight="1">
      <c r="A252" s="277"/>
      <c r="L252" s="277"/>
    </row>
    <row r="253" ht="15.75" customHeight="1">
      <c r="A253" s="277"/>
      <c r="L253" s="277"/>
    </row>
    <row r="254" ht="15.75" customHeight="1">
      <c r="A254" s="277"/>
      <c r="L254" s="277"/>
    </row>
    <row r="255" ht="15.75" customHeight="1">
      <c r="A255" s="277"/>
      <c r="L255" s="277"/>
    </row>
    <row r="256" ht="15.75" customHeight="1">
      <c r="A256" s="277"/>
      <c r="L256" s="277"/>
    </row>
    <row r="257" ht="15.75" customHeight="1">
      <c r="A257" s="277"/>
      <c r="L257" s="277"/>
    </row>
    <row r="258" ht="15.75" customHeight="1">
      <c r="A258" s="277"/>
      <c r="L258" s="277"/>
    </row>
    <row r="259" ht="15.75" customHeight="1">
      <c r="A259" s="277"/>
      <c r="L259" s="277"/>
    </row>
    <row r="260" ht="15.75" customHeight="1">
      <c r="A260" s="277"/>
      <c r="L260" s="277"/>
    </row>
    <row r="261" ht="15.75" customHeight="1">
      <c r="A261" s="277"/>
      <c r="L261" s="277"/>
    </row>
    <row r="262" ht="15.75" customHeight="1">
      <c r="A262" s="277"/>
      <c r="L262" s="277"/>
    </row>
    <row r="263" ht="15.75" customHeight="1">
      <c r="A263" s="277"/>
      <c r="L263" s="277"/>
    </row>
    <row r="264" ht="15.75" customHeight="1">
      <c r="A264" s="277"/>
      <c r="L264" s="277"/>
    </row>
    <row r="265" ht="15.75" customHeight="1">
      <c r="A265" s="277"/>
      <c r="L265" s="277"/>
    </row>
    <row r="266" ht="15.75" customHeight="1">
      <c r="A266" s="277"/>
      <c r="L266" s="277"/>
    </row>
    <row r="267" ht="15.75" customHeight="1">
      <c r="A267" s="277"/>
      <c r="L267" s="277"/>
    </row>
    <row r="268" ht="15.75" customHeight="1">
      <c r="A268" s="277"/>
      <c r="L268" s="277"/>
    </row>
    <row r="269" ht="15.75" customHeight="1">
      <c r="A269" s="277"/>
      <c r="L269" s="277"/>
    </row>
    <row r="270" ht="15.75" customHeight="1">
      <c r="A270" s="277"/>
      <c r="L270" s="277"/>
    </row>
    <row r="271" ht="15.75" customHeight="1">
      <c r="A271" s="277"/>
      <c r="L271" s="277"/>
    </row>
    <row r="272" ht="15.75" customHeight="1">
      <c r="A272" s="277"/>
      <c r="L272" s="277"/>
    </row>
    <row r="273" ht="15.75" customHeight="1">
      <c r="A273" s="277"/>
      <c r="L273" s="277"/>
    </row>
    <row r="274" ht="15.75" customHeight="1">
      <c r="A274" s="277"/>
      <c r="L274" s="277"/>
    </row>
    <row r="275" ht="15.75" customHeight="1">
      <c r="A275" s="277"/>
      <c r="L275" s="277"/>
    </row>
    <row r="276" ht="15.75" customHeight="1">
      <c r="A276" s="277"/>
      <c r="L276" s="277"/>
    </row>
    <row r="277" ht="15.75" customHeight="1">
      <c r="A277" s="277"/>
      <c r="L277" s="277"/>
    </row>
    <row r="278" ht="15.75" customHeight="1">
      <c r="A278" s="277"/>
      <c r="L278" s="277"/>
    </row>
    <row r="279" ht="15.75" customHeight="1">
      <c r="A279" s="277"/>
      <c r="L279" s="277"/>
    </row>
    <row r="280" ht="15.75" customHeight="1">
      <c r="A280" s="277"/>
      <c r="L280" s="277"/>
    </row>
    <row r="281" ht="15.75" customHeight="1">
      <c r="A281" s="277"/>
      <c r="L281" s="277"/>
    </row>
    <row r="282" ht="15.75" customHeight="1">
      <c r="A282" s="277"/>
      <c r="L282" s="277"/>
    </row>
    <row r="283" ht="15.75" customHeight="1">
      <c r="A283" s="277"/>
      <c r="L283" s="277"/>
    </row>
    <row r="284" ht="15.75" customHeight="1">
      <c r="A284" s="277"/>
      <c r="L284" s="277"/>
    </row>
    <row r="285" ht="15.75" customHeight="1">
      <c r="A285" s="277"/>
      <c r="L285" s="277"/>
    </row>
    <row r="286" ht="15.75" customHeight="1">
      <c r="A286" s="277"/>
      <c r="L286" s="277"/>
    </row>
    <row r="287" ht="15.75" customHeight="1">
      <c r="A287" s="277"/>
      <c r="L287" s="277"/>
    </row>
    <row r="288" ht="15.75" customHeight="1">
      <c r="A288" s="277"/>
      <c r="L288" s="277"/>
    </row>
    <row r="289" ht="15.75" customHeight="1">
      <c r="A289" s="277"/>
      <c r="L289" s="277"/>
    </row>
    <row r="290" ht="15.75" customHeight="1">
      <c r="A290" s="277"/>
      <c r="L290" s="277"/>
    </row>
    <row r="291" ht="15.75" customHeight="1">
      <c r="A291" s="277"/>
      <c r="L291" s="277"/>
    </row>
    <row r="292" ht="15.75" customHeight="1">
      <c r="A292" s="277"/>
      <c r="L292" s="277"/>
    </row>
    <row r="293" ht="15.75" customHeight="1">
      <c r="A293" s="277"/>
      <c r="L293" s="277"/>
    </row>
    <row r="294" ht="15.75" customHeight="1">
      <c r="A294" s="277"/>
      <c r="L294" s="277"/>
    </row>
    <row r="295" ht="15.75" customHeight="1">
      <c r="A295" s="277"/>
      <c r="L295" s="277"/>
    </row>
    <row r="296" ht="15.75" customHeight="1">
      <c r="A296" s="277"/>
      <c r="L296" s="277"/>
    </row>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3">
      <formula1>"Ecobank,Pension,Mombasa,Eldoret,Thika,Kisumu,Kitengela,Nakuru,Trade Center,Homabay"</formula1>
    </dataValidation>
    <dataValidation type="list" allowBlank="1" sqref="F15">
      <formula1>"Ecobank,Pension,Mombasa,Eldoret,Thika,Kisumu,Kitengela,Nakuru,Trade Center,Homabay,Voi"</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29.25"/>
    <col customWidth="1" min="3" max="3" width="19.63"/>
    <col customWidth="1" min="4" max="6" width="12.63"/>
    <col customWidth="1" min="7" max="7" width="21.38"/>
    <col customWidth="1" min="8" max="8" width="21.75"/>
    <col customWidth="1" min="9" max="9" width="30.25"/>
    <col customWidth="1" min="10" max="10" width="22.38"/>
    <col customWidth="1" min="11" max="11" width="24.63"/>
    <col customWidth="1" min="12" max="12" width="39.38"/>
    <col customWidth="1" min="13" max="14" width="19.88"/>
    <col customWidth="1" min="15" max="15" width="19.25"/>
    <col customWidth="1" min="16" max="16" width="23.25"/>
  </cols>
  <sheetData>
    <row r="1" ht="15.75" customHeight="1">
      <c r="A1" s="191" t="s">
        <v>102</v>
      </c>
      <c r="B1" s="191" t="s">
        <v>103</v>
      </c>
      <c r="C1" s="192" t="s">
        <v>104</v>
      </c>
      <c r="D1" s="192" t="s">
        <v>105</v>
      </c>
      <c r="E1" s="192" t="s">
        <v>106</v>
      </c>
      <c r="F1" s="193" t="s">
        <v>107</v>
      </c>
      <c r="G1" s="191" t="s">
        <v>108</v>
      </c>
      <c r="H1" s="191" t="s">
        <v>109</v>
      </c>
      <c r="I1" s="191" t="s">
        <v>820</v>
      </c>
      <c r="J1" s="191" t="s">
        <v>110</v>
      </c>
      <c r="K1" s="191" t="s">
        <v>111</v>
      </c>
      <c r="L1" s="191" t="s">
        <v>1117</v>
      </c>
      <c r="M1" s="191" t="s">
        <v>1118</v>
      </c>
      <c r="N1" s="191" t="s">
        <v>822</v>
      </c>
      <c r="O1" s="191" t="s">
        <v>823</v>
      </c>
      <c r="P1" s="191" t="s">
        <v>12</v>
      </c>
    </row>
    <row r="2" ht="15.75" customHeight="1">
      <c r="A2" s="194"/>
      <c r="B2" s="300" t="s">
        <v>1079</v>
      </c>
      <c r="C2" s="195"/>
      <c r="D2" s="195"/>
      <c r="E2" s="195"/>
      <c r="F2" s="194"/>
      <c r="G2" s="194"/>
      <c r="H2" s="194"/>
      <c r="I2" s="194"/>
      <c r="J2" s="194"/>
      <c r="K2" s="194"/>
      <c r="L2" s="194"/>
      <c r="M2" s="194"/>
      <c r="N2" s="194"/>
      <c r="O2" s="194"/>
      <c r="P2" s="194"/>
    </row>
    <row r="3" ht="29.25" customHeight="1">
      <c r="A3" s="234">
        <v>22115.0</v>
      </c>
      <c r="B3" s="234" t="s">
        <v>1282</v>
      </c>
      <c r="C3" s="235">
        <v>374000.0</v>
      </c>
      <c r="D3" s="217">
        <v>57814.4</v>
      </c>
      <c r="E3" s="77">
        <v>401214.88</v>
      </c>
      <c r="F3" s="194" t="s">
        <v>158</v>
      </c>
      <c r="G3" s="194" t="s">
        <v>175</v>
      </c>
      <c r="H3" s="194" t="s">
        <v>23</v>
      </c>
      <c r="I3" s="194" t="s">
        <v>1391</v>
      </c>
      <c r="J3" s="194"/>
      <c r="K3" s="194" t="s">
        <v>1079</v>
      </c>
      <c r="L3" s="194" t="s">
        <v>1392</v>
      </c>
      <c r="M3" s="194" t="s">
        <v>1393</v>
      </c>
      <c r="N3" s="68" t="s">
        <v>294</v>
      </c>
      <c r="O3" s="194"/>
      <c r="P3" s="194" t="s">
        <v>1148</v>
      </c>
    </row>
    <row r="4" ht="15.75" customHeight="1">
      <c r="A4" s="243">
        <v>23342.0</v>
      </c>
      <c r="B4" s="62" t="s">
        <v>1394</v>
      </c>
      <c r="C4" s="301">
        <v>2000000.0</v>
      </c>
      <c r="D4" s="195">
        <v>201859.95</v>
      </c>
      <c r="E4" s="195">
        <v>2925194.95</v>
      </c>
      <c r="F4" s="194" t="s">
        <v>161</v>
      </c>
      <c r="G4" s="194" t="s">
        <v>1395</v>
      </c>
      <c r="H4" s="194" t="s">
        <v>176</v>
      </c>
      <c r="I4" s="302" t="s">
        <v>1396</v>
      </c>
      <c r="J4" s="194" t="s">
        <v>1397</v>
      </c>
      <c r="K4" s="194" t="s">
        <v>1398</v>
      </c>
      <c r="L4" s="194" t="s">
        <v>1399</v>
      </c>
      <c r="M4" s="194" t="s">
        <v>1192</v>
      </c>
      <c r="N4" s="68" t="s">
        <v>294</v>
      </c>
      <c r="O4" s="194"/>
      <c r="P4" s="68" t="s">
        <v>359</v>
      </c>
    </row>
    <row r="5" ht="15.75" customHeight="1">
      <c r="A5" s="194">
        <v>23886.0</v>
      </c>
      <c r="B5" s="194" t="s">
        <v>1400</v>
      </c>
      <c r="C5" s="195">
        <v>600000.0</v>
      </c>
      <c r="D5" s="195">
        <v>408397.34</v>
      </c>
      <c r="E5" s="195">
        <v>668797.46</v>
      </c>
      <c r="F5" s="194" t="s">
        <v>21</v>
      </c>
      <c r="G5" s="194" t="s">
        <v>1401</v>
      </c>
      <c r="H5" s="194" t="s">
        <v>23</v>
      </c>
      <c r="I5" s="194" t="s">
        <v>1402</v>
      </c>
      <c r="J5" s="194"/>
      <c r="K5" s="198">
        <v>45414.0</v>
      </c>
      <c r="L5" s="194" t="s">
        <v>1403</v>
      </c>
      <c r="M5" s="194" t="s">
        <v>1393</v>
      </c>
      <c r="N5" s="68" t="s">
        <v>294</v>
      </c>
      <c r="O5" s="194"/>
      <c r="P5" s="194" t="s">
        <v>441</v>
      </c>
    </row>
    <row r="6" ht="15.75" customHeight="1">
      <c r="A6" s="194" t="s">
        <v>1404</v>
      </c>
      <c r="B6" s="194" t="s">
        <v>1405</v>
      </c>
      <c r="C6" s="195">
        <v>1072000.0</v>
      </c>
      <c r="D6" s="195">
        <v>299667.87</v>
      </c>
      <c r="E6" s="195">
        <v>1192574.86</v>
      </c>
      <c r="F6" s="194" t="s">
        <v>81</v>
      </c>
      <c r="G6" s="194" t="s">
        <v>1406</v>
      </c>
      <c r="H6" s="194" t="s">
        <v>1407</v>
      </c>
      <c r="I6" s="194" t="s">
        <v>1402</v>
      </c>
      <c r="J6" s="194"/>
      <c r="K6" s="194" t="s">
        <v>1408</v>
      </c>
      <c r="L6" s="194" t="s">
        <v>1409</v>
      </c>
      <c r="M6" s="194" t="s">
        <v>1393</v>
      </c>
      <c r="N6" s="194" t="s">
        <v>279</v>
      </c>
      <c r="O6" s="194"/>
      <c r="P6" s="185" t="s">
        <v>1410</v>
      </c>
    </row>
    <row r="7" ht="15.75" customHeight="1">
      <c r="A7" s="194" t="s">
        <v>1411</v>
      </c>
      <c r="B7" s="194" t="s">
        <v>1412</v>
      </c>
      <c r="C7" s="195">
        <v>230000.0</v>
      </c>
      <c r="D7" s="195">
        <v>41022.0</v>
      </c>
      <c r="E7" s="195">
        <v>237753.0</v>
      </c>
      <c r="F7" s="194" t="s">
        <v>81</v>
      </c>
      <c r="G7" s="194" t="s">
        <v>1413</v>
      </c>
      <c r="H7" s="194" t="s">
        <v>176</v>
      </c>
      <c r="I7" s="194" t="s">
        <v>1402</v>
      </c>
      <c r="J7" s="194"/>
      <c r="K7" s="194" t="s">
        <v>1079</v>
      </c>
      <c r="L7" s="194" t="s">
        <v>1414</v>
      </c>
      <c r="M7" s="194" t="s">
        <v>1393</v>
      </c>
      <c r="N7" s="194" t="s">
        <v>279</v>
      </c>
      <c r="O7" s="194"/>
      <c r="P7" s="185" t="s">
        <v>1410</v>
      </c>
    </row>
    <row r="8" ht="15.75" customHeight="1">
      <c r="A8" s="194">
        <v>23699.0</v>
      </c>
      <c r="B8" s="194" t="s">
        <v>1415</v>
      </c>
      <c r="C8" s="195">
        <v>171500.0</v>
      </c>
      <c r="D8" s="195">
        <v>81733.0</v>
      </c>
      <c r="E8" s="240">
        <v>171189.95</v>
      </c>
      <c r="F8" s="194" t="s">
        <v>153</v>
      </c>
      <c r="G8" s="194" t="s">
        <v>1416</v>
      </c>
      <c r="H8" s="194" t="s">
        <v>87</v>
      </c>
      <c r="I8" s="68" t="s">
        <v>1417</v>
      </c>
      <c r="J8" s="194"/>
      <c r="K8" s="198">
        <v>45414.0</v>
      </c>
      <c r="L8" s="194" t="s">
        <v>1418</v>
      </c>
      <c r="M8" s="194" t="s">
        <v>1393</v>
      </c>
      <c r="N8" s="194" t="s">
        <v>1065</v>
      </c>
      <c r="O8" s="194"/>
      <c r="P8" s="194" t="s">
        <v>441</v>
      </c>
    </row>
    <row r="9" ht="15.75" customHeight="1">
      <c r="A9" s="194"/>
      <c r="B9" s="300" t="s">
        <v>1116</v>
      </c>
      <c r="C9" s="195"/>
      <c r="D9" s="195"/>
      <c r="E9" s="195"/>
      <c r="F9" s="194"/>
      <c r="G9" s="194"/>
      <c r="H9" s="194"/>
      <c r="I9" s="194"/>
      <c r="J9" s="194"/>
      <c r="K9" s="194"/>
      <c r="L9" s="194"/>
      <c r="M9" s="194"/>
      <c r="N9" s="194"/>
      <c r="O9" s="194"/>
      <c r="P9" s="194"/>
    </row>
    <row r="10" ht="15.75" customHeight="1">
      <c r="A10" s="194">
        <v>10548.0</v>
      </c>
      <c r="B10" s="194" t="s">
        <v>1419</v>
      </c>
      <c r="C10" s="195">
        <v>1011000.0</v>
      </c>
      <c r="D10" s="195">
        <v>1289562.55</v>
      </c>
      <c r="E10" s="195">
        <v>1289562.55</v>
      </c>
      <c r="F10" s="194" t="s">
        <v>45</v>
      </c>
      <c r="G10" s="194" t="s">
        <v>1420</v>
      </c>
      <c r="H10" s="194" t="s">
        <v>380</v>
      </c>
      <c r="I10" s="194" t="s">
        <v>1206</v>
      </c>
      <c r="J10" s="194"/>
      <c r="K10" s="198">
        <v>45321.0</v>
      </c>
      <c r="L10" s="194" t="s">
        <v>1421</v>
      </c>
      <c r="M10" s="194" t="s">
        <v>1393</v>
      </c>
      <c r="N10" s="68" t="s">
        <v>294</v>
      </c>
      <c r="O10" s="194"/>
      <c r="P10" s="194" t="s">
        <v>441</v>
      </c>
    </row>
    <row r="11" ht="15.75" customHeight="1">
      <c r="A11" s="243">
        <v>23940.0</v>
      </c>
      <c r="B11" s="62" t="s">
        <v>1422</v>
      </c>
      <c r="C11" s="301">
        <v>519710.0</v>
      </c>
      <c r="D11" s="195">
        <v>71136.02</v>
      </c>
      <c r="E11" s="195">
        <v>693627.82</v>
      </c>
      <c r="F11" s="194" t="s">
        <v>116</v>
      </c>
      <c r="G11" s="194" t="s">
        <v>1134</v>
      </c>
      <c r="H11" s="194" t="s">
        <v>23</v>
      </c>
      <c r="I11" s="194" t="s">
        <v>1423</v>
      </c>
      <c r="J11" s="194" t="s">
        <v>1116</v>
      </c>
      <c r="K11" s="194" t="s">
        <v>1190</v>
      </c>
      <c r="L11" s="194" t="s">
        <v>1424</v>
      </c>
      <c r="M11" s="194" t="s">
        <v>43</v>
      </c>
      <c r="N11" s="194"/>
      <c r="O11" s="194"/>
      <c r="P11" s="68" t="s">
        <v>359</v>
      </c>
    </row>
    <row r="12" ht="15.75" customHeight="1">
      <c r="A12" s="194">
        <v>23817.0</v>
      </c>
      <c r="B12" s="194" t="s">
        <v>1425</v>
      </c>
      <c r="C12" s="195">
        <v>847189.2</v>
      </c>
      <c r="D12" s="195">
        <v>530362.0</v>
      </c>
      <c r="E12" s="195">
        <v>1121809.88</v>
      </c>
      <c r="F12" s="194" t="s">
        <v>45</v>
      </c>
      <c r="G12" s="194" t="s">
        <v>316</v>
      </c>
      <c r="H12" s="194" t="s">
        <v>87</v>
      </c>
      <c r="I12" s="194" t="s">
        <v>1426</v>
      </c>
      <c r="J12" s="194" t="s">
        <v>1427</v>
      </c>
      <c r="K12" s="194" t="s">
        <v>1190</v>
      </c>
      <c r="L12" s="194" t="s">
        <v>1428</v>
      </c>
      <c r="M12" s="194" t="s">
        <v>1192</v>
      </c>
      <c r="N12" s="194" t="s">
        <v>301</v>
      </c>
      <c r="O12" s="194" t="s">
        <v>1429</v>
      </c>
      <c r="P12" s="194" t="s">
        <v>182</v>
      </c>
    </row>
    <row r="13" ht="15.75" customHeight="1">
      <c r="A13" s="194">
        <v>22498.0</v>
      </c>
      <c r="B13" s="194" t="s">
        <v>1430</v>
      </c>
      <c r="C13" s="195">
        <v>500000.0</v>
      </c>
      <c r="D13" s="195">
        <v>103790.0</v>
      </c>
      <c r="E13" s="195">
        <v>678959.54</v>
      </c>
      <c r="F13" s="194" t="s">
        <v>829</v>
      </c>
      <c r="G13" s="194" t="s">
        <v>1431</v>
      </c>
      <c r="H13" s="194" t="s">
        <v>87</v>
      </c>
      <c r="I13" s="194" t="s">
        <v>1432</v>
      </c>
      <c r="J13" s="194"/>
      <c r="K13" s="194"/>
      <c r="L13" s="194" t="s">
        <v>1433</v>
      </c>
      <c r="M13" s="194" t="s">
        <v>1393</v>
      </c>
      <c r="N13" s="194" t="s">
        <v>1434</v>
      </c>
      <c r="O13" s="194"/>
      <c r="P13" s="194" t="s">
        <v>197</v>
      </c>
    </row>
    <row r="14" ht="15.75" customHeight="1">
      <c r="A14" s="194">
        <v>18058.0</v>
      </c>
      <c r="B14" s="194" t="s">
        <v>1435</v>
      </c>
      <c r="C14" s="195">
        <v>700000.0</v>
      </c>
      <c r="D14" s="195">
        <v>1465085.15</v>
      </c>
      <c r="E14" s="195">
        <v>1465085.15</v>
      </c>
      <c r="F14" s="194" t="s">
        <v>122</v>
      </c>
      <c r="G14" s="194" t="s">
        <v>1436</v>
      </c>
      <c r="H14" s="194" t="s">
        <v>87</v>
      </c>
      <c r="I14" s="194" t="s">
        <v>1437</v>
      </c>
      <c r="J14" s="194"/>
      <c r="K14" s="194"/>
      <c r="L14" s="194" t="s">
        <v>1438</v>
      </c>
      <c r="M14" s="194" t="s">
        <v>1393</v>
      </c>
      <c r="N14" s="194" t="s">
        <v>43</v>
      </c>
      <c r="O14" s="194"/>
      <c r="P14" s="194" t="s">
        <v>197</v>
      </c>
    </row>
    <row r="15" ht="23.25" customHeight="1">
      <c r="A15" s="194">
        <v>22382.0</v>
      </c>
      <c r="B15" s="194" t="s">
        <v>232</v>
      </c>
      <c r="C15" s="195">
        <v>1.1E7</v>
      </c>
      <c r="D15" s="195">
        <v>2262255.41</v>
      </c>
      <c r="E15" s="195">
        <v>1.155071141E7</v>
      </c>
      <c r="F15" s="194" t="s">
        <v>127</v>
      </c>
      <c r="G15" s="194" t="s">
        <v>233</v>
      </c>
      <c r="H15" s="194" t="s">
        <v>87</v>
      </c>
      <c r="I15" s="194" t="s">
        <v>1439</v>
      </c>
      <c r="J15" s="194" t="s">
        <v>1427</v>
      </c>
      <c r="K15" s="194" t="s">
        <v>1440</v>
      </c>
      <c r="L15" s="194" t="s">
        <v>1441</v>
      </c>
      <c r="M15" s="194" t="s">
        <v>1393</v>
      </c>
      <c r="N15" s="194" t="s">
        <v>124</v>
      </c>
      <c r="O15" s="194" t="s">
        <v>1442</v>
      </c>
      <c r="P15" s="194" t="s">
        <v>197</v>
      </c>
    </row>
    <row r="16" ht="15.75" customHeight="1">
      <c r="A16" s="256">
        <v>21226.0</v>
      </c>
      <c r="B16" s="257" t="s">
        <v>1186</v>
      </c>
      <c r="C16" s="258">
        <v>2200000.0</v>
      </c>
      <c r="D16" s="259">
        <v>243349.31</v>
      </c>
      <c r="E16" s="258">
        <v>1970461.31</v>
      </c>
      <c r="F16" s="260" t="s">
        <v>1187</v>
      </c>
      <c r="G16" s="261" t="s">
        <v>1188</v>
      </c>
      <c r="H16" s="260" t="s">
        <v>176</v>
      </c>
      <c r="I16" s="194" t="s">
        <v>1189</v>
      </c>
      <c r="J16" s="194" t="s">
        <v>1079</v>
      </c>
      <c r="K16" s="194" t="s">
        <v>1190</v>
      </c>
      <c r="L16" s="194" t="s">
        <v>1191</v>
      </c>
      <c r="M16" s="194" t="s">
        <v>1192</v>
      </c>
      <c r="N16" s="194" t="s">
        <v>301</v>
      </c>
      <c r="O16" s="198">
        <v>45294.0</v>
      </c>
      <c r="P16" s="194" t="s">
        <v>133</v>
      </c>
    </row>
    <row r="17" ht="15.75" customHeight="1">
      <c r="A17" s="194">
        <v>11731.0</v>
      </c>
      <c r="B17" s="194" t="s">
        <v>1443</v>
      </c>
      <c r="C17" s="195">
        <v>445000.0</v>
      </c>
      <c r="D17" s="195">
        <v>1148305.2</v>
      </c>
      <c r="E17" s="195">
        <v>1148305.2</v>
      </c>
      <c r="F17" s="194" t="s">
        <v>52</v>
      </c>
      <c r="G17" s="194" t="s">
        <v>1444</v>
      </c>
      <c r="H17" s="194" t="s">
        <v>176</v>
      </c>
      <c r="I17" s="194" t="s">
        <v>865</v>
      </c>
      <c r="J17" s="194"/>
      <c r="K17" s="194" t="s">
        <v>1445</v>
      </c>
      <c r="L17" s="194" t="s">
        <v>1446</v>
      </c>
      <c r="M17" s="194" t="s">
        <v>1393</v>
      </c>
      <c r="N17" s="194" t="s">
        <v>1447</v>
      </c>
      <c r="O17" s="194"/>
      <c r="P17" s="194" t="s">
        <v>25</v>
      </c>
    </row>
    <row r="18" ht="15.75" customHeight="1">
      <c r="A18" s="194" t="s">
        <v>1448</v>
      </c>
      <c r="B18" s="194" t="s">
        <v>1449</v>
      </c>
      <c r="C18" s="195">
        <v>264146.0</v>
      </c>
      <c r="D18" s="195">
        <v>264146.0</v>
      </c>
      <c r="E18" s="195">
        <v>264146.0</v>
      </c>
      <c r="F18" s="194" t="s">
        <v>394</v>
      </c>
      <c r="G18" s="194" t="s">
        <v>1169</v>
      </c>
      <c r="H18" s="194" t="s">
        <v>267</v>
      </c>
      <c r="I18" s="194" t="s">
        <v>865</v>
      </c>
      <c r="J18" s="194"/>
      <c r="K18" s="194" t="s">
        <v>1450</v>
      </c>
      <c r="L18" s="194" t="s">
        <v>1451</v>
      </c>
      <c r="M18" s="194" t="s">
        <v>1393</v>
      </c>
      <c r="N18" s="194" t="s">
        <v>1447</v>
      </c>
      <c r="O18" s="194"/>
      <c r="P18" s="194" t="s">
        <v>963</v>
      </c>
    </row>
    <row r="19" ht="15.75" customHeight="1">
      <c r="A19" s="194">
        <v>13131.0</v>
      </c>
      <c r="B19" s="194" t="s">
        <v>1452</v>
      </c>
      <c r="C19" s="77">
        <v>698195.7</v>
      </c>
      <c r="D19" s="195">
        <v>698195.7</v>
      </c>
      <c r="E19" s="195">
        <v>698195.7</v>
      </c>
      <c r="F19" s="200" t="s">
        <v>1187</v>
      </c>
      <c r="G19" s="194" t="s">
        <v>1453</v>
      </c>
      <c r="H19" s="194" t="s">
        <v>176</v>
      </c>
      <c r="I19" s="194" t="s">
        <v>865</v>
      </c>
      <c r="J19" s="194"/>
      <c r="K19" s="194" t="s">
        <v>97</v>
      </c>
      <c r="L19" s="194" t="s">
        <v>1454</v>
      </c>
      <c r="M19" s="194" t="s">
        <v>1393</v>
      </c>
      <c r="N19" s="194" t="s">
        <v>1447</v>
      </c>
      <c r="O19" s="194"/>
      <c r="P19" s="194" t="s">
        <v>963</v>
      </c>
    </row>
    <row r="20" ht="15.75" customHeight="1">
      <c r="A20" s="243">
        <v>13818.0</v>
      </c>
      <c r="B20" s="62" t="s">
        <v>1455</v>
      </c>
      <c r="C20" s="87">
        <v>103578.35</v>
      </c>
      <c r="D20" s="87">
        <v>504548.83</v>
      </c>
      <c r="E20" s="87">
        <v>504548.83</v>
      </c>
      <c r="F20" s="68"/>
      <c r="G20" s="303" t="s">
        <v>1456</v>
      </c>
      <c r="H20" s="194" t="s">
        <v>176</v>
      </c>
      <c r="I20" s="194" t="s">
        <v>865</v>
      </c>
      <c r="J20" s="68"/>
      <c r="K20" s="90" t="s">
        <v>1116</v>
      </c>
      <c r="L20" s="88" t="s">
        <v>1457</v>
      </c>
      <c r="M20" s="194" t="s">
        <v>1393</v>
      </c>
      <c r="N20" s="194" t="s">
        <v>1458</v>
      </c>
      <c r="O20" s="68"/>
      <c r="P20" s="68" t="s">
        <v>133</v>
      </c>
    </row>
    <row r="21" ht="15.75" customHeight="1">
      <c r="A21" s="234">
        <v>23887.0</v>
      </c>
      <c r="B21" s="185" t="s">
        <v>1112</v>
      </c>
      <c r="C21" s="215">
        <v>200000.0</v>
      </c>
      <c r="D21" s="217">
        <v>120097.48</v>
      </c>
      <c r="E21" s="217">
        <v>406765.48</v>
      </c>
      <c r="F21" s="304" t="s">
        <v>829</v>
      </c>
      <c r="G21" s="190" t="s">
        <v>1114</v>
      </c>
      <c r="H21" s="236" t="s">
        <v>267</v>
      </c>
      <c r="I21" s="236" t="s">
        <v>1459</v>
      </c>
      <c r="J21" s="185"/>
      <c r="K21" s="284" t="s">
        <v>1116</v>
      </c>
      <c r="L21" s="236" t="s">
        <v>1460</v>
      </c>
      <c r="M21" s="194" t="s">
        <v>1393</v>
      </c>
      <c r="N21" s="185" t="s">
        <v>279</v>
      </c>
      <c r="O21" s="185"/>
      <c r="P21" s="185" t="s">
        <v>138</v>
      </c>
    </row>
    <row r="22" ht="15.75" customHeight="1">
      <c r="A22" s="234">
        <v>21810.0</v>
      </c>
      <c r="B22" s="234" t="s">
        <v>1461</v>
      </c>
      <c r="C22" s="215">
        <v>500000.0</v>
      </c>
      <c r="D22" s="263">
        <v>111500.0</v>
      </c>
      <c r="E22" s="217">
        <v>652399.65</v>
      </c>
      <c r="F22" s="304" t="s">
        <v>135</v>
      </c>
      <c r="G22" s="190" t="s">
        <v>1462</v>
      </c>
      <c r="H22" s="236" t="s">
        <v>29</v>
      </c>
      <c r="I22" s="236" t="s">
        <v>1463</v>
      </c>
      <c r="J22" s="185"/>
      <c r="K22" s="284" t="s">
        <v>1116</v>
      </c>
      <c r="L22" s="236" t="s">
        <v>1464</v>
      </c>
      <c r="M22" s="194" t="s">
        <v>1393</v>
      </c>
      <c r="N22" s="194" t="s">
        <v>279</v>
      </c>
      <c r="O22" s="185"/>
      <c r="P22" s="185" t="s">
        <v>1410</v>
      </c>
    </row>
    <row r="23" ht="15.75" customHeight="1">
      <c r="A23" s="277"/>
      <c r="B23" s="271" t="s">
        <v>1465</v>
      </c>
      <c r="C23" s="68"/>
      <c r="D23" s="68"/>
      <c r="E23" s="68"/>
      <c r="F23" s="68"/>
      <c r="G23" s="68"/>
      <c r="H23" s="68"/>
      <c r="I23" s="68"/>
      <c r="J23" s="68"/>
      <c r="K23" s="90"/>
      <c r="L23" s="88"/>
      <c r="M23" s="68"/>
      <c r="N23" s="68"/>
      <c r="O23" s="68"/>
      <c r="P23" s="68"/>
    </row>
    <row r="24" ht="15.75" customHeight="1">
      <c r="A24" s="272">
        <v>13288.0</v>
      </c>
      <c r="B24" s="68" t="s">
        <v>1466</v>
      </c>
      <c r="C24" s="235">
        <v>183000.0</v>
      </c>
      <c r="D24" s="263">
        <v>329318.0</v>
      </c>
      <c r="E24" s="217">
        <v>367000.0</v>
      </c>
      <c r="F24" s="305" t="s">
        <v>21</v>
      </c>
      <c r="G24" s="68" t="s">
        <v>1467</v>
      </c>
      <c r="H24" s="194" t="s">
        <v>47</v>
      </c>
      <c r="I24" s="68" t="s">
        <v>865</v>
      </c>
      <c r="J24" s="68"/>
      <c r="K24" s="90" t="s">
        <v>1465</v>
      </c>
      <c r="L24" s="88" t="s">
        <v>1468</v>
      </c>
      <c r="M24" s="68" t="s">
        <v>1184</v>
      </c>
      <c r="N24" s="68" t="s">
        <v>294</v>
      </c>
      <c r="O24" s="68"/>
      <c r="P24" s="68" t="s">
        <v>220</v>
      </c>
    </row>
    <row r="25" ht="15.75" customHeight="1">
      <c r="A25" s="61" t="s">
        <v>1469</v>
      </c>
      <c r="B25" s="62" t="s">
        <v>1470</v>
      </c>
      <c r="C25" s="273">
        <v>1700000.0</v>
      </c>
      <c r="D25" s="133">
        <v>3347194.64</v>
      </c>
      <c r="E25" s="133">
        <v>3347194.64</v>
      </c>
      <c r="F25" s="305" t="s">
        <v>415</v>
      </c>
      <c r="G25" s="68" t="s">
        <v>1471</v>
      </c>
      <c r="H25" s="68" t="s">
        <v>1472</v>
      </c>
      <c r="I25" s="68" t="s">
        <v>865</v>
      </c>
      <c r="J25" s="68"/>
      <c r="K25" s="90" t="s">
        <v>1465</v>
      </c>
      <c r="L25" s="88" t="s">
        <v>1473</v>
      </c>
      <c r="M25" s="68" t="s">
        <v>1184</v>
      </c>
      <c r="N25" s="68" t="s">
        <v>294</v>
      </c>
      <c r="O25" s="68"/>
      <c r="P25" s="68" t="s">
        <v>1148</v>
      </c>
    </row>
    <row r="26" ht="15.75" customHeight="1">
      <c r="A26" s="272">
        <v>11731.0</v>
      </c>
      <c r="B26" s="68" t="s">
        <v>1474</v>
      </c>
      <c r="C26" s="235">
        <v>445000.0</v>
      </c>
      <c r="D26" s="263">
        <v>1148305.2</v>
      </c>
      <c r="E26" s="217">
        <v>1148305.2</v>
      </c>
      <c r="F26" s="305" t="s">
        <v>52</v>
      </c>
      <c r="G26" s="68" t="s">
        <v>1444</v>
      </c>
      <c r="H26" s="194" t="s">
        <v>176</v>
      </c>
      <c r="I26" s="68" t="s">
        <v>865</v>
      </c>
      <c r="J26" s="68"/>
      <c r="K26" s="90" t="s">
        <v>1465</v>
      </c>
      <c r="L26" s="88" t="s">
        <v>1475</v>
      </c>
      <c r="M26" s="68" t="s">
        <v>1184</v>
      </c>
      <c r="N26" s="68" t="s">
        <v>294</v>
      </c>
      <c r="O26" s="68"/>
      <c r="P26" s="68" t="s">
        <v>220</v>
      </c>
    </row>
    <row r="27" ht="15.75" customHeight="1">
      <c r="A27" s="234">
        <v>24821.0</v>
      </c>
      <c r="B27" s="68" t="s">
        <v>1476</v>
      </c>
      <c r="C27" s="235">
        <v>225000.0</v>
      </c>
      <c r="D27" s="263">
        <v>43540.29</v>
      </c>
      <c r="E27" s="217">
        <v>394290.29</v>
      </c>
      <c r="F27" s="305" t="s">
        <v>135</v>
      </c>
      <c r="G27" s="68" t="s">
        <v>1477</v>
      </c>
      <c r="H27" s="194" t="s">
        <v>176</v>
      </c>
      <c r="I27" s="68" t="s">
        <v>1478</v>
      </c>
      <c r="J27" s="68"/>
      <c r="K27" s="306">
        <v>45293.0</v>
      </c>
      <c r="L27" s="88" t="s">
        <v>1479</v>
      </c>
      <c r="M27" s="194" t="s">
        <v>1393</v>
      </c>
      <c r="N27" s="194" t="s">
        <v>279</v>
      </c>
      <c r="O27" s="68"/>
      <c r="P27" s="68" t="s">
        <v>1480</v>
      </c>
    </row>
    <row r="28" ht="15.75" customHeight="1">
      <c r="A28" s="90"/>
      <c r="B28" s="307">
        <v>45293.0</v>
      </c>
      <c r="C28" s="68"/>
      <c r="D28" s="68"/>
      <c r="E28" s="68"/>
      <c r="F28" s="68"/>
      <c r="G28" s="68"/>
      <c r="H28" s="68"/>
      <c r="I28" s="68"/>
      <c r="J28" s="68"/>
      <c r="K28" s="90"/>
      <c r="L28" s="88"/>
      <c r="M28" s="68"/>
      <c r="N28" s="68"/>
      <c r="O28" s="68"/>
      <c r="P28" s="68"/>
    </row>
    <row r="29" ht="15.75" customHeight="1">
      <c r="A29" s="90">
        <v>10843.0</v>
      </c>
      <c r="B29" s="68" t="s">
        <v>1481</v>
      </c>
      <c r="C29" s="87">
        <v>400000.0</v>
      </c>
      <c r="D29" s="87">
        <v>2888575.9</v>
      </c>
      <c r="E29" s="87">
        <v>2888575.9</v>
      </c>
      <c r="F29" s="68" t="s">
        <v>127</v>
      </c>
      <c r="G29" s="68" t="s">
        <v>1482</v>
      </c>
      <c r="H29" s="68" t="s">
        <v>87</v>
      </c>
      <c r="I29" s="68" t="s">
        <v>865</v>
      </c>
      <c r="J29" s="68"/>
      <c r="K29" s="136">
        <v>45293.0</v>
      </c>
      <c r="L29" s="88" t="s">
        <v>1438</v>
      </c>
      <c r="M29" s="194" t="s">
        <v>1393</v>
      </c>
      <c r="N29" s="68" t="s">
        <v>43</v>
      </c>
      <c r="O29" s="68"/>
      <c r="P29" s="68" t="s">
        <v>197</v>
      </c>
    </row>
    <row r="30" ht="15.75" customHeight="1">
      <c r="A30" s="90">
        <v>19076.0</v>
      </c>
      <c r="B30" s="68" t="s">
        <v>1483</v>
      </c>
      <c r="C30" s="87">
        <v>360000.0</v>
      </c>
      <c r="D30" s="87">
        <v>737725.98</v>
      </c>
      <c r="E30" s="87">
        <v>737725.98</v>
      </c>
      <c r="F30" s="68" t="s">
        <v>122</v>
      </c>
      <c r="G30" s="68" t="s">
        <v>1484</v>
      </c>
      <c r="H30" s="68" t="s">
        <v>505</v>
      </c>
      <c r="I30" s="68" t="s">
        <v>865</v>
      </c>
      <c r="J30" s="68"/>
      <c r="K30" s="136">
        <v>45293.0</v>
      </c>
      <c r="L30" s="194" t="s">
        <v>1438</v>
      </c>
      <c r="M30" s="194" t="s">
        <v>1393</v>
      </c>
      <c r="N30" s="68" t="s">
        <v>43</v>
      </c>
      <c r="O30" s="68"/>
      <c r="P30" s="68" t="s">
        <v>197</v>
      </c>
    </row>
    <row r="31" ht="15.75" customHeight="1">
      <c r="A31" s="243">
        <v>24875.0</v>
      </c>
      <c r="B31" s="62" t="s">
        <v>1485</v>
      </c>
      <c r="C31" s="87">
        <v>200000.0</v>
      </c>
      <c r="D31" s="87">
        <v>304079.62</v>
      </c>
      <c r="E31" s="87">
        <v>304079.62</v>
      </c>
      <c r="F31" s="119" t="s">
        <v>116</v>
      </c>
      <c r="G31" s="51" t="s">
        <v>1486</v>
      </c>
      <c r="H31" s="68" t="s">
        <v>1472</v>
      </c>
      <c r="I31" s="68" t="s">
        <v>1487</v>
      </c>
      <c r="J31" s="68" t="s">
        <v>1488</v>
      </c>
      <c r="K31" s="136">
        <v>45293.0</v>
      </c>
      <c r="L31" s="88" t="s">
        <v>1489</v>
      </c>
      <c r="M31" s="194" t="s">
        <v>1393</v>
      </c>
      <c r="N31" s="68" t="s">
        <v>294</v>
      </c>
      <c r="O31" s="68"/>
      <c r="P31" s="68" t="s">
        <v>359</v>
      </c>
    </row>
    <row r="32" ht="15.75" customHeight="1">
      <c r="A32" s="243">
        <v>10285.0</v>
      </c>
      <c r="B32" s="62" t="s">
        <v>1490</v>
      </c>
      <c r="C32" s="87">
        <v>385792.55</v>
      </c>
      <c r="D32" s="87">
        <v>453556.02</v>
      </c>
      <c r="E32" s="87">
        <v>779392.02</v>
      </c>
      <c r="F32" s="68" t="s">
        <v>127</v>
      </c>
      <c r="G32" s="51" t="s">
        <v>1491</v>
      </c>
      <c r="H32" s="68" t="s">
        <v>1492</v>
      </c>
      <c r="I32" s="68" t="s">
        <v>1493</v>
      </c>
      <c r="J32" s="68"/>
      <c r="K32" s="136">
        <v>45293.0</v>
      </c>
      <c r="L32" s="88" t="s">
        <v>1494</v>
      </c>
      <c r="M32" s="194" t="s">
        <v>1393</v>
      </c>
      <c r="N32" s="194" t="s">
        <v>1458</v>
      </c>
      <c r="O32" s="68"/>
      <c r="P32" s="68" t="s">
        <v>133</v>
      </c>
    </row>
    <row r="33" ht="15.75" customHeight="1">
      <c r="A33" s="90">
        <v>13817.0</v>
      </c>
      <c r="B33" s="68" t="s">
        <v>1495</v>
      </c>
      <c r="C33" s="68">
        <v>0.0</v>
      </c>
      <c r="D33" s="68">
        <v>0.0</v>
      </c>
      <c r="E33" s="87">
        <v>139796.0</v>
      </c>
      <c r="F33" s="68" t="s">
        <v>127</v>
      </c>
      <c r="G33" s="68" t="s">
        <v>1496</v>
      </c>
      <c r="H33" s="68" t="s">
        <v>1472</v>
      </c>
      <c r="I33" s="68" t="s">
        <v>1493</v>
      </c>
      <c r="J33" s="68"/>
      <c r="K33" s="136">
        <v>45293.0</v>
      </c>
      <c r="L33" s="88" t="s">
        <v>1497</v>
      </c>
      <c r="M33" s="194" t="s">
        <v>1393</v>
      </c>
      <c r="N33" s="194" t="s">
        <v>1458</v>
      </c>
      <c r="O33" s="68"/>
      <c r="P33" s="68" t="s">
        <v>133</v>
      </c>
    </row>
    <row r="34" ht="15.75" customHeight="1">
      <c r="A34" s="308">
        <v>21465.0</v>
      </c>
      <c r="B34" s="308" t="s">
        <v>206</v>
      </c>
      <c r="C34" s="309">
        <v>1102000.0</v>
      </c>
      <c r="D34" s="310">
        <v>112026.65</v>
      </c>
      <c r="E34" s="310">
        <v>1217696.65</v>
      </c>
      <c r="F34" s="311" t="s">
        <v>122</v>
      </c>
      <c r="G34" s="312" t="s">
        <v>207</v>
      </c>
      <c r="H34" s="312" t="s">
        <v>267</v>
      </c>
      <c r="I34" s="312" t="s">
        <v>1459</v>
      </c>
      <c r="J34" s="313">
        <v>45293.0</v>
      </c>
      <c r="K34" s="314"/>
      <c r="L34" s="293" t="s">
        <v>1498</v>
      </c>
      <c r="M34" s="194" t="s">
        <v>1393</v>
      </c>
      <c r="N34" s="312" t="s">
        <v>43</v>
      </c>
      <c r="O34" s="312"/>
      <c r="P34" s="312" t="s">
        <v>197</v>
      </c>
    </row>
    <row r="35" ht="15.75" customHeight="1">
      <c r="A35" s="308">
        <v>24904.0</v>
      </c>
      <c r="B35" s="311" t="s">
        <v>1499</v>
      </c>
      <c r="C35" s="309">
        <v>1500000.0</v>
      </c>
      <c r="D35" s="315">
        <v>362535.04</v>
      </c>
      <c r="E35" s="310">
        <v>1463688.73</v>
      </c>
      <c r="F35" s="311" t="s">
        <v>148</v>
      </c>
      <c r="G35" s="312" t="s">
        <v>1500</v>
      </c>
      <c r="H35" s="312" t="s">
        <v>1501</v>
      </c>
      <c r="I35" s="312" t="s">
        <v>1502</v>
      </c>
      <c r="J35" s="312"/>
      <c r="K35" s="316">
        <v>45324.0</v>
      </c>
      <c r="L35" s="293" t="s">
        <v>1503</v>
      </c>
      <c r="M35" s="194" t="s">
        <v>1393</v>
      </c>
      <c r="N35" s="312" t="s">
        <v>1458</v>
      </c>
      <c r="O35" s="312"/>
      <c r="P35" s="185" t="s">
        <v>138</v>
      </c>
    </row>
    <row r="36" ht="15.75" customHeight="1">
      <c r="A36" s="90">
        <v>13892.0</v>
      </c>
      <c r="B36" s="68" t="s">
        <v>1504</v>
      </c>
      <c r="C36" s="107">
        <v>2000000.0</v>
      </c>
      <c r="D36" s="87">
        <v>570000.0</v>
      </c>
      <c r="E36" s="87">
        <v>344814.7</v>
      </c>
      <c r="F36" s="68" t="s">
        <v>1505</v>
      </c>
      <c r="G36" s="68" t="s">
        <v>1506</v>
      </c>
      <c r="H36" s="68" t="s">
        <v>1492</v>
      </c>
      <c r="I36" s="68" t="s">
        <v>1507</v>
      </c>
      <c r="J36" s="68"/>
      <c r="K36" s="306">
        <v>45293.0</v>
      </c>
      <c r="L36" s="88" t="s">
        <v>1508</v>
      </c>
      <c r="M36" s="194" t="s">
        <v>1393</v>
      </c>
      <c r="N36" s="68" t="s">
        <v>1509</v>
      </c>
      <c r="O36" s="68"/>
      <c r="P36" s="68" t="s">
        <v>368</v>
      </c>
    </row>
    <row r="37" ht="15.75" customHeight="1">
      <c r="A37" s="234" t="s">
        <v>1510</v>
      </c>
      <c r="B37" s="185" t="s">
        <v>1511</v>
      </c>
      <c r="C37" s="317" t="s">
        <v>1512</v>
      </c>
      <c r="D37" s="317" t="s">
        <v>1513</v>
      </c>
      <c r="E37" s="317" t="s">
        <v>1514</v>
      </c>
      <c r="F37" s="185" t="s">
        <v>1515</v>
      </c>
      <c r="G37" s="185" t="s">
        <v>1516</v>
      </c>
      <c r="H37" s="185" t="s">
        <v>60</v>
      </c>
      <c r="I37" s="185" t="s">
        <v>1517</v>
      </c>
      <c r="J37" s="185"/>
      <c r="K37" s="266">
        <v>45293.0</v>
      </c>
      <c r="L37" s="317" t="s">
        <v>1518</v>
      </c>
      <c r="M37" s="194" t="s">
        <v>1393</v>
      </c>
      <c r="N37" s="312" t="s">
        <v>1458</v>
      </c>
      <c r="O37" s="185"/>
      <c r="P37" s="185" t="s">
        <v>138</v>
      </c>
    </row>
    <row r="38" ht="15.75" customHeight="1">
      <c r="A38" s="90"/>
      <c r="B38" s="318">
        <v>45324.0</v>
      </c>
      <c r="C38" s="68"/>
      <c r="D38" s="68"/>
      <c r="E38" s="88"/>
      <c r="F38" s="68"/>
      <c r="G38" s="68"/>
      <c r="H38" s="68"/>
      <c r="I38" s="68"/>
      <c r="J38" s="68"/>
      <c r="K38" s="90"/>
      <c r="L38" s="88"/>
      <c r="M38" s="194"/>
      <c r="N38" s="68"/>
      <c r="O38" s="68"/>
      <c r="P38" s="68"/>
    </row>
    <row r="39" ht="15.75" customHeight="1">
      <c r="A39" s="194">
        <v>11969.0</v>
      </c>
      <c r="B39" s="194" t="s">
        <v>863</v>
      </c>
      <c r="C39" s="195">
        <v>367000.0</v>
      </c>
      <c r="D39" s="195">
        <v>984168.31</v>
      </c>
      <c r="E39" s="195">
        <v>908168.31</v>
      </c>
      <c r="F39" s="194" t="s">
        <v>127</v>
      </c>
      <c r="G39" s="194" t="s">
        <v>395</v>
      </c>
      <c r="H39" s="194" t="s">
        <v>864</v>
      </c>
      <c r="I39" s="194" t="s">
        <v>865</v>
      </c>
      <c r="J39" s="198"/>
      <c r="K39" s="198">
        <v>45324.0</v>
      </c>
      <c r="L39" s="194" t="s">
        <v>1519</v>
      </c>
      <c r="M39" s="194" t="s">
        <v>1184</v>
      </c>
      <c r="N39" s="68" t="s">
        <v>294</v>
      </c>
      <c r="O39" s="194"/>
      <c r="P39" s="194" t="s">
        <v>441</v>
      </c>
    </row>
    <row r="40" ht="15.75" customHeight="1">
      <c r="A40" s="243">
        <v>24343.0</v>
      </c>
      <c r="B40" s="68" t="s">
        <v>1520</v>
      </c>
      <c r="C40" s="273">
        <v>895000.0</v>
      </c>
      <c r="D40" s="133">
        <v>79613.56</v>
      </c>
      <c r="E40" s="133">
        <v>1041286.99</v>
      </c>
      <c r="F40" s="68" t="s">
        <v>415</v>
      </c>
      <c r="G40" s="68" t="s">
        <v>1521</v>
      </c>
      <c r="H40" s="312" t="s">
        <v>267</v>
      </c>
      <c r="I40" s="319" t="s">
        <v>1522</v>
      </c>
      <c r="J40" s="320"/>
      <c r="K40" s="306">
        <v>45324.0</v>
      </c>
      <c r="L40" s="88" t="s">
        <v>1523</v>
      </c>
      <c r="M40" s="68" t="s">
        <v>1184</v>
      </c>
      <c r="N40" s="68" t="s">
        <v>301</v>
      </c>
      <c r="O40" s="68" t="s">
        <v>1524</v>
      </c>
      <c r="P40" s="68" t="s">
        <v>1148</v>
      </c>
    </row>
    <row r="41" ht="15.75" customHeight="1">
      <c r="A41" s="90">
        <v>17236.0</v>
      </c>
      <c r="B41" s="68" t="s">
        <v>1525</v>
      </c>
      <c r="C41" s="87">
        <v>162000.0</v>
      </c>
      <c r="D41" s="87">
        <v>619062.2</v>
      </c>
      <c r="E41" s="87">
        <v>627788.2</v>
      </c>
      <c r="F41" s="68" t="s">
        <v>394</v>
      </c>
      <c r="G41" s="68" t="s">
        <v>1526</v>
      </c>
      <c r="H41" s="68" t="s">
        <v>1527</v>
      </c>
      <c r="I41" s="321" t="s">
        <v>865</v>
      </c>
      <c r="J41" s="322"/>
      <c r="K41" s="306">
        <v>45324.0</v>
      </c>
      <c r="L41" s="88" t="s">
        <v>1528</v>
      </c>
      <c r="M41" s="194" t="s">
        <v>1184</v>
      </c>
      <c r="N41" s="68" t="s">
        <v>294</v>
      </c>
      <c r="O41" s="68"/>
      <c r="P41" s="68" t="s">
        <v>963</v>
      </c>
    </row>
    <row r="42" ht="15.75" customHeight="1">
      <c r="A42" s="90">
        <v>13988.0</v>
      </c>
      <c r="B42" s="68" t="s">
        <v>1529</v>
      </c>
      <c r="C42" s="87">
        <v>410000.0</v>
      </c>
      <c r="D42" s="87">
        <v>1004529.95</v>
      </c>
      <c r="E42" s="87">
        <v>1015365.85</v>
      </c>
      <c r="F42" s="68"/>
      <c r="G42" s="68" t="s">
        <v>1530</v>
      </c>
      <c r="H42" s="68" t="s">
        <v>1007</v>
      </c>
      <c r="I42" s="321" t="s">
        <v>1531</v>
      </c>
      <c r="J42" s="68"/>
      <c r="K42" s="306">
        <v>45324.0</v>
      </c>
      <c r="L42" s="88" t="s">
        <v>1532</v>
      </c>
      <c r="M42" s="194" t="s">
        <v>1184</v>
      </c>
      <c r="N42" s="68" t="s">
        <v>294</v>
      </c>
      <c r="O42" s="68"/>
      <c r="P42" s="68" t="s">
        <v>25</v>
      </c>
    </row>
    <row r="43" ht="15.75" customHeight="1">
      <c r="A43" s="90">
        <v>14107.0</v>
      </c>
      <c r="B43" s="68" t="s">
        <v>1533</v>
      </c>
      <c r="C43" s="87">
        <v>89209.97</v>
      </c>
      <c r="D43" s="87">
        <v>829318.97</v>
      </c>
      <c r="E43" s="68">
        <v>829318.97</v>
      </c>
      <c r="F43" s="68"/>
      <c r="G43" s="68" t="s">
        <v>1534</v>
      </c>
      <c r="H43" s="68" t="s">
        <v>94</v>
      </c>
      <c r="I43" s="321" t="s">
        <v>865</v>
      </c>
      <c r="J43" s="68"/>
      <c r="K43" s="306">
        <v>45324.0</v>
      </c>
      <c r="L43" s="88" t="s">
        <v>1535</v>
      </c>
      <c r="M43" s="194" t="s">
        <v>1184</v>
      </c>
      <c r="N43" s="68" t="s">
        <v>294</v>
      </c>
      <c r="O43" s="68"/>
      <c r="P43" s="68" t="s">
        <v>25</v>
      </c>
    </row>
    <row r="44" ht="15.75" customHeight="1">
      <c r="A44" s="90">
        <v>14237.0</v>
      </c>
      <c r="B44" s="68" t="s">
        <v>1536</v>
      </c>
      <c r="C44" s="87">
        <v>164028.48</v>
      </c>
      <c r="D44" s="87">
        <v>489748.79</v>
      </c>
      <c r="E44" s="87">
        <v>489748.79</v>
      </c>
      <c r="F44" s="68"/>
      <c r="G44" s="68" t="s">
        <v>1537</v>
      </c>
      <c r="H44" s="68" t="s">
        <v>1538</v>
      </c>
      <c r="I44" s="321" t="s">
        <v>865</v>
      </c>
      <c r="J44" s="68"/>
      <c r="K44" s="306">
        <v>45324.0</v>
      </c>
      <c r="L44" s="88" t="s">
        <v>1535</v>
      </c>
      <c r="M44" s="194" t="s">
        <v>1184</v>
      </c>
      <c r="N44" s="68" t="s">
        <v>294</v>
      </c>
      <c r="O44" s="68"/>
      <c r="P44" s="68" t="s">
        <v>25</v>
      </c>
    </row>
    <row r="45" ht="15.75" customHeight="1">
      <c r="A45" s="90">
        <v>12710.0</v>
      </c>
      <c r="B45" s="68" t="s">
        <v>1539</v>
      </c>
      <c r="C45" s="87">
        <v>449293.0</v>
      </c>
      <c r="D45" s="87">
        <v>377153.0</v>
      </c>
      <c r="E45" s="87">
        <v>2202981.18</v>
      </c>
      <c r="F45" s="68"/>
      <c r="G45" s="68" t="s">
        <v>1540</v>
      </c>
      <c r="H45" s="68" t="s">
        <v>267</v>
      </c>
      <c r="I45" s="194" t="s">
        <v>865</v>
      </c>
      <c r="J45" s="68"/>
      <c r="K45" s="306">
        <v>45324.0</v>
      </c>
      <c r="L45" s="88" t="s">
        <v>1541</v>
      </c>
      <c r="M45" s="194" t="s">
        <v>1184</v>
      </c>
      <c r="N45" s="68" t="s">
        <v>294</v>
      </c>
      <c r="O45" s="68"/>
      <c r="P45" s="68" t="s">
        <v>1542</v>
      </c>
    </row>
    <row r="46" ht="15.75" customHeight="1">
      <c r="A46" s="90"/>
      <c r="B46" s="68"/>
      <c r="C46" s="68"/>
      <c r="D46" s="68"/>
      <c r="E46" s="68"/>
      <c r="F46" s="68"/>
      <c r="G46" s="68"/>
      <c r="H46" s="68"/>
      <c r="I46" s="68"/>
      <c r="J46" s="68"/>
      <c r="K46" s="90"/>
      <c r="L46" s="88"/>
      <c r="M46" s="68"/>
      <c r="N46" s="68"/>
      <c r="O46" s="68"/>
      <c r="P46" s="68"/>
    </row>
    <row r="47" ht="15.75" customHeight="1">
      <c r="A47" s="90"/>
      <c r="B47" s="318">
        <v>45353.0</v>
      </c>
      <c r="C47" s="68"/>
      <c r="D47" s="68"/>
      <c r="E47" s="68"/>
      <c r="F47" s="68"/>
      <c r="G47" s="68"/>
      <c r="H47" s="68"/>
      <c r="I47" s="68"/>
      <c r="J47" s="68"/>
      <c r="K47" s="90"/>
      <c r="L47" s="88"/>
      <c r="M47" s="68"/>
      <c r="N47" s="68"/>
      <c r="O47" s="68"/>
      <c r="P47" s="68"/>
    </row>
    <row r="48" ht="31.5" customHeight="1">
      <c r="A48" s="194">
        <v>22668.0</v>
      </c>
      <c r="B48" s="194" t="s">
        <v>851</v>
      </c>
      <c r="C48" s="195">
        <v>536000.0</v>
      </c>
      <c r="D48" s="195">
        <v>205748.53</v>
      </c>
      <c r="E48" s="195">
        <v>543551.32</v>
      </c>
      <c r="F48" s="197" t="s">
        <v>161</v>
      </c>
      <c r="G48" s="194" t="s">
        <v>852</v>
      </c>
      <c r="H48" s="194" t="s">
        <v>23</v>
      </c>
      <c r="I48" s="194" t="s">
        <v>1543</v>
      </c>
      <c r="J48" s="194"/>
      <c r="K48" s="196">
        <v>45353.0</v>
      </c>
      <c r="L48" s="194" t="s">
        <v>1544</v>
      </c>
      <c r="M48" s="194" t="s">
        <v>1184</v>
      </c>
      <c r="N48" s="194" t="s">
        <v>1545</v>
      </c>
      <c r="O48" s="194"/>
      <c r="P48" s="194" t="s">
        <v>182</v>
      </c>
    </row>
    <row r="49" ht="17.25" customHeight="1">
      <c r="A49" s="194">
        <v>17445.0</v>
      </c>
      <c r="B49" s="194" t="s">
        <v>269</v>
      </c>
      <c r="C49" s="206">
        <v>200000.0</v>
      </c>
      <c r="D49" s="206">
        <v>55563.55</v>
      </c>
      <c r="E49" s="206">
        <v>130313.53</v>
      </c>
      <c r="F49" s="197" t="s">
        <v>148</v>
      </c>
      <c r="G49" s="194" t="s">
        <v>270</v>
      </c>
      <c r="H49" s="194" t="s">
        <v>23</v>
      </c>
      <c r="I49" s="207" t="s">
        <v>909</v>
      </c>
      <c r="J49" s="207"/>
      <c r="K49" s="196">
        <v>45353.0</v>
      </c>
      <c r="L49" s="194" t="s">
        <v>1546</v>
      </c>
      <c r="M49" s="194" t="s">
        <v>1184</v>
      </c>
      <c r="N49" s="194" t="s">
        <v>294</v>
      </c>
      <c r="O49" s="194"/>
      <c r="P49" s="194" t="s">
        <v>182</v>
      </c>
    </row>
    <row r="50" ht="15.75" customHeight="1">
      <c r="A50" s="90">
        <v>14047.0</v>
      </c>
      <c r="B50" s="68" t="s">
        <v>1547</v>
      </c>
      <c r="C50" s="301">
        <v>649575.0</v>
      </c>
      <c r="D50" s="301">
        <v>539955.95</v>
      </c>
      <c r="E50" s="301">
        <v>1407743.95</v>
      </c>
      <c r="F50" s="68" t="s">
        <v>394</v>
      </c>
      <c r="G50" s="68"/>
      <c r="H50" s="68"/>
      <c r="I50" s="68"/>
      <c r="J50" s="68"/>
      <c r="K50" s="90"/>
      <c r="L50" s="88"/>
      <c r="M50" s="68"/>
      <c r="N50" s="68"/>
      <c r="O50" s="68"/>
      <c r="P50" s="68"/>
    </row>
    <row r="51" ht="15.75" customHeight="1">
      <c r="A51" s="90"/>
      <c r="B51" s="68"/>
      <c r="C51" s="68"/>
      <c r="D51" s="68"/>
      <c r="E51" s="68"/>
      <c r="F51" s="68"/>
      <c r="G51" s="68"/>
      <c r="H51" s="68"/>
      <c r="I51" s="68"/>
      <c r="J51" s="68"/>
      <c r="K51" s="90"/>
      <c r="L51" s="88"/>
      <c r="M51" s="68"/>
      <c r="N51" s="68"/>
      <c r="O51" s="68"/>
      <c r="P51" s="68"/>
    </row>
    <row r="52" ht="15.75" customHeight="1">
      <c r="A52" s="90"/>
      <c r="B52" s="267">
        <v>45414.0</v>
      </c>
      <c r="C52" s="68"/>
      <c r="D52" s="68"/>
      <c r="E52" s="68"/>
      <c r="F52" s="68"/>
      <c r="G52" s="68"/>
      <c r="H52" s="68"/>
      <c r="I52" s="68"/>
      <c r="J52" s="68"/>
      <c r="K52" s="90"/>
      <c r="L52" s="88"/>
      <c r="M52" s="68"/>
      <c r="N52" s="68"/>
      <c r="O52" s="68"/>
      <c r="P52" s="68"/>
    </row>
    <row r="53" ht="15.75" customHeight="1">
      <c r="A53" s="90">
        <v>14094.0</v>
      </c>
      <c r="B53" s="68" t="s">
        <v>1548</v>
      </c>
      <c r="C53" s="87">
        <v>324000.0</v>
      </c>
      <c r="D53" s="87">
        <v>676972.71</v>
      </c>
      <c r="E53" s="87">
        <v>676972.71</v>
      </c>
      <c r="F53" s="68" t="s">
        <v>122</v>
      </c>
      <c r="G53" s="68" t="s">
        <v>1549</v>
      </c>
      <c r="H53" s="68" t="s">
        <v>23</v>
      </c>
      <c r="I53" s="68" t="s">
        <v>1550</v>
      </c>
      <c r="J53" s="68"/>
      <c r="K53" s="306">
        <v>45414.0</v>
      </c>
      <c r="L53" s="88" t="s">
        <v>1551</v>
      </c>
      <c r="M53" s="68" t="s">
        <v>1184</v>
      </c>
      <c r="N53" s="68" t="s">
        <v>294</v>
      </c>
      <c r="O53" s="68"/>
      <c r="P53" s="68" t="s">
        <v>441</v>
      </c>
    </row>
    <row r="54" ht="15.75" customHeight="1">
      <c r="A54" s="74">
        <v>22900.0</v>
      </c>
      <c r="B54" s="68" t="s">
        <v>315</v>
      </c>
      <c r="C54" s="323">
        <v>200000.0</v>
      </c>
      <c r="D54" s="119">
        <v>143177.66</v>
      </c>
      <c r="E54" s="119">
        <v>386844.56</v>
      </c>
      <c r="F54" s="68" t="s">
        <v>122</v>
      </c>
      <c r="G54" s="68" t="s">
        <v>205</v>
      </c>
      <c r="H54" s="68" t="s">
        <v>176</v>
      </c>
      <c r="I54" s="68" t="s">
        <v>1182</v>
      </c>
      <c r="J54" s="68"/>
      <c r="K54" s="306">
        <v>45414.0</v>
      </c>
      <c r="L54" s="88" t="s">
        <v>1183</v>
      </c>
      <c r="M54" s="68" t="s">
        <v>1184</v>
      </c>
      <c r="N54" s="68" t="s">
        <v>294</v>
      </c>
      <c r="O54" s="68"/>
      <c r="P54" s="68" t="s">
        <v>1552</v>
      </c>
    </row>
    <row r="55" ht="15.75" customHeight="1">
      <c r="A55" s="90"/>
      <c r="B55" s="68"/>
      <c r="C55" s="68"/>
      <c r="D55" s="68"/>
      <c r="E55" s="68"/>
      <c r="F55" s="68"/>
      <c r="G55" s="68"/>
      <c r="H55" s="68"/>
      <c r="I55" s="68"/>
      <c r="J55" s="270"/>
      <c r="K55" s="90"/>
      <c r="L55" s="88"/>
      <c r="M55" s="68"/>
      <c r="N55" s="68"/>
      <c r="O55" s="68"/>
      <c r="P55" s="68"/>
    </row>
    <row r="56" ht="15.75" customHeight="1">
      <c r="A56" s="74">
        <v>13036.0</v>
      </c>
      <c r="B56" s="68" t="s">
        <v>1553</v>
      </c>
      <c r="C56" s="245">
        <v>139000.0</v>
      </c>
      <c r="D56" s="119">
        <v>199960.0</v>
      </c>
      <c r="E56" s="119">
        <v>307061.94</v>
      </c>
      <c r="F56" s="68" t="s">
        <v>990</v>
      </c>
      <c r="G56" s="68" t="s">
        <v>1554</v>
      </c>
      <c r="H56" s="68" t="s">
        <v>87</v>
      </c>
      <c r="I56" s="68"/>
      <c r="J56" s="68"/>
      <c r="K56" s="306">
        <v>45414.0</v>
      </c>
      <c r="L56" s="88" t="s">
        <v>1555</v>
      </c>
      <c r="M56" s="68" t="s">
        <v>1556</v>
      </c>
      <c r="N56" s="68"/>
      <c r="O56" s="68"/>
      <c r="P56" s="68" t="s">
        <v>1552</v>
      </c>
    </row>
    <row r="57" ht="15.75" customHeight="1">
      <c r="A57" s="90">
        <v>14166.0</v>
      </c>
      <c r="B57" s="68" t="s">
        <v>95</v>
      </c>
      <c r="C57" s="87">
        <v>544320.08</v>
      </c>
      <c r="D57" s="87">
        <v>544320.08</v>
      </c>
      <c r="E57" s="87">
        <v>544320.08</v>
      </c>
      <c r="F57" s="68" t="s">
        <v>21</v>
      </c>
      <c r="G57" s="68" t="s">
        <v>96</v>
      </c>
      <c r="H57" s="68" t="s">
        <v>29</v>
      </c>
      <c r="I57" s="68" t="s">
        <v>865</v>
      </c>
      <c r="J57" s="68"/>
      <c r="K57" s="90" t="s">
        <v>97</v>
      </c>
      <c r="L57" s="88" t="s">
        <v>1557</v>
      </c>
      <c r="M57" s="68" t="s">
        <v>1556</v>
      </c>
      <c r="N57" s="68" t="s">
        <v>294</v>
      </c>
      <c r="O57" s="68"/>
      <c r="P57" s="68" t="s">
        <v>1558</v>
      </c>
    </row>
    <row r="58" ht="15.75" customHeight="1">
      <c r="A58" s="90"/>
      <c r="B58" s="68"/>
      <c r="C58" s="68"/>
      <c r="D58" s="68"/>
      <c r="E58" s="68"/>
      <c r="F58" s="68"/>
      <c r="G58" s="68"/>
      <c r="H58" s="68"/>
      <c r="I58" s="68"/>
      <c r="J58" s="68"/>
      <c r="K58" s="90"/>
      <c r="L58" s="88"/>
      <c r="M58" s="68"/>
      <c r="N58" s="68"/>
      <c r="O58" s="68"/>
      <c r="P58" s="68"/>
    </row>
    <row r="59" ht="15.75" customHeight="1">
      <c r="A59" s="90"/>
      <c r="B59" s="318">
        <v>45445.0</v>
      </c>
      <c r="C59" s="68"/>
      <c r="D59" s="68"/>
      <c r="E59" s="68"/>
      <c r="F59" s="68"/>
      <c r="G59" s="68"/>
      <c r="H59" s="68"/>
      <c r="I59" s="68"/>
      <c r="J59" s="68"/>
      <c r="K59" s="90"/>
      <c r="L59" s="88"/>
      <c r="M59" s="68"/>
      <c r="N59" s="68"/>
      <c r="O59" s="68"/>
      <c r="P59" s="68"/>
    </row>
    <row r="60" ht="15.75" customHeight="1">
      <c r="A60" s="74">
        <v>13046.0</v>
      </c>
      <c r="B60" s="68" t="s">
        <v>1559</v>
      </c>
      <c r="C60" s="245">
        <v>41282.0</v>
      </c>
      <c r="D60" s="119">
        <v>757713.3</v>
      </c>
      <c r="E60" s="119">
        <v>1841204.78</v>
      </c>
      <c r="F60" s="68" t="s">
        <v>990</v>
      </c>
      <c r="G60" s="68" t="s">
        <v>1560</v>
      </c>
      <c r="H60" s="68" t="s">
        <v>47</v>
      </c>
      <c r="I60" s="68"/>
      <c r="J60" s="68"/>
      <c r="K60" s="324">
        <v>45445.0</v>
      </c>
      <c r="L60" s="88" t="s">
        <v>1561</v>
      </c>
      <c r="M60" s="68" t="s">
        <v>1556</v>
      </c>
      <c r="N60" s="68" t="s">
        <v>1562</v>
      </c>
      <c r="O60" s="68"/>
      <c r="P60" s="68" t="s">
        <v>1552</v>
      </c>
    </row>
    <row r="61" ht="15.75" customHeight="1">
      <c r="A61" s="90"/>
      <c r="B61" s="68"/>
      <c r="C61" s="68"/>
      <c r="D61" s="68"/>
      <c r="E61" s="68"/>
      <c r="F61" s="68"/>
      <c r="G61" s="68"/>
      <c r="H61" s="68"/>
      <c r="I61" s="68"/>
      <c r="J61" s="68"/>
      <c r="K61" s="90"/>
      <c r="L61" s="88"/>
      <c r="M61" s="68"/>
      <c r="N61" s="68"/>
      <c r="O61" s="68"/>
      <c r="P61" s="68"/>
    </row>
    <row r="62" ht="15.75" customHeight="1">
      <c r="A62" s="90"/>
      <c r="B62" s="318">
        <v>45475.0</v>
      </c>
      <c r="C62" s="68"/>
      <c r="D62" s="68"/>
      <c r="E62" s="68"/>
      <c r="F62" s="68"/>
      <c r="G62" s="68"/>
      <c r="H62" s="68"/>
      <c r="I62" s="68"/>
      <c r="J62" s="68"/>
      <c r="K62" s="90"/>
      <c r="L62" s="88"/>
      <c r="M62" s="68"/>
      <c r="N62" s="68"/>
      <c r="O62" s="68"/>
      <c r="P62" s="68"/>
    </row>
    <row r="63" ht="15.75" customHeight="1">
      <c r="A63" s="90">
        <v>18499.0</v>
      </c>
      <c r="B63" s="68" t="s">
        <v>1563</v>
      </c>
      <c r="C63" s="87">
        <v>2500000.0</v>
      </c>
      <c r="D63" s="68">
        <v>4016109.59</v>
      </c>
      <c r="E63" s="87">
        <v>5270278.59</v>
      </c>
      <c r="F63" s="68" t="s">
        <v>153</v>
      </c>
      <c r="G63" s="68" t="s">
        <v>1564</v>
      </c>
      <c r="H63" s="68" t="s">
        <v>87</v>
      </c>
      <c r="I63" s="68"/>
      <c r="J63" s="68"/>
      <c r="K63" s="136">
        <v>45475.0</v>
      </c>
      <c r="L63" s="88" t="s">
        <v>1565</v>
      </c>
      <c r="M63" s="68" t="s">
        <v>1184</v>
      </c>
      <c r="N63" s="68" t="s">
        <v>294</v>
      </c>
      <c r="O63" s="68"/>
      <c r="P63" s="68"/>
    </row>
    <row r="64" ht="21.75" customHeight="1">
      <c r="A64" s="90">
        <v>12035.0</v>
      </c>
      <c r="B64" s="68" t="s">
        <v>1566</v>
      </c>
      <c r="C64" s="87">
        <v>2395264.0</v>
      </c>
      <c r="D64" s="87">
        <v>5999135.61</v>
      </c>
      <c r="E64" s="87">
        <v>5999135.61</v>
      </c>
      <c r="F64" s="68" t="s">
        <v>394</v>
      </c>
      <c r="G64" s="68" t="s">
        <v>1567</v>
      </c>
      <c r="H64" s="68" t="s">
        <v>23</v>
      </c>
      <c r="I64" s="68" t="s">
        <v>865</v>
      </c>
      <c r="J64" s="68"/>
      <c r="K64" s="306">
        <v>45475.0</v>
      </c>
      <c r="L64" s="88" t="s">
        <v>1568</v>
      </c>
      <c r="M64" s="68" t="s">
        <v>1184</v>
      </c>
      <c r="N64" s="68" t="s">
        <v>294</v>
      </c>
      <c r="O64" s="68"/>
      <c r="P64" s="68"/>
    </row>
    <row r="65" ht="15.75" customHeight="1">
      <c r="A65" s="90">
        <v>14125.0</v>
      </c>
      <c r="B65" s="68" t="s">
        <v>1569</v>
      </c>
      <c r="C65" s="87">
        <v>250000.0</v>
      </c>
      <c r="D65" s="87">
        <v>518767.5</v>
      </c>
      <c r="E65" s="87">
        <v>518767.5</v>
      </c>
      <c r="F65" s="68" t="s">
        <v>394</v>
      </c>
      <c r="G65" s="68" t="s">
        <v>1570</v>
      </c>
      <c r="H65" s="68" t="s">
        <v>29</v>
      </c>
      <c r="I65" s="68" t="s">
        <v>865</v>
      </c>
      <c r="J65" s="68"/>
      <c r="K65" s="306">
        <v>45475.0</v>
      </c>
      <c r="L65" s="88" t="s">
        <v>1571</v>
      </c>
      <c r="M65" s="68" t="s">
        <v>1184</v>
      </c>
      <c r="N65" s="68" t="s">
        <v>294</v>
      </c>
      <c r="O65" s="68"/>
      <c r="P65" s="68" t="s">
        <v>963</v>
      </c>
    </row>
    <row r="66" ht="15.0" customHeight="1">
      <c r="A66" s="90" t="s">
        <v>1572</v>
      </c>
      <c r="B66" s="68" t="s">
        <v>1573</v>
      </c>
      <c r="C66" s="68" t="s">
        <v>1574</v>
      </c>
      <c r="D66" s="87">
        <v>4900957.94</v>
      </c>
      <c r="E66" s="87">
        <v>4900957.94</v>
      </c>
      <c r="F66" s="68" t="s">
        <v>153</v>
      </c>
      <c r="G66" s="68" t="s">
        <v>1575</v>
      </c>
      <c r="H66" s="68" t="s">
        <v>29</v>
      </c>
      <c r="I66" s="68" t="s">
        <v>865</v>
      </c>
      <c r="J66" s="68"/>
      <c r="K66" s="306">
        <v>45475.0</v>
      </c>
      <c r="L66" s="88" t="s">
        <v>1576</v>
      </c>
      <c r="M66" s="68" t="s">
        <v>1184</v>
      </c>
      <c r="N66" s="68" t="s">
        <v>294</v>
      </c>
      <c r="O66" s="68"/>
      <c r="P66" s="68"/>
    </row>
    <row r="67" ht="15.75" customHeight="1">
      <c r="A67" s="90">
        <v>13166.0</v>
      </c>
      <c r="B67" s="68" t="s">
        <v>1577</v>
      </c>
      <c r="C67" s="87">
        <v>432000.0</v>
      </c>
      <c r="D67" s="87">
        <v>861632.0</v>
      </c>
      <c r="E67" s="87">
        <v>861632.0</v>
      </c>
      <c r="F67" s="68" t="s">
        <v>394</v>
      </c>
      <c r="G67" s="68" t="s">
        <v>1578</v>
      </c>
      <c r="H67" s="68" t="s">
        <v>29</v>
      </c>
      <c r="I67" s="68" t="s">
        <v>865</v>
      </c>
      <c r="J67" s="68"/>
      <c r="K67" s="306">
        <v>45475.0</v>
      </c>
      <c r="L67" s="88" t="s">
        <v>1571</v>
      </c>
      <c r="M67" s="68" t="s">
        <v>1184</v>
      </c>
      <c r="N67" s="68" t="s">
        <v>294</v>
      </c>
      <c r="O67" s="68"/>
      <c r="P67" s="68" t="s">
        <v>1579</v>
      </c>
    </row>
    <row r="68" ht="15.75" customHeight="1">
      <c r="A68" s="90">
        <v>13131.0</v>
      </c>
      <c r="B68" s="68" t="s">
        <v>1452</v>
      </c>
      <c r="C68" s="87">
        <v>157400.0</v>
      </c>
      <c r="D68" s="87">
        <v>698195.4</v>
      </c>
      <c r="E68" s="87">
        <v>698195.7</v>
      </c>
      <c r="F68" s="68"/>
      <c r="G68" s="68"/>
      <c r="H68" s="68"/>
      <c r="I68" s="68"/>
      <c r="J68" s="68"/>
      <c r="K68" s="90"/>
      <c r="L68" s="88"/>
      <c r="M68" s="68"/>
      <c r="N68" s="68"/>
      <c r="O68" s="68"/>
      <c r="P68" s="68"/>
    </row>
    <row r="69" ht="15.75" customHeight="1">
      <c r="A69" s="325">
        <v>13425.0</v>
      </c>
      <c r="B69" s="326" t="s">
        <v>1165</v>
      </c>
      <c r="C69" s="120">
        <v>2192371.0</v>
      </c>
      <c r="D69" s="327">
        <v>4475456.32</v>
      </c>
      <c r="E69" s="327">
        <v>4475456.32</v>
      </c>
      <c r="F69" s="283" t="s">
        <v>153</v>
      </c>
      <c r="G69" s="283" t="s">
        <v>1166</v>
      </c>
      <c r="H69" s="283" t="s">
        <v>176</v>
      </c>
      <c r="I69" s="68" t="s">
        <v>865</v>
      </c>
      <c r="J69" s="283"/>
      <c r="K69" s="306">
        <v>45475.0</v>
      </c>
      <c r="L69" s="88" t="s">
        <v>1571</v>
      </c>
      <c r="M69" s="68" t="s">
        <v>1184</v>
      </c>
      <c r="N69" s="68" t="s">
        <v>294</v>
      </c>
      <c r="O69" s="283"/>
      <c r="P69" s="68" t="s">
        <v>359</v>
      </c>
    </row>
    <row r="70" ht="15.75" customHeight="1">
      <c r="A70" s="90">
        <v>18889.0</v>
      </c>
      <c r="B70" s="68" t="s">
        <v>1580</v>
      </c>
      <c r="C70" s="87">
        <v>357000.0</v>
      </c>
      <c r="D70" s="87">
        <v>67496.49</v>
      </c>
      <c r="E70" s="87">
        <v>328171.69</v>
      </c>
      <c r="F70" s="68" t="s">
        <v>116</v>
      </c>
      <c r="G70" s="68" t="s">
        <v>1581</v>
      </c>
      <c r="H70" s="68" t="s">
        <v>54</v>
      </c>
      <c r="I70" s="68"/>
      <c r="J70" s="68"/>
      <c r="K70" s="306">
        <v>45475.0</v>
      </c>
      <c r="L70" s="88" t="s">
        <v>1582</v>
      </c>
      <c r="M70" s="68"/>
      <c r="N70" s="68"/>
      <c r="O70" s="68"/>
      <c r="P70" s="68"/>
    </row>
    <row r="71" ht="15.75" customHeight="1">
      <c r="A71" s="90">
        <v>14070.0</v>
      </c>
      <c r="B71" s="68" t="s">
        <v>1583</v>
      </c>
      <c r="C71" s="87">
        <v>427858.65</v>
      </c>
      <c r="D71" s="87">
        <v>1293962.57</v>
      </c>
      <c r="E71" s="87">
        <v>1293966.57</v>
      </c>
      <c r="F71" s="68" t="s">
        <v>153</v>
      </c>
      <c r="G71" s="68" t="s">
        <v>1584</v>
      </c>
      <c r="H71" s="68" t="s">
        <v>891</v>
      </c>
      <c r="I71" s="68"/>
      <c r="J71" s="68"/>
      <c r="K71" s="306">
        <v>45475.0</v>
      </c>
      <c r="L71" s="88" t="s">
        <v>1585</v>
      </c>
      <c r="M71" s="68"/>
      <c r="N71" s="68"/>
      <c r="O71" s="68"/>
      <c r="P71" s="68"/>
    </row>
    <row r="72" ht="15.75" customHeight="1">
      <c r="A72" s="90">
        <v>14103.0</v>
      </c>
      <c r="B72" s="68" t="s">
        <v>1586</v>
      </c>
      <c r="C72" s="87">
        <v>555622.0</v>
      </c>
      <c r="D72" s="87">
        <v>1753476.91</v>
      </c>
      <c r="E72" s="87">
        <v>1753476.91</v>
      </c>
      <c r="F72" s="68" t="s">
        <v>394</v>
      </c>
      <c r="G72" s="68" t="s">
        <v>146</v>
      </c>
      <c r="H72" s="68" t="s">
        <v>87</v>
      </c>
      <c r="I72" s="68"/>
      <c r="J72" s="68"/>
      <c r="K72" s="306">
        <v>45475.0</v>
      </c>
      <c r="L72" s="88" t="s">
        <v>1587</v>
      </c>
      <c r="M72" s="68"/>
      <c r="N72" s="68"/>
      <c r="O72" s="68"/>
      <c r="P72" s="68"/>
    </row>
    <row r="73" ht="15.75" customHeight="1">
      <c r="A73" s="234">
        <v>11997.0</v>
      </c>
      <c r="B73" s="134" t="s">
        <v>1588</v>
      </c>
      <c r="C73" s="328">
        <v>468000.0</v>
      </c>
      <c r="D73" s="329">
        <v>952350.64</v>
      </c>
      <c r="E73" s="329">
        <v>952350.64</v>
      </c>
      <c r="F73" s="185" t="s">
        <v>158</v>
      </c>
      <c r="G73" s="330" t="s">
        <v>1589</v>
      </c>
      <c r="H73" s="185" t="s">
        <v>1590</v>
      </c>
      <c r="I73" s="185" t="s">
        <v>1110</v>
      </c>
      <c r="J73" s="185"/>
      <c r="K73" s="266">
        <v>45475.0</v>
      </c>
      <c r="L73" s="317" t="s">
        <v>1591</v>
      </c>
      <c r="M73" s="68" t="s">
        <v>1184</v>
      </c>
      <c r="N73" s="68" t="s">
        <v>294</v>
      </c>
      <c r="O73" s="185"/>
      <c r="P73" s="185" t="s">
        <v>1148</v>
      </c>
    </row>
    <row r="74" ht="15.75" customHeight="1">
      <c r="A74" s="234">
        <v>12303.0</v>
      </c>
      <c r="B74" s="234" t="s">
        <v>1592</v>
      </c>
      <c r="C74" s="328">
        <v>400000.0</v>
      </c>
      <c r="D74" s="329">
        <v>807491.18</v>
      </c>
      <c r="E74" s="329">
        <v>807491.18</v>
      </c>
      <c r="F74" s="185" t="s">
        <v>158</v>
      </c>
      <c r="G74" s="185" t="s">
        <v>1593</v>
      </c>
      <c r="H74" s="185" t="s">
        <v>54</v>
      </c>
      <c r="I74" s="185" t="s">
        <v>1110</v>
      </c>
      <c r="J74" s="185"/>
      <c r="K74" s="266">
        <v>45475.0</v>
      </c>
      <c r="L74" s="317" t="s">
        <v>1582</v>
      </c>
      <c r="M74" s="68" t="s">
        <v>1184</v>
      </c>
      <c r="N74" s="68" t="s">
        <v>294</v>
      </c>
      <c r="O74" s="185"/>
      <c r="P74" s="185" t="s">
        <v>1148</v>
      </c>
    </row>
    <row r="75" ht="15.75" customHeight="1">
      <c r="A75" s="272">
        <v>11744.0</v>
      </c>
      <c r="B75" s="272" t="s">
        <v>1594</v>
      </c>
      <c r="C75" s="331">
        <v>349575.0</v>
      </c>
      <c r="D75" s="332">
        <v>844150.0</v>
      </c>
      <c r="E75" s="332">
        <v>844150.0</v>
      </c>
      <c r="F75" s="68" t="s">
        <v>158</v>
      </c>
      <c r="G75" s="68" t="s">
        <v>1595</v>
      </c>
      <c r="H75" s="68" t="s">
        <v>23</v>
      </c>
      <c r="I75" s="68" t="s">
        <v>1110</v>
      </c>
      <c r="J75" s="68"/>
      <c r="K75" s="306">
        <v>45475.0</v>
      </c>
      <c r="L75" s="88" t="s">
        <v>1596</v>
      </c>
      <c r="M75" s="68" t="s">
        <v>1184</v>
      </c>
      <c r="N75" s="68" t="s">
        <v>294</v>
      </c>
      <c r="O75" s="68"/>
      <c r="P75" s="68" t="s">
        <v>1148</v>
      </c>
    </row>
    <row r="76" ht="15.75" customHeight="1">
      <c r="A76" s="90"/>
      <c r="B76" s="68"/>
      <c r="C76" s="87"/>
      <c r="D76" s="87"/>
      <c r="E76" s="87"/>
      <c r="F76" s="68"/>
      <c r="G76" s="68"/>
      <c r="H76" s="68"/>
      <c r="I76" s="68"/>
      <c r="J76" s="68"/>
      <c r="K76" s="306"/>
      <c r="L76" s="88"/>
      <c r="M76" s="68"/>
      <c r="N76" s="68"/>
      <c r="O76" s="68"/>
      <c r="P76" s="68"/>
    </row>
    <row r="77" ht="15.75" customHeight="1">
      <c r="A77" s="90"/>
      <c r="B77" s="267">
        <v>45506.0</v>
      </c>
      <c r="C77" s="68"/>
      <c r="D77" s="68"/>
      <c r="E77" s="68"/>
      <c r="F77" s="68"/>
      <c r="G77" s="68"/>
      <c r="H77" s="68"/>
      <c r="I77" s="68"/>
      <c r="J77" s="68"/>
      <c r="K77" s="90"/>
      <c r="L77" s="88"/>
      <c r="M77" s="68"/>
      <c r="N77" s="68"/>
      <c r="O77" s="68"/>
      <c r="P77" s="68"/>
    </row>
    <row r="78" ht="15.75" customHeight="1">
      <c r="A78" s="333" t="s">
        <v>1597</v>
      </c>
      <c r="B78" s="334" t="s">
        <v>979</v>
      </c>
      <c r="C78" s="87">
        <v>280000.0</v>
      </c>
      <c r="D78" s="334">
        <v>730555.07</v>
      </c>
      <c r="E78" s="334">
        <v>730555.07</v>
      </c>
      <c r="F78" s="68" t="s">
        <v>122</v>
      </c>
      <c r="G78" s="335" t="s">
        <v>1598</v>
      </c>
      <c r="H78" s="68" t="s">
        <v>1599</v>
      </c>
      <c r="I78" s="68" t="s">
        <v>865</v>
      </c>
      <c r="J78" s="68"/>
      <c r="K78" s="136">
        <v>45506.0</v>
      </c>
      <c r="L78" s="88" t="s">
        <v>1600</v>
      </c>
      <c r="M78" s="68" t="s">
        <v>1601</v>
      </c>
      <c r="N78" s="68" t="s">
        <v>294</v>
      </c>
      <c r="O78" s="283"/>
      <c r="P78" s="68" t="s">
        <v>359</v>
      </c>
    </row>
    <row r="79" ht="15.75" customHeight="1">
      <c r="A79" s="90">
        <v>23308.0</v>
      </c>
      <c r="B79" s="68" t="s">
        <v>1602</v>
      </c>
      <c r="C79" s="87">
        <v>3195000.0</v>
      </c>
      <c r="D79" s="87">
        <v>1754818.6</v>
      </c>
      <c r="E79" s="87">
        <v>5705235.57</v>
      </c>
      <c r="F79" s="68" t="s">
        <v>153</v>
      </c>
      <c r="G79" s="68" t="s">
        <v>169</v>
      </c>
      <c r="H79" s="68" t="s">
        <v>29</v>
      </c>
      <c r="I79" s="68" t="s">
        <v>1603</v>
      </c>
      <c r="J79" s="68"/>
      <c r="K79" s="136">
        <v>45506.0</v>
      </c>
      <c r="L79" s="88" t="s">
        <v>1604</v>
      </c>
      <c r="M79" s="68" t="s">
        <v>1601</v>
      </c>
      <c r="N79" s="68" t="s">
        <v>294</v>
      </c>
      <c r="O79" s="68"/>
      <c r="P79" s="68" t="s">
        <v>441</v>
      </c>
    </row>
    <row r="80" ht="15.75" customHeight="1">
      <c r="A80" s="90">
        <v>22607.0</v>
      </c>
      <c r="B80" s="234" t="s">
        <v>1605</v>
      </c>
      <c r="C80" s="336">
        <v>500000.0</v>
      </c>
      <c r="D80" s="332">
        <v>43532.82</v>
      </c>
      <c r="E80" s="332">
        <v>652701.82</v>
      </c>
      <c r="F80" s="68" t="s">
        <v>415</v>
      </c>
      <c r="G80" s="68" t="s">
        <v>1606</v>
      </c>
      <c r="H80" s="68" t="s">
        <v>1599</v>
      </c>
      <c r="I80" s="68" t="s">
        <v>1607</v>
      </c>
      <c r="J80" s="68"/>
      <c r="K80" s="306">
        <v>45506.0</v>
      </c>
      <c r="L80" s="88" t="s">
        <v>1600</v>
      </c>
      <c r="M80" s="68" t="s">
        <v>1184</v>
      </c>
      <c r="N80" s="68" t="s">
        <v>294</v>
      </c>
      <c r="O80" s="68"/>
      <c r="P80" s="68" t="s">
        <v>1148</v>
      </c>
    </row>
    <row r="81" ht="15.75" customHeight="1">
      <c r="A81" s="234">
        <v>25096.0</v>
      </c>
      <c r="B81" s="272" t="s">
        <v>1608</v>
      </c>
      <c r="C81" s="336">
        <v>340000.0</v>
      </c>
      <c r="D81" s="332">
        <v>392520.32</v>
      </c>
      <c r="E81" s="337">
        <v>392520.32</v>
      </c>
      <c r="F81" s="68" t="s">
        <v>415</v>
      </c>
      <c r="G81" s="68" t="s">
        <v>1609</v>
      </c>
      <c r="H81" s="68" t="s">
        <v>920</v>
      </c>
      <c r="I81" s="68"/>
      <c r="J81" s="68"/>
      <c r="K81" s="306">
        <v>45506.0</v>
      </c>
      <c r="L81" s="88" t="s">
        <v>920</v>
      </c>
      <c r="M81" s="68" t="s">
        <v>1184</v>
      </c>
      <c r="N81" s="89" t="s">
        <v>358</v>
      </c>
      <c r="O81" s="68" t="s">
        <v>920</v>
      </c>
      <c r="P81" s="68" t="s">
        <v>1148</v>
      </c>
    </row>
    <row r="82" ht="15.75" customHeight="1">
      <c r="A82" s="90"/>
      <c r="B82" s="68"/>
      <c r="C82" s="68"/>
      <c r="D82" s="68"/>
      <c r="E82" s="68"/>
      <c r="F82" s="68"/>
      <c r="G82" s="68"/>
      <c r="H82" s="68"/>
      <c r="I82" s="68"/>
      <c r="J82" s="68"/>
      <c r="K82" s="90"/>
      <c r="L82" s="88"/>
      <c r="M82" s="68"/>
      <c r="N82" s="68"/>
      <c r="O82" s="68"/>
      <c r="P82" s="68"/>
    </row>
    <row r="83" ht="15.75" customHeight="1">
      <c r="A83" s="90"/>
      <c r="B83" s="68"/>
      <c r="C83" s="68"/>
      <c r="D83" s="68"/>
      <c r="E83" s="68"/>
      <c r="F83" s="68"/>
      <c r="G83" s="68"/>
      <c r="H83" s="68"/>
      <c r="I83" s="68"/>
      <c r="J83" s="68"/>
      <c r="K83" s="90"/>
      <c r="L83" s="88"/>
      <c r="M83" s="68"/>
      <c r="N83" s="68"/>
      <c r="O83" s="68"/>
      <c r="P83" s="68"/>
    </row>
    <row r="84" ht="15.75" customHeight="1">
      <c r="A84" s="90"/>
      <c r="B84" s="68"/>
      <c r="C84" s="68"/>
      <c r="D84" s="68"/>
      <c r="E84" s="68"/>
      <c r="F84" s="68"/>
      <c r="G84" s="68"/>
      <c r="H84" s="68"/>
      <c r="I84" s="68"/>
      <c r="J84" s="68"/>
      <c r="K84" s="90"/>
      <c r="L84" s="88"/>
      <c r="M84" s="68"/>
      <c r="N84" s="68"/>
      <c r="O84" s="68"/>
      <c r="P84" s="68"/>
    </row>
    <row r="85" ht="15.75" customHeight="1">
      <c r="A85" s="90"/>
      <c r="B85" s="318">
        <v>45537.0</v>
      </c>
      <c r="C85" s="68"/>
      <c r="D85" s="68"/>
      <c r="E85" s="68"/>
      <c r="F85" s="68"/>
      <c r="G85" s="68"/>
      <c r="H85" s="68"/>
      <c r="I85" s="68"/>
      <c r="J85" s="68"/>
      <c r="K85" s="90"/>
      <c r="L85" s="88"/>
      <c r="M85" s="68"/>
      <c r="N85" s="68"/>
      <c r="O85" s="68"/>
      <c r="P85" s="68"/>
    </row>
    <row r="86" ht="15.75" customHeight="1">
      <c r="A86" s="272">
        <v>25088.0</v>
      </c>
      <c r="B86" s="272" t="s">
        <v>1610</v>
      </c>
      <c r="C86" s="336">
        <v>200000.0</v>
      </c>
      <c r="D86" s="332">
        <v>162496.56</v>
      </c>
      <c r="E86" s="332">
        <v>162496.56</v>
      </c>
      <c r="F86" s="68" t="s">
        <v>415</v>
      </c>
      <c r="G86" s="68" t="s">
        <v>1611</v>
      </c>
      <c r="H86" s="68" t="s">
        <v>267</v>
      </c>
      <c r="I86" s="68" t="s">
        <v>1612</v>
      </c>
      <c r="J86" s="68"/>
      <c r="K86" s="306">
        <v>45537.0</v>
      </c>
      <c r="L86" s="88" t="s">
        <v>1613</v>
      </c>
      <c r="M86" s="68" t="s">
        <v>1184</v>
      </c>
      <c r="N86" s="68" t="s">
        <v>301</v>
      </c>
      <c r="O86" s="68" t="s">
        <v>1614</v>
      </c>
      <c r="P86" s="68" t="s">
        <v>1148</v>
      </c>
    </row>
    <row r="87" ht="15.75" customHeight="1">
      <c r="A87" s="90"/>
      <c r="B87" s="68"/>
      <c r="C87" s="68"/>
      <c r="D87" s="68"/>
      <c r="E87" s="68"/>
      <c r="F87" s="68"/>
      <c r="G87" s="68"/>
      <c r="H87" s="68"/>
      <c r="I87" s="68"/>
      <c r="J87" s="68"/>
      <c r="K87" s="90"/>
      <c r="L87" s="88"/>
      <c r="M87" s="68"/>
      <c r="N87" s="68"/>
      <c r="O87" s="68"/>
      <c r="P87" s="68"/>
    </row>
    <row r="88" ht="15.75" customHeight="1">
      <c r="A88" s="90"/>
      <c r="B88" s="318">
        <v>45567.0</v>
      </c>
      <c r="C88" s="68"/>
      <c r="D88" s="68"/>
      <c r="E88" s="68"/>
      <c r="F88" s="68"/>
      <c r="G88" s="68"/>
      <c r="H88" s="68"/>
      <c r="I88" s="68"/>
      <c r="J88" s="68"/>
      <c r="K88" s="90"/>
      <c r="L88" s="88"/>
      <c r="M88" s="68"/>
      <c r="N88" s="68"/>
      <c r="O88" s="68"/>
      <c r="P88" s="68"/>
    </row>
    <row r="89" ht="15.75" customHeight="1">
      <c r="A89" s="333">
        <v>13772.0</v>
      </c>
      <c r="B89" s="334" t="s">
        <v>1615</v>
      </c>
      <c r="C89" s="338">
        <v>152250.0</v>
      </c>
      <c r="D89" s="68">
        <v>128076.64</v>
      </c>
      <c r="E89" s="68">
        <v>128076.64</v>
      </c>
      <c r="F89" s="68" t="s">
        <v>394</v>
      </c>
      <c r="G89" s="68" t="s">
        <v>1616</v>
      </c>
      <c r="H89" s="68" t="s">
        <v>94</v>
      </c>
      <c r="I89" s="68" t="s">
        <v>865</v>
      </c>
      <c r="J89" s="68"/>
      <c r="K89" s="306">
        <v>45475.0</v>
      </c>
      <c r="L89" s="88" t="s">
        <v>1571</v>
      </c>
      <c r="M89" s="68" t="s">
        <v>1184</v>
      </c>
      <c r="N89" s="68" t="s">
        <v>294</v>
      </c>
      <c r="O89" s="68"/>
      <c r="P89" s="68" t="s">
        <v>359</v>
      </c>
    </row>
    <row r="90" ht="15.75" customHeight="1">
      <c r="A90" s="90"/>
      <c r="B90" s="267">
        <v>45628.0</v>
      </c>
      <c r="C90" s="68"/>
      <c r="D90" s="68"/>
      <c r="E90" s="68"/>
      <c r="F90" s="68"/>
      <c r="G90" s="68"/>
      <c r="H90" s="68"/>
      <c r="I90" s="68"/>
      <c r="J90" s="68"/>
      <c r="K90" s="90"/>
      <c r="L90" s="88"/>
      <c r="M90" s="68"/>
      <c r="N90" s="68"/>
      <c r="O90" s="68"/>
      <c r="P90" s="68"/>
    </row>
    <row r="91" ht="21.0" customHeight="1">
      <c r="A91" s="74">
        <v>12940.0</v>
      </c>
      <c r="B91" s="68" t="s">
        <v>1617</v>
      </c>
      <c r="C91" s="87">
        <v>1500000.0</v>
      </c>
      <c r="D91" s="87">
        <v>3061637.19</v>
      </c>
      <c r="E91" s="87">
        <v>3061637.19</v>
      </c>
      <c r="F91" s="68" t="s">
        <v>122</v>
      </c>
      <c r="G91" s="68" t="s">
        <v>1618</v>
      </c>
      <c r="H91" s="68" t="s">
        <v>469</v>
      </c>
      <c r="I91" s="68" t="s">
        <v>865</v>
      </c>
      <c r="J91" s="68"/>
      <c r="K91" s="306">
        <v>45628.0</v>
      </c>
      <c r="L91" s="88" t="s">
        <v>1619</v>
      </c>
      <c r="M91" s="68" t="s">
        <v>1184</v>
      </c>
      <c r="N91" s="68" t="s">
        <v>294</v>
      </c>
      <c r="O91" s="68"/>
      <c r="P91" s="68" t="s">
        <v>441</v>
      </c>
    </row>
    <row r="92" ht="20.25" customHeight="1">
      <c r="A92" s="90">
        <v>13006.0</v>
      </c>
      <c r="B92" s="68" t="s">
        <v>1620</v>
      </c>
      <c r="C92" s="87">
        <v>1485000.0</v>
      </c>
      <c r="D92" s="87">
        <v>3232843.49</v>
      </c>
      <c r="E92" s="87">
        <v>3232843.49</v>
      </c>
      <c r="F92" s="68" t="s">
        <v>990</v>
      </c>
      <c r="G92" s="68" t="s">
        <v>1621</v>
      </c>
      <c r="H92" s="68" t="s">
        <v>324</v>
      </c>
      <c r="I92" s="68" t="s">
        <v>865</v>
      </c>
      <c r="J92" s="68"/>
      <c r="K92" s="306">
        <v>45628.0</v>
      </c>
      <c r="L92" s="88" t="s">
        <v>1622</v>
      </c>
      <c r="M92" s="68" t="s">
        <v>1184</v>
      </c>
      <c r="N92" s="68" t="s">
        <v>294</v>
      </c>
      <c r="O92" s="68"/>
      <c r="P92" s="68" t="s">
        <v>441</v>
      </c>
    </row>
    <row r="93" ht="15.75" customHeight="1">
      <c r="A93" s="90" t="s">
        <v>360</v>
      </c>
      <c r="B93" s="68" t="s">
        <v>1623</v>
      </c>
      <c r="C93" s="68">
        <v>284200.0</v>
      </c>
      <c r="D93" s="68">
        <v>52694.94</v>
      </c>
      <c r="E93" s="68">
        <v>52694.94</v>
      </c>
      <c r="F93" s="68" t="s">
        <v>81</v>
      </c>
      <c r="G93" s="68" t="s">
        <v>362</v>
      </c>
      <c r="H93" s="68" t="s">
        <v>1624</v>
      </c>
      <c r="I93" s="236" t="s">
        <v>1459</v>
      </c>
      <c r="J93" s="68"/>
      <c r="K93" s="90" t="s">
        <v>1625</v>
      </c>
      <c r="L93" s="88" t="s">
        <v>1626</v>
      </c>
      <c r="M93" s="68" t="s">
        <v>1184</v>
      </c>
      <c r="N93" s="68" t="s">
        <v>325</v>
      </c>
      <c r="O93" s="68" t="s">
        <v>1627</v>
      </c>
      <c r="P93" s="185" t="s">
        <v>1410</v>
      </c>
    </row>
    <row r="94" ht="15.75" customHeight="1">
      <c r="A94" s="90" t="s">
        <v>1628</v>
      </c>
      <c r="B94" s="68" t="s">
        <v>1629</v>
      </c>
      <c r="C94" s="68">
        <v>730000.0</v>
      </c>
      <c r="D94" s="68">
        <v>338238.97</v>
      </c>
      <c r="E94" s="68">
        <v>1100028.57</v>
      </c>
      <c r="F94" s="68" t="s">
        <v>81</v>
      </c>
      <c r="G94" s="68" t="s">
        <v>316</v>
      </c>
      <c r="H94" s="68" t="s">
        <v>1624</v>
      </c>
      <c r="I94" s="194" t="s">
        <v>1630</v>
      </c>
      <c r="J94" s="68"/>
      <c r="K94" s="90" t="s">
        <v>1625</v>
      </c>
      <c r="L94" s="88" t="s">
        <v>1631</v>
      </c>
      <c r="M94" s="68" t="s">
        <v>1556</v>
      </c>
      <c r="N94" s="68" t="s">
        <v>294</v>
      </c>
      <c r="O94" s="68"/>
      <c r="P94" s="185" t="s">
        <v>1410</v>
      </c>
    </row>
    <row r="95" ht="15.75" customHeight="1">
      <c r="A95" s="90" t="s">
        <v>1632</v>
      </c>
      <c r="B95" s="68" t="s">
        <v>1633</v>
      </c>
      <c r="C95" s="68">
        <v>332000.0</v>
      </c>
      <c r="D95" s="68">
        <v>95885.01</v>
      </c>
      <c r="E95" s="68">
        <v>547958.0</v>
      </c>
      <c r="F95" s="68" t="s">
        <v>81</v>
      </c>
      <c r="G95" s="68" t="s">
        <v>1634</v>
      </c>
      <c r="H95" s="68" t="s">
        <v>1624</v>
      </c>
      <c r="I95" s="194" t="s">
        <v>1189</v>
      </c>
      <c r="J95" s="68"/>
      <c r="K95" s="90" t="s">
        <v>1625</v>
      </c>
      <c r="L95" s="88" t="s">
        <v>1631</v>
      </c>
      <c r="M95" s="68" t="s">
        <v>1556</v>
      </c>
      <c r="N95" s="68" t="s">
        <v>294</v>
      </c>
      <c r="O95" s="68"/>
      <c r="P95" s="185" t="s">
        <v>1410</v>
      </c>
    </row>
    <row r="96" ht="15.75" customHeight="1">
      <c r="A96" s="90" t="s">
        <v>1635</v>
      </c>
      <c r="B96" s="68" t="s">
        <v>1636</v>
      </c>
      <c r="C96" s="107">
        <v>1520000.0</v>
      </c>
      <c r="D96" s="68">
        <v>87802.19</v>
      </c>
      <c r="E96" s="68">
        <v>2485336.19</v>
      </c>
      <c r="F96" s="68" t="s">
        <v>81</v>
      </c>
      <c r="G96" s="68" t="s">
        <v>1637</v>
      </c>
      <c r="H96" s="68" t="s">
        <v>1624</v>
      </c>
      <c r="I96" s="194" t="s">
        <v>1402</v>
      </c>
      <c r="J96" s="68"/>
      <c r="K96" s="90" t="s">
        <v>1625</v>
      </c>
      <c r="L96" s="88" t="s">
        <v>1638</v>
      </c>
      <c r="M96" s="68" t="s">
        <v>1556</v>
      </c>
      <c r="N96" s="68" t="s">
        <v>325</v>
      </c>
      <c r="O96" s="68" t="s">
        <v>1639</v>
      </c>
      <c r="P96" s="185" t="s">
        <v>1410</v>
      </c>
    </row>
    <row r="97" ht="15.75" customHeight="1">
      <c r="A97" s="90"/>
      <c r="B97" s="250" t="s">
        <v>1627</v>
      </c>
      <c r="C97" s="68"/>
      <c r="D97" s="68"/>
      <c r="E97" s="68"/>
      <c r="F97" s="68"/>
      <c r="G97" s="68"/>
      <c r="H97" s="68"/>
      <c r="I97" s="68"/>
      <c r="J97" s="68"/>
      <c r="K97" s="90"/>
      <c r="L97" s="88"/>
      <c r="M97" s="68"/>
      <c r="N97" s="68"/>
      <c r="O97" s="68"/>
      <c r="P97" s="185" t="s">
        <v>1410</v>
      </c>
    </row>
    <row r="98" ht="15.75" customHeight="1">
      <c r="A98" s="90" t="s">
        <v>1640</v>
      </c>
      <c r="B98" s="339" t="s">
        <v>1641</v>
      </c>
      <c r="C98" s="87">
        <v>907000.0</v>
      </c>
      <c r="D98" s="107">
        <v>135850.0</v>
      </c>
      <c r="E98" s="68"/>
      <c r="F98" s="68" t="s">
        <v>1642</v>
      </c>
      <c r="G98" s="68" t="s">
        <v>1643</v>
      </c>
      <c r="H98" s="68" t="s">
        <v>357</v>
      </c>
      <c r="I98" s="68"/>
      <c r="J98" s="68"/>
      <c r="K98" s="90" t="s">
        <v>1625</v>
      </c>
      <c r="L98" s="88" t="s">
        <v>1644</v>
      </c>
      <c r="M98" s="68"/>
      <c r="N98" s="68" t="s">
        <v>1645</v>
      </c>
      <c r="O98" s="68" t="s">
        <v>1625</v>
      </c>
      <c r="P98" s="185" t="s">
        <v>1646</v>
      </c>
    </row>
    <row r="99" ht="55.5" customHeight="1">
      <c r="A99" s="304" t="s">
        <v>1647</v>
      </c>
      <c r="B99" s="234" t="s">
        <v>1648</v>
      </c>
      <c r="C99" s="215">
        <v>3424258.0</v>
      </c>
      <c r="D99" s="340">
        <v>1403916.37</v>
      </c>
      <c r="E99" s="217">
        <v>6066620.87</v>
      </c>
      <c r="F99" s="304" t="s">
        <v>122</v>
      </c>
      <c r="G99" s="190" t="s">
        <v>1649</v>
      </c>
      <c r="H99" s="185" t="s">
        <v>413</v>
      </c>
      <c r="I99" s="185" t="s">
        <v>1650</v>
      </c>
      <c r="J99" s="185" t="s">
        <v>1639</v>
      </c>
      <c r="K99" s="284" t="s">
        <v>1639</v>
      </c>
      <c r="L99" s="317" t="s">
        <v>1651</v>
      </c>
      <c r="M99" s="185" t="s">
        <v>1652</v>
      </c>
      <c r="N99" s="185" t="s">
        <v>284</v>
      </c>
      <c r="O99" s="185"/>
      <c r="P99" s="185" t="s">
        <v>138</v>
      </c>
    </row>
    <row r="100" ht="15.75" customHeight="1">
      <c r="A100" s="90"/>
      <c r="B100" s="341" t="s">
        <v>1653</v>
      </c>
      <c r="C100" s="68"/>
      <c r="D100" s="68"/>
      <c r="E100" s="68"/>
      <c r="F100" s="68"/>
      <c r="G100" s="68"/>
      <c r="H100" s="68"/>
      <c r="I100" s="68"/>
      <c r="J100" s="68"/>
      <c r="K100" s="90"/>
      <c r="L100" s="88"/>
      <c r="M100" s="68"/>
      <c r="N100" s="68"/>
      <c r="O100" s="68"/>
      <c r="P100" s="68"/>
    </row>
    <row r="101" ht="15.75" customHeight="1">
      <c r="A101" s="272">
        <v>23959.0</v>
      </c>
      <c r="B101" s="272" t="s">
        <v>1654</v>
      </c>
      <c r="C101" s="336">
        <v>161067.0</v>
      </c>
      <c r="D101" s="87">
        <v>27084.25</v>
      </c>
      <c r="E101" s="332">
        <v>161533.38</v>
      </c>
      <c r="F101" s="68" t="s">
        <v>415</v>
      </c>
      <c r="G101" s="246" t="s">
        <v>1655</v>
      </c>
      <c r="H101" s="68" t="s">
        <v>23</v>
      </c>
      <c r="I101" s="89" t="s">
        <v>1656</v>
      </c>
      <c r="J101" s="68"/>
      <c r="K101" s="90" t="s">
        <v>1653</v>
      </c>
      <c r="L101" s="88" t="s">
        <v>1657</v>
      </c>
      <c r="M101" s="68" t="s">
        <v>1184</v>
      </c>
      <c r="N101" s="68" t="s">
        <v>845</v>
      </c>
      <c r="O101" s="68"/>
      <c r="P101" s="68" t="s">
        <v>1148</v>
      </c>
    </row>
    <row r="102" ht="15.75" customHeight="1">
      <c r="A102" s="90">
        <v>24306.0</v>
      </c>
      <c r="B102" s="234" t="s">
        <v>1658</v>
      </c>
      <c r="C102" s="87">
        <v>1353699.55</v>
      </c>
      <c r="D102" s="87">
        <v>78496.9</v>
      </c>
      <c r="E102" s="87">
        <v>1353699.55</v>
      </c>
      <c r="F102" s="68" t="s">
        <v>114</v>
      </c>
      <c r="G102" s="68" t="s">
        <v>1659</v>
      </c>
      <c r="H102" s="68" t="s">
        <v>358</v>
      </c>
      <c r="I102" s="194" t="s">
        <v>1660</v>
      </c>
      <c r="J102" s="68"/>
      <c r="K102" s="90" t="s">
        <v>1653</v>
      </c>
      <c r="L102" s="88" t="s">
        <v>1661</v>
      </c>
      <c r="M102" s="68" t="s">
        <v>1184</v>
      </c>
      <c r="N102" s="68" t="s">
        <v>358</v>
      </c>
      <c r="O102" s="68" t="s">
        <v>1662</v>
      </c>
      <c r="P102" s="68" t="s">
        <v>202</v>
      </c>
    </row>
    <row r="103" ht="15.75" customHeight="1">
      <c r="A103" s="90"/>
      <c r="B103" s="271" t="s">
        <v>1663</v>
      </c>
      <c r="C103" s="68"/>
      <c r="D103" s="68"/>
      <c r="E103" s="68"/>
      <c r="F103" s="68"/>
      <c r="G103" s="68"/>
      <c r="H103" s="68"/>
      <c r="J103" s="68"/>
      <c r="K103" s="90"/>
      <c r="L103" s="88"/>
      <c r="M103" s="68"/>
      <c r="N103" s="68"/>
      <c r="O103" s="68"/>
      <c r="P103" s="68"/>
    </row>
    <row r="104" ht="15.75" customHeight="1">
      <c r="A104" s="194">
        <v>23886.0</v>
      </c>
      <c r="B104" s="194" t="s">
        <v>1400</v>
      </c>
      <c r="C104" s="195">
        <v>600000.0</v>
      </c>
      <c r="D104" s="195">
        <v>408397.34</v>
      </c>
      <c r="E104" s="195">
        <v>668797.46</v>
      </c>
      <c r="F104" s="194" t="s">
        <v>21</v>
      </c>
      <c r="G104" s="194" t="s">
        <v>1401</v>
      </c>
      <c r="H104" s="194" t="s">
        <v>54</v>
      </c>
      <c r="I104" s="194" t="s">
        <v>1402</v>
      </c>
      <c r="J104" s="194"/>
      <c r="K104" s="194" t="s">
        <v>1663</v>
      </c>
      <c r="L104" s="194" t="s">
        <v>1664</v>
      </c>
      <c r="M104" s="194" t="s">
        <v>1393</v>
      </c>
      <c r="N104" s="68" t="s">
        <v>294</v>
      </c>
      <c r="O104" s="194"/>
      <c r="P104" s="194" t="s">
        <v>441</v>
      </c>
    </row>
    <row r="105" ht="15.75" customHeight="1">
      <c r="A105" s="342" t="s">
        <v>1665</v>
      </c>
      <c r="B105" s="113" t="s">
        <v>1666</v>
      </c>
      <c r="C105" s="68"/>
      <c r="D105" s="87">
        <v>476935.32</v>
      </c>
      <c r="E105" s="68"/>
      <c r="F105" s="68" t="s">
        <v>1667</v>
      </c>
      <c r="G105" s="68" t="s">
        <v>1668</v>
      </c>
      <c r="H105" s="68" t="s">
        <v>1472</v>
      </c>
      <c r="I105" s="68" t="s">
        <v>1669</v>
      </c>
      <c r="J105" s="68"/>
      <c r="K105" s="90" t="s">
        <v>1670</v>
      </c>
      <c r="L105" s="88"/>
      <c r="M105" s="68" t="s">
        <v>1671</v>
      </c>
      <c r="N105" s="68"/>
      <c r="O105" s="68"/>
      <c r="P105" s="68" t="s">
        <v>192</v>
      </c>
    </row>
    <row r="106" ht="15.75" customHeight="1">
      <c r="A106" s="90"/>
      <c r="B106" s="68"/>
      <c r="C106" s="68"/>
      <c r="D106" s="68"/>
      <c r="E106" s="68"/>
      <c r="F106" s="68"/>
      <c r="G106" s="68"/>
      <c r="H106" s="68"/>
      <c r="I106" s="68"/>
      <c r="J106" s="68"/>
      <c r="K106" s="90"/>
      <c r="L106" s="88"/>
      <c r="M106" s="68"/>
      <c r="N106" s="68"/>
      <c r="O106" s="68"/>
      <c r="P106" s="68"/>
    </row>
    <row r="107" ht="15.75" customHeight="1">
      <c r="A107" s="90"/>
      <c r="B107" s="271" t="s">
        <v>1670</v>
      </c>
      <c r="C107" s="68"/>
      <c r="D107" s="68"/>
      <c r="E107" s="68"/>
      <c r="F107" s="68"/>
      <c r="G107" s="68"/>
      <c r="H107" s="68"/>
      <c r="I107" s="68"/>
      <c r="J107" s="68"/>
      <c r="K107" s="90"/>
      <c r="L107" s="88"/>
      <c r="M107" s="68"/>
      <c r="N107" s="68"/>
      <c r="O107" s="68"/>
      <c r="P107" s="68"/>
    </row>
    <row r="108" ht="36.0" customHeight="1">
      <c r="A108" s="243">
        <v>18056.0</v>
      </c>
      <c r="B108" s="62" t="s">
        <v>1672</v>
      </c>
      <c r="C108" s="336">
        <v>1823408.0</v>
      </c>
      <c r="D108" s="332">
        <v>906457.2</v>
      </c>
      <c r="E108" s="332">
        <v>2238290.53</v>
      </c>
      <c r="F108" s="68" t="s">
        <v>415</v>
      </c>
      <c r="G108" s="68" t="s">
        <v>1673</v>
      </c>
      <c r="H108" s="68" t="s">
        <v>1674</v>
      </c>
      <c r="I108" s="68" t="s">
        <v>1675</v>
      </c>
      <c r="J108" s="68"/>
      <c r="K108" s="90" t="s">
        <v>1670</v>
      </c>
      <c r="L108" s="88" t="s">
        <v>1676</v>
      </c>
      <c r="M108" s="68" t="s">
        <v>1556</v>
      </c>
      <c r="N108" s="68" t="s">
        <v>1677</v>
      </c>
      <c r="O108" s="68"/>
      <c r="P108" s="68" t="s">
        <v>1148</v>
      </c>
    </row>
    <row r="109" ht="15.75" customHeight="1">
      <c r="A109" s="90"/>
      <c r="B109" s="271" t="s">
        <v>1678</v>
      </c>
      <c r="C109" s="68"/>
      <c r="D109" s="68"/>
      <c r="E109" s="68"/>
      <c r="F109" s="68"/>
      <c r="G109" s="68"/>
      <c r="H109" s="68"/>
      <c r="J109" s="68"/>
      <c r="K109" s="90"/>
      <c r="L109" s="88"/>
      <c r="M109" s="68"/>
      <c r="N109" s="68"/>
      <c r="O109" s="68"/>
      <c r="P109" s="68"/>
    </row>
    <row r="110" ht="15.75" customHeight="1">
      <c r="A110" s="343">
        <v>13493.0</v>
      </c>
      <c r="B110" s="344" t="s">
        <v>1679</v>
      </c>
      <c r="C110" s="87">
        <v>264074.0</v>
      </c>
      <c r="D110" s="345">
        <v>381334.07</v>
      </c>
      <c r="E110" s="68">
        <v>594135.64</v>
      </c>
      <c r="F110" s="68" t="s">
        <v>122</v>
      </c>
      <c r="G110" s="346" t="s">
        <v>1680</v>
      </c>
      <c r="H110" s="68" t="s">
        <v>505</v>
      </c>
      <c r="I110" s="68" t="s">
        <v>865</v>
      </c>
      <c r="J110" s="68"/>
      <c r="K110" s="90" t="s">
        <v>1681</v>
      </c>
      <c r="L110" s="88" t="s">
        <v>1682</v>
      </c>
      <c r="M110" s="68" t="s">
        <v>1652</v>
      </c>
      <c r="N110" s="68" t="s">
        <v>284</v>
      </c>
      <c r="O110" s="68"/>
      <c r="P110" s="68" t="s">
        <v>344</v>
      </c>
    </row>
    <row r="111" ht="15.75" customHeight="1">
      <c r="A111" s="90">
        <v>20485.0</v>
      </c>
      <c r="B111" s="68" t="s">
        <v>1683</v>
      </c>
      <c r="C111" s="107">
        <v>450000.0</v>
      </c>
      <c r="D111" s="87">
        <v>825879.46</v>
      </c>
      <c r="E111" s="87">
        <v>919808.89</v>
      </c>
      <c r="F111" s="68" t="s">
        <v>122</v>
      </c>
      <c r="G111" s="68" t="s">
        <v>1684</v>
      </c>
      <c r="H111" s="68" t="s">
        <v>349</v>
      </c>
      <c r="I111" s="68" t="s">
        <v>865</v>
      </c>
      <c r="J111" s="68"/>
      <c r="K111" s="90" t="s">
        <v>1681</v>
      </c>
      <c r="L111" s="88" t="s">
        <v>1685</v>
      </c>
      <c r="M111" s="68" t="s">
        <v>1652</v>
      </c>
      <c r="N111" s="68" t="s">
        <v>284</v>
      </c>
      <c r="O111" s="68"/>
      <c r="P111" s="68" t="s">
        <v>1686</v>
      </c>
    </row>
    <row r="112" ht="15.75" customHeight="1">
      <c r="A112" s="347">
        <v>18618.0</v>
      </c>
      <c r="B112" s="347" t="s">
        <v>1687</v>
      </c>
      <c r="C112" s="348">
        <v>579000.0</v>
      </c>
      <c r="D112" s="349">
        <v>706784.43</v>
      </c>
      <c r="E112" s="349">
        <v>1167197.42</v>
      </c>
      <c r="F112" s="305" t="s">
        <v>243</v>
      </c>
      <c r="G112" s="237" t="s">
        <v>1688</v>
      </c>
      <c r="H112" s="253" t="s">
        <v>953</v>
      </c>
      <c r="I112" s="253" t="s">
        <v>1689</v>
      </c>
      <c r="J112" s="253"/>
      <c r="K112" s="350" t="s">
        <v>1681</v>
      </c>
      <c r="L112" s="264" t="s">
        <v>1690</v>
      </c>
      <c r="M112" s="253" t="s">
        <v>1652</v>
      </c>
      <c r="N112" s="253" t="s">
        <v>284</v>
      </c>
      <c r="O112" s="253"/>
      <c r="P112" s="253" t="s">
        <v>138</v>
      </c>
    </row>
    <row r="113" ht="28.5" customHeight="1">
      <c r="A113" s="243">
        <v>23679.0</v>
      </c>
      <c r="B113" s="62" t="s">
        <v>180</v>
      </c>
      <c r="C113" s="244">
        <v>2192371.0</v>
      </c>
      <c r="D113" s="244">
        <v>1656895.0</v>
      </c>
      <c r="E113" s="248">
        <v>2400752.4</v>
      </c>
      <c r="F113" s="41" t="s">
        <v>122</v>
      </c>
      <c r="G113" s="65" t="s">
        <v>181</v>
      </c>
      <c r="H113" s="65" t="s">
        <v>953</v>
      </c>
      <c r="I113" s="65" t="s">
        <v>957</v>
      </c>
      <c r="J113" s="65"/>
      <c r="K113" s="42" t="s">
        <v>955</v>
      </c>
      <c r="L113" s="42" t="s">
        <v>1691</v>
      </c>
      <c r="M113" s="68" t="s">
        <v>1652</v>
      </c>
      <c r="N113" s="65" t="s">
        <v>301</v>
      </c>
      <c r="O113" s="65" t="s">
        <v>1692</v>
      </c>
      <c r="P113" s="65" t="s">
        <v>907</v>
      </c>
    </row>
    <row r="114" ht="28.5" customHeight="1">
      <c r="A114" s="243"/>
      <c r="B114" s="154" t="s">
        <v>1693</v>
      </c>
      <c r="C114" s="244"/>
      <c r="D114" s="244"/>
      <c r="E114" s="248"/>
      <c r="F114" s="41"/>
      <c r="G114" s="65"/>
      <c r="H114" s="65"/>
      <c r="I114" s="65"/>
      <c r="J114" s="65"/>
      <c r="K114" s="42"/>
      <c r="L114" s="42"/>
      <c r="M114" s="68"/>
      <c r="N114" s="65"/>
      <c r="O114" s="65"/>
      <c r="P114" s="65"/>
    </row>
    <row r="115" ht="28.5" customHeight="1">
      <c r="A115" s="351">
        <v>24875.0</v>
      </c>
      <c r="B115" s="352" t="s">
        <v>1485</v>
      </c>
      <c r="C115" s="244">
        <v>200000.0</v>
      </c>
      <c r="D115" s="353">
        <v>303079.62</v>
      </c>
      <c r="E115" s="353">
        <v>303079.62</v>
      </c>
      <c r="F115" s="41" t="s">
        <v>116</v>
      </c>
      <c r="G115" s="354" t="s">
        <v>1694</v>
      </c>
      <c r="H115" s="65" t="s">
        <v>1590</v>
      </c>
      <c r="I115" s="65" t="s">
        <v>1695</v>
      </c>
      <c r="J115" s="65"/>
      <c r="K115" s="42" t="s">
        <v>1693</v>
      </c>
      <c r="L115" s="44" t="s">
        <v>1696</v>
      </c>
      <c r="M115" s="225" t="s">
        <v>1155</v>
      </c>
      <c r="N115" s="65" t="s">
        <v>294</v>
      </c>
      <c r="O115" s="65"/>
      <c r="P115" s="65" t="s">
        <v>344</v>
      </c>
    </row>
    <row r="116" ht="28.5" customHeight="1">
      <c r="A116" s="243">
        <v>23693.0</v>
      </c>
      <c r="B116" s="62" t="s">
        <v>1697</v>
      </c>
      <c r="C116" s="244">
        <v>220000.0</v>
      </c>
      <c r="D116" s="244">
        <v>23000.0</v>
      </c>
      <c r="E116" s="244">
        <v>225716.55</v>
      </c>
      <c r="F116" s="41" t="s">
        <v>415</v>
      </c>
      <c r="G116" s="65" t="s">
        <v>1698</v>
      </c>
      <c r="H116" s="68" t="s">
        <v>891</v>
      </c>
      <c r="I116" s="65" t="s">
        <v>1699</v>
      </c>
      <c r="J116" s="65" t="s">
        <v>1700</v>
      </c>
      <c r="K116" s="42" t="s">
        <v>1700</v>
      </c>
      <c r="L116" s="88" t="s">
        <v>1701</v>
      </c>
      <c r="M116" s="225" t="s">
        <v>1155</v>
      </c>
      <c r="N116" s="65" t="s">
        <v>294</v>
      </c>
      <c r="O116" s="65"/>
      <c r="P116" s="65" t="s">
        <v>1148</v>
      </c>
    </row>
    <row r="117" ht="28.5" customHeight="1">
      <c r="A117" s="243"/>
      <c r="B117" s="154" t="s">
        <v>1702</v>
      </c>
      <c r="C117" s="244"/>
      <c r="D117" s="244"/>
      <c r="E117" s="248"/>
      <c r="F117" s="41"/>
      <c r="G117" s="65"/>
      <c r="H117" s="65"/>
      <c r="I117" s="65"/>
      <c r="J117" s="65"/>
      <c r="K117" s="42"/>
      <c r="L117" s="42"/>
      <c r="M117" s="68"/>
      <c r="N117" s="65"/>
      <c r="O117" s="65"/>
      <c r="P117" s="65"/>
    </row>
    <row r="118" ht="28.5" customHeight="1">
      <c r="A118" s="61">
        <v>25403.0</v>
      </c>
      <c r="B118" s="62" t="s">
        <v>1703</v>
      </c>
      <c r="C118" s="244">
        <v>174125.0</v>
      </c>
      <c r="D118" s="244">
        <v>174125.0</v>
      </c>
      <c r="E118" s="248">
        <v>174125.0</v>
      </c>
      <c r="F118" s="41" t="s">
        <v>122</v>
      </c>
      <c r="G118" s="65" t="s">
        <v>1704</v>
      </c>
      <c r="H118" s="65" t="s">
        <v>953</v>
      </c>
      <c r="I118" s="65" t="s">
        <v>1705</v>
      </c>
      <c r="J118" s="65"/>
      <c r="K118" s="42" t="s">
        <v>1700</v>
      </c>
      <c r="L118" s="42" t="s">
        <v>1706</v>
      </c>
      <c r="M118" s="225" t="s">
        <v>1652</v>
      </c>
      <c r="N118" s="65" t="s">
        <v>301</v>
      </c>
      <c r="O118" s="65" t="s">
        <v>1375</v>
      </c>
      <c r="P118" s="65" t="s">
        <v>220</v>
      </c>
    </row>
    <row r="119" ht="15.75" customHeight="1">
      <c r="A119" s="277"/>
      <c r="F119" s="68"/>
      <c r="G119" s="68"/>
      <c r="H119" s="68"/>
      <c r="I119" s="68"/>
      <c r="J119" s="68"/>
      <c r="K119" s="90"/>
      <c r="L119" s="88"/>
      <c r="M119" s="68"/>
      <c r="N119" s="68"/>
      <c r="O119" s="68"/>
      <c r="P119" s="68"/>
    </row>
    <row r="120" ht="28.5" customHeight="1"/>
    <row r="121" ht="15.75" customHeight="1"/>
    <row r="122" ht="15.75" customHeight="1"/>
    <row r="123" ht="15.75" customHeight="1"/>
    <row r="124" ht="15.75" customHeight="1"/>
    <row r="125" ht="28.5" customHeight="1"/>
    <row r="126" ht="15.75" customHeight="1"/>
    <row r="127" ht="15.75" customHeight="1">
      <c r="A127" s="277">
        <v>25005.0</v>
      </c>
      <c r="B127" s="89" t="s">
        <v>1707</v>
      </c>
      <c r="C127" s="110">
        <v>300000.0</v>
      </c>
      <c r="D127" s="110">
        <v>382173.0</v>
      </c>
      <c r="E127" s="110">
        <v>382173.0</v>
      </c>
      <c r="F127" s="89" t="s">
        <v>415</v>
      </c>
      <c r="G127" s="89" t="s">
        <v>1144</v>
      </c>
      <c r="H127" s="89" t="s">
        <v>23</v>
      </c>
      <c r="I127" s="89" t="s">
        <v>1708</v>
      </c>
      <c r="K127" s="277" t="s">
        <v>1136</v>
      </c>
      <c r="L127" s="102" t="s">
        <v>1709</v>
      </c>
      <c r="M127" s="89" t="s">
        <v>1710</v>
      </c>
      <c r="N127" s="89" t="s">
        <v>1711</v>
      </c>
      <c r="O127" s="89" t="s">
        <v>1147</v>
      </c>
      <c r="P127" s="89" t="s">
        <v>417</v>
      </c>
    </row>
    <row r="128" ht="15.75" customHeight="1">
      <c r="A128" s="277"/>
      <c r="K128" s="277"/>
      <c r="L128" s="102"/>
    </row>
    <row r="129" ht="15.75" customHeight="1">
      <c r="A129" s="277"/>
      <c r="F129" s="89" t="s">
        <v>122</v>
      </c>
      <c r="G129" s="89" t="s">
        <v>1178</v>
      </c>
      <c r="K129" s="277" t="s">
        <v>1119</v>
      </c>
      <c r="L129" s="102"/>
    </row>
    <row r="130" ht="15.75" customHeight="1">
      <c r="A130" s="277"/>
      <c r="K130" s="277"/>
      <c r="L130" s="102"/>
    </row>
    <row r="131" ht="15.75" customHeight="1">
      <c r="A131" s="277"/>
      <c r="K131" s="277"/>
      <c r="L131" s="102"/>
    </row>
    <row r="132" ht="15.75" customHeight="1">
      <c r="A132" s="277"/>
      <c r="K132" s="277"/>
      <c r="L132" s="102"/>
    </row>
    <row r="133" ht="15.75" customHeight="1">
      <c r="A133" s="277"/>
      <c r="K133" s="277"/>
      <c r="L133" s="102"/>
    </row>
    <row r="134" ht="15.75" customHeight="1">
      <c r="A134" s="277"/>
      <c r="K134" s="277"/>
      <c r="L134" s="102"/>
    </row>
    <row r="135" ht="15.75" customHeight="1">
      <c r="A135" s="277"/>
      <c r="K135" s="277"/>
      <c r="L135" s="102"/>
    </row>
    <row r="136" ht="15.75" customHeight="1">
      <c r="A136" s="277"/>
      <c r="K136" s="277"/>
      <c r="L136" s="102"/>
    </row>
    <row r="137" ht="15.75" customHeight="1">
      <c r="A137" s="277"/>
      <c r="K137" s="277"/>
      <c r="L137" s="102"/>
    </row>
    <row r="138" ht="15.75" customHeight="1">
      <c r="A138" s="277"/>
      <c r="K138" s="277"/>
      <c r="L138" s="102"/>
    </row>
    <row r="139" ht="15.75" customHeight="1">
      <c r="A139" s="277"/>
      <c r="K139" s="277"/>
      <c r="L139" s="102"/>
    </row>
    <row r="140" ht="15.75" customHeight="1">
      <c r="A140" s="277"/>
      <c r="K140" s="277"/>
      <c r="L140" s="102"/>
    </row>
    <row r="141" ht="15.75" customHeight="1">
      <c r="A141" s="277"/>
      <c r="K141" s="277"/>
      <c r="L141" s="102"/>
    </row>
    <row r="142" ht="15.75" customHeight="1">
      <c r="A142" s="277"/>
      <c r="K142" s="277"/>
      <c r="L142" s="102"/>
    </row>
    <row r="143" ht="15.75" customHeight="1">
      <c r="A143" s="277"/>
      <c r="K143" s="277"/>
      <c r="L143" s="102"/>
    </row>
    <row r="144" ht="15.75" customHeight="1">
      <c r="A144" s="277"/>
      <c r="K144" s="277"/>
      <c r="L144" s="102"/>
    </row>
    <row r="145" ht="15.75" customHeight="1">
      <c r="A145" s="277"/>
      <c r="K145" s="277"/>
      <c r="L145" s="102"/>
    </row>
    <row r="146" ht="15.75" customHeight="1">
      <c r="A146" s="277"/>
      <c r="K146" s="277"/>
      <c r="L146" s="102"/>
    </row>
    <row r="147" ht="15.75" customHeight="1">
      <c r="A147" s="277"/>
      <c r="K147" s="277"/>
      <c r="L147" s="102"/>
    </row>
    <row r="148" ht="15.75" customHeight="1">
      <c r="A148" s="277"/>
      <c r="K148" s="277"/>
      <c r="L148" s="102"/>
    </row>
    <row r="149" ht="15.75" customHeight="1">
      <c r="A149" s="277"/>
      <c r="K149" s="277"/>
      <c r="L149" s="102"/>
    </row>
    <row r="150" ht="15.75" customHeight="1">
      <c r="A150" s="277"/>
      <c r="K150" s="277"/>
      <c r="L150" s="102"/>
    </row>
    <row r="151" ht="15.75" customHeight="1">
      <c r="A151" s="277"/>
      <c r="K151" s="277"/>
      <c r="L151" s="102"/>
    </row>
    <row r="152" ht="15.75" customHeight="1">
      <c r="A152" s="277"/>
      <c r="K152" s="277"/>
      <c r="L152" s="102"/>
    </row>
    <row r="153" ht="15.75" customHeight="1">
      <c r="A153" s="277"/>
      <c r="K153" s="277"/>
      <c r="L153" s="102"/>
    </row>
    <row r="154" ht="15.75" customHeight="1">
      <c r="A154" s="277"/>
      <c r="K154" s="277"/>
      <c r="L154" s="102"/>
    </row>
    <row r="155" ht="15.75" customHeight="1">
      <c r="A155" s="277"/>
      <c r="K155" s="277"/>
      <c r="L155" s="102"/>
    </row>
    <row r="156" ht="15.75" customHeight="1">
      <c r="A156" s="277"/>
      <c r="K156" s="277"/>
      <c r="L156" s="102"/>
    </row>
    <row r="157" ht="15.75" customHeight="1">
      <c r="A157" s="277"/>
      <c r="K157" s="277"/>
      <c r="L157" s="102"/>
    </row>
    <row r="158" ht="15.75" customHeight="1">
      <c r="A158" s="277"/>
      <c r="K158" s="277"/>
      <c r="L158" s="102"/>
    </row>
    <row r="159" ht="15.75" customHeight="1">
      <c r="A159" s="277"/>
      <c r="K159" s="277"/>
      <c r="L159" s="102"/>
    </row>
    <row r="160" ht="15.75" customHeight="1">
      <c r="A160" s="277"/>
      <c r="K160" s="277"/>
      <c r="L160" s="102"/>
    </row>
    <row r="161" ht="15.75" customHeight="1">
      <c r="A161" s="277"/>
      <c r="K161" s="277"/>
      <c r="L161" s="102"/>
    </row>
    <row r="162" ht="15.75" customHeight="1">
      <c r="A162" s="277"/>
      <c r="K162" s="277"/>
      <c r="L162" s="102"/>
    </row>
    <row r="163" ht="15.75" customHeight="1">
      <c r="A163" s="277"/>
      <c r="K163" s="277"/>
      <c r="L163" s="102"/>
    </row>
    <row r="164" ht="15.75" customHeight="1">
      <c r="A164" s="277"/>
      <c r="K164" s="277"/>
      <c r="L164" s="102"/>
    </row>
    <row r="165" ht="15.75" customHeight="1">
      <c r="A165" s="277"/>
      <c r="K165" s="277"/>
      <c r="L165" s="102"/>
    </row>
    <row r="166" ht="15.75" customHeight="1">
      <c r="A166" s="277"/>
      <c r="K166" s="277"/>
      <c r="L166" s="102"/>
    </row>
    <row r="167" ht="15.75" customHeight="1">
      <c r="A167" s="277"/>
      <c r="K167" s="277"/>
      <c r="L167" s="102"/>
    </row>
    <row r="168" ht="15.75" customHeight="1">
      <c r="A168" s="277"/>
      <c r="K168" s="277"/>
      <c r="L168" s="102"/>
    </row>
    <row r="169" ht="15.75" customHeight="1">
      <c r="A169" s="277"/>
      <c r="K169" s="277"/>
      <c r="L169" s="102"/>
    </row>
    <row r="170" ht="15.75" customHeight="1">
      <c r="A170" s="277"/>
      <c r="K170" s="277"/>
      <c r="L170" s="102"/>
    </row>
    <row r="171" ht="15.75" customHeight="1">
      <c r="A171" s="277"/>
      <c r="K171" s="277"/>
      <c r="L171" s="102"/>
    </row>
    <row r="172" ht="15.75" customHeight="1">
      <c r="A172" s="277"/>
      <c r="K172" s="277"/>
      <c r="L172" s="102"/>
    </row>
    <row r="173" ht="15.75" customHeight="1">
      <c r="A173" s="277"/>
      <c r="K173" s="277"/>
      <c r="L173" s="102"/>
    </row>
    <row r="174" ht="15.75" customHeight="1">
      <c r="A174" s="277"/>
      <c r="K174" s="277"/>
      <c r="L174" s="102"/>
    </row>
    <row r="175" ht="15.75" customHeight="1">
      <c r="A175" s="277"/>
      <c r="K175" s="277"/>
      <c r="L175" s="102"/>
    </row>
    <row r="176" ht="15.75" customHeight="1">
      <c r="A176" s="277"/>
      <c r="K176" s="277"/>
      <c r="L176" s="102"/>
    </row>
    <row r="177" ht="15.75" customHeight="1">
      <c r="A177" s="277"/>
      <c r="K177" s="277"/>
      <c r="L177" s="102"/>
    </row>
    <row r="178" ht="15.75" customHeight="1">
      <c r="A178" s="277"/>
      <c r="K178" s="277"/>
      <c r="L178" s="102"/>
    </row>
    <row r="179" ht="15.75" customHeight="1">
      <c r="A179" s="277"/>
      <c r="K179" s="277"/>
      <c r="L179" s="102"/>
    </row>
    <row r="180" ht="15.75" customHeight="1">
      <c r="A180" s="277"/>
      <c r="K180" s="277"/>
      <c r="L180" s="102"/>
    </row>
    <row r="181" ht="15.75" customHeight="1">
      <c r="A181" s="277"/>
      <c r="K181" s="277"/>
      <c r="L181" s="102"/>
    </row>
    <row r="182" ht="15.75" customHeight="1">
      <c r="A182" s="277"/>
      <c r="K182" s="277"/>
      <c r="L182" s="102"/>
    </row>
    <row r="183" ht="15.75" customHeight="1">
      <c r="A183" s="277"/>
      <c r="K183" s="277"/>
      <c r="L183" s="102"/>
    </row>
    <row r="184" ht="15.75" customHeight="1">
      <c r="A184" s="277"/>
      <c r="K184" s="277"/>
      <c r="L184" s="102"/>
    </row>
    <row r="185" ht="15.75" customHeight="1">
      <c r="A185" s="277"/>
      <c r="K185" s="277"/>
      <c r="L185" s="102"/>
    </row>
    <row r="186" ht="15.75" customHeight="1">
      <c r="A186" s="277"/>
      <c r="K186" s="277"/>
      <c r="L186" s="102"/>
    </row>
    <row r="187" ht="15.75" customHeight="1">
      <c r="A187" s="277"/>
      <c r="K187" s="277"/>
      <c r="L187" s="102"/>
    </row>
    <row r="188" ht="15.75" customHeight="1">
      <c r="A188" s="277"/>
      <c r="K188" s="277"/>
      <c r="L188" s="102"/>
    </row>
    <row r="189" ht="15.75" customHeight="1">
      <c r="A189" s="277"/>
      <c r="K189" s="277"/>
      <c r="L189" s="102"/>
    </row>
    <row r="190" ht="15.75" customHeight="1">
      <c r="A190" s="277"/>
      <c r="K190" s="277"/>
      <c r="L190" s="102"/>
    </row>
    <row r="191" ht="15.75" customHeight="1">
      <c r="A191" s="277"/>
      <c r="K191" s="277"/>
      <c r="L191" s="102"/>
    </row>
    <row r="192" ht="15.75" customHeight="1">
      <c r="A192" s="277"/>
      <c r="K192" s="277"/>
      <c r="L192" s="102"/>
    </row>
    <row r="193" ht="15.75" customHeight="1">
      <c r="A193" s="277"/>
      <c r="K193" s="277"/>
      <c r="L193" s="102"/>
    </row>
    <row r="194" ht="15.75" customHeight="1">
      <c r="A194" s="277"/>
      <c r="K194" s="277"/>
      <c r="L194" s="102"/>
    </row>
    <row r="195" ht="15.75" customHeight="1">
      <c r="A195" s="277"/>
      <c r="K195" s="277"/>
      <c r="L195" s="102"/>
    </row>
    <row r="196" ht="15.75" customHeight="1">
      <c r="A196" s="277"/>
      <c r="K196" s="277"/>
      <c r="L196" s="102"/>
    </row>
    <row r="197" ht="15.75" customHeight="1">
      <c r="A197" s="277"/>
      <c r="K197" s="277"/>
      <c r="L197" s="102"/>
    </row>
    <row r="198" ht="15.75" customHeight="1">
      <c r="A198" s="277"/>
      <c r="K198" s="277"/>
      <c r="L198" s="102"/>
    </row>
    <row r="199" ht="15.75" customHeight="1">
      <c r="A199" s="277"/>
      <c r="K199" s="277"/>
      <c r="L199" s="102"/>
    </row>
    <row r="200" ht="15.75" customHeight="1">
      <c r="A200" s="277"/>
      <c r="K200" s="277"/>
      <c r="L200" s="102"/>
    </row>
    <row r="201" ht="15.75" customHeight="1">
      <c r="A201" s="277"/>
      <c r="K201" s="277"/>
      <c r="L201" s="102"/>
    </row>
    <row r="202" ht="15.75" customHeight="1">
      <c r="A202" s="277"/>
      <c r="K202" s="277"/>
      <c r="L202" s="102"/>
    </row>
    <row r="203" ht="15.75" customHeight="1">
      <c r="A203" s="277"/>
      <c r="K203" s="277"/>
      <c r="L203" s="102"/>
    </row>
    <row r="204" ht="15.75" customHeight="1">
      <c r="A204" s="277"/>
      <c r="K204" s="277"/>
      <c r="L204" s="102"/>
    </row>
    <row r="205" ht="15.75" customHeight="1">
      <c r="A205" s="277"/>
      <c r="K205" s="277"/>
      <c r="L205" s="102"/>
    </row>
    <row r="206" ht="15.75" customHeight="1">
      <c r="A206" s="277"/>
      <c r="K206" s="277"/>
      <c r="L206" s="102"/>
    </row>
    <row r="207" ht="15.75" customHeight="1">
      <c r="A207" s="277"/>
      <c r="K207" s="277"/>
      <c r="L207" s="102"/>
    </row>
    <row r="208" ht="15.75" customHeight="1">
      <c r="A208" s="277"/>
      <c r="K208" s="277"/>
      <c r="L208" s="102"/>
    </row>
    <row r="209" ht="15.75" customHeight="1">
      <c r="A209" s="277"/>
      <c r="K209" s="277"/>
      <c r="L209" s="102"/>
    </row>
    <row r="210" ht="15.75" customHeight="1">
      <c r="A210" s="277"/>
      <c r="K210" s="277"/>
      <c r="L210" s="102"/>
    </row>
    <row r="211" ht="15.75" customHeight="1">
      <c r="A211" s="277"/>
      <c r="K211" s="277"/>
      <c r="L211" s="102"/>
    </row>
    <row r="212" ht="15.75" customHeight="1">
      <c r="A212" s="277"/>
      <c r="K212" s="277"/>
      <c r="L212" s="102"/>
    </row>
    <row r="213" ht="15.75" customHeight="1">
      <c r="A213" s="277"/>
      <c r="K213" s="277"/>
      <c r="L213" s="102"/>
    </row>
    <row r="214" ht="15.75" customHeight="1">
      <c r="A214" s="277"/>
      <c r="K214" s="277"/>
      <c r="L214" s="102"/>
    </row>
    <row r="215" ht="15.75" customHeight="1">
      <c r="A215" s="277"/>
      <c r="K215" s="277"/>
      <c r="L215" s="102"/>
    </row>
    <row r="216" ht="15.75" customHeight="1">
      <c r="A216" s="277"/>
      <c r="K216" s="277"/>
      <c r="L216" s="102"/>
    </row>
    <row r="217" ht="15.75" customHeight="1">
      <c r="A217" s="277"/>
      <c r="K217" s="277"/>
      <c r="L217" s="102"/>
    </row>
    <row r="218" ht="15.75" customHeight="1">
      <c r="A218" s="277"/>
      <c r="K218" s="277"/>
      <c r="L218" s="102"/>
    </row>
    <row r="219" ht="15.75" customHeight="1">
      <c r="A219" s="277"/>
      <c r="K219" s="277"/>
      <c r="L219" s="102"/>
    </row>
    <row r="220" ht="15.75" customHeight="1">
      <c r="A220" s="277"/>
      <c r="K220" s="277"/>
      <c r="L220" s="102"/>
    </row>
    <row r="221" ht="15.75" customHeight="1">
      <c r="A221" s="277"/>
      <c r="K221" s="277"/>
      <c r="L221" s="102"/>
    </row>
    <row r="222" ht="15.75" customHeight="1">
      <c r="A222" s="277"/>
      <c r="K222" s="277"/>
      <c r="L222" s="102"/>
    </row>
    <row r="223" ht="15.75" customHeight="1">
      <c r="A223" s="277"/>
      <c r="K223" s="277"/>
      <c r="L223" s="102"/>
    </row>
    <row r="224" ht="15.75" customHeight="1">
      <c r="A224" s="277"/>
      <c r="K224" s="277"/>
      <c r="L224" s="102"/>
    </row>
    <row r="225" ht="15.75" customHeight="1">
      <c r="A225" s="277"/>
      <c r="K225" s="277"/>
      <c r="L225" s="102"/>
    </row>
    <row r="226" ht="15.75" customHeight="1">
      <c r="A226" s="277"/>
      <c r="K226" s="277"/>
      <c r="L226" s="102"/>
    </row>
    <row r="227" ht="15.75" customHeight="1">
      <c r="A227" s="277"/>
      <c r="K227" s="277"/>
      <c r="L227" s="102"/>
    </row>
    <row r="228" ht="15.75" customHeight="1">
      <c r="A228" s="277"/>
      <c r="K228" s="277"/>
      <c r="L228" s="102"/>
    </row>
    <row r="229" ht="15.75" customHeight="1">
      <c r="A229" s="277"/>
      <c r="K229" s="277"/>
      <c r="L229" s="102"/>
    </row>
    <row r="230" ht="15.75" customHeight="1">
      <c r="A230" s="277"/>
      <c r="K230" s="277"/>
      <c r="L230" s="102"/>
    </row>
    <row r="231" ht="15.75" customHeight="1">
      <c r="A231" s="277"/>
      <c r="K231" s="277"/>
      <c r="L231" s="102"/>
    </row>
    <row r="232" ht="15.75" customHeight="1">
      <c r="A232" s="277"/>
      <c r="K232" s="277"/>
      <c r="L232" s="102"/>
    </row>
    <row r="233" ht="15.75" customHeight="1">
      <c r="A233" s="277"/>
      <c r="K233" s="277"/>
      <c r="L233" s="102"/>
    </row>
    <row r="234" ht="15.75" customHeight="1">
      <c r="A234" s="277"/>
      <c r="K234" s="277"/>
      <c r="L234" s="102"/>
    </row>
    <row r="235" ht="15.75" customHeight="1">
      <c r="A235" s="277"/>
      <c r="K235" s="277"/>
      <c r="L235" s="102"/>
    </row>
    <row r="236" ht="15.75" customHeight="1">
      <c r="A236" s="277"/>
      <c r="K236" s="277"/>
      <c r="L236" s="102"/>
    </row>
    <row r="237" ht="15.75" customHeight="1">
      <c r="A237" s="277"/>
      <c r="K237" s="277"/>
      <c r="L237" s="102"/>
    </row>
    <row r="238" ht="15.75" customHeight="1">
      <c r="A238" s="277"/>
      <c r="K238" s="277"/>
      <c r="L238" s="102"/>
    </row>
    <row r="239" ht="15.75" customHeight="1">
      <c r="A239" s="277"/>
      <c r="K239" s="277"/>
      <c r="L239" s="102"/>
    </row>
    <row r="240" ht="15.75" customHeight="1">
      <c r="A240" s="277"/>
      <c r="K240" s="277"/>
      <c r="L240" s="102"/>
    </row>
    <row r="241" ht="15.75" customHeight="1">
      <c r="A241" s="277"/>
      <c r="K241" s="277"/>
      <c r="L241" s="102"/>
    </row>
    <row r="242" ht="15.75" customHeight="1">
      <c r="A242" s="277"/>
      <c r="K242" s="277"/>
      <c r="L242" s="102"/>
    </row>
    <row r="243" ht="15.75" customHeight="1">
      <c r="A243" s="277"/>
      <c r="K243" s="277"/>
      <c r="L243" s="102"/>
    </row>
    <row r="244" ht="15.75" customHeight="1">
      <c r="A244" s="277"/>
      <c r="K244" s="277"/>
      <c r="L244" s="102"/>
    </row>
    <row r="245" ht="15.75" customHeight="1">
      <c r="A245" s="277"/>
      <c r="K245" s="277"/>
      <c r="L245" s="102"/>
    </row>
    <row r="246" ht="15.75" customHeight="1">
      <c r="A246" s="277"/>
      <c r="K246" s="277"/>
      <c r="L246" s="102"/>
    </row>
    <row r="247" ht="15.75" customHeight="1">
      <c r="A247" s="277"/>
      <c r="K247" s="277"/>
      <c r="L247" s="102"/>
    </row>
    <row r="248" ht="15.75" customHeight="1">
      <c r="A248" s="277"/>
      <c r="K248" s="277"/>
      <c r="L248" s="102"/>
    </row>
    <row r="249" ht="15.75" customHeight="1">
      <c r="A249" s="277"/>
      <c r="K249" s="277"/>
      <c r="L249" s="102"/>
    </row>
    <row r="250" ht="15.75" customHeight="1">
      <c r="A250" s="277"/>
      <c r="K250" s="277"/>
      <c r="L250" s="102"/>
    </row>
    <row r="251" ht="15.75" customHeight="1">
      <c r="A251" s="277"/>
      <c r="K251" s="277"/>
      <c r="L251" s="102"/>
    </row>
    <row r="252" ht="15.75" customHeight="1">
      <c r="A252" s="277"/>
      <c r="K252" s="277"/>
      <c r="L252" s="102"/>
    </row>
    <row r="253" ht="15.75" customHeight="1">
      <c r="A253" s="277"/>
      <c r="K253" s="277"/>
      <c r="L253" s="102"/>
    </row>
    <row r="254" ht="15.75" customHeight="1">
      <c r="A254" s="277"/>
      <c r="K254" s="277"/>
      <c r="L254" s="102"/>
    </row>
    <row r="255" ht="15.75" customHeight="1">
      <c r="A255" s="277"/>
      <c r="K255" s="277"/>
      <c r="L255" s="102"/>
    </row>
    <row r="256" ht="15.75" customHeight="1">
      <c r="A256" s="277"/>
      <c r="K256" s="277"/>
      <c r="L256" s="102"/>
    </row>
    <row r="257" ht="15.75" customHeight="1">
      <c r="A257" s="277"/>
      <c r="K257" s="277"/>
      <c r="L257" s="102"/>
    </row>
    <row r="258" ht="15.75" customHeight="1">
      <c r="A258" s="277"/>
      <c r="K258" s="277"/>
      <c r="L258" s="102"/>
    </row>
    <row r="259" ht="15.75" customHeight="1">
      <c r="A259" s="277"/>
      <c r="K259" s="277"/>
      <c r="L259" s="102"/>
    </row>
    <row r="260" ht="15.75" customHeight="1">
      <c r="A260" s="277"/>
      <c r="K260" s="277"/>
      <c r="L260" s="102"/>
    </row>
    <row r="261" ht="15.75" customHeight="1">
      <c r="A261" s="277"/>
      <c r="K261" s="277"/>
      <c r="L261" s="102"/>
    </row>
    <row r="262" ht="15.75" customHeight="1">
      <c r="A262" s="277"/>
      <c r="K262" s="277"/>
      <c r="L262" s="102"/>
    </row>
    <row r="263" ht="15.75" customHeight="1">
      <c r="A263" s="277"/>
      <c r="K263" s="277"/>
      <c r="L263" s="102"/>
    </row>
    <row r="264" ht="15.75" customHeight="1">
      <c r="A264" s="277"/>
      <c r="K264" s="277"/>
      <c r="L264" s="102"/>
    </row>
    <row r="265" ht="15.75" customHeight="1">
      <c r="A265" s="277"/>
      <c r="K265" s="277"/>
      <c r="L265" s="102"/>
    </row>
    <row r="266" ht="15.75" customHeight="1">
      <c r="A266" s="277"/>
      <c r="K266" s="277"/>
      <c r="L266" s="102"/>
    </row>
    <row r="267" ht="15.75" customHeight="1">
      <c r="A267" s="277"/>
      <c r="K267" s="277"/>
      <c r="L267" s="102"/>
    </row>
    <row r="268" ht="15.75" customHeight="1">
      <c r="A268" s="277"/>
      <c r="K268" s="277"/>
      <c r="L268" s="102"/>
    </row>
    <row r="269" ht="15.75" customHeight="1">
      <c r="A269" s="277"/>
      <c r="K269" s="277"/>
      <c r="L269" s="102"/>
    </row>
    <row r="270" ht="15.75" customHeight="1">
      <c r="A270" s="277"/>
      <c r="K270" s="277"/>
      <c r="L270" s="102"/>
    </row>
    <row r="271" ht="15.75" customHeight="1">
      <c r="A271" s="277"/>
      <c r="K271" s="277"/>
      <c r="L271" s="102"/>
    </row>
    <row r="272" ht="15.75" customHeight="1">
      <c r="A272" s="277"/>
      <c r="K272" s="277"/>
      <c r="L272" s="102"/>
    </row>
    <row r="273" ht="15.75" customHeight="1">
      <c r="A273" s="277"/>
      <c r="K273" s="277"/>
      <c r="L273" s="102"/>
    </row>
    <row r="274" ht="15.75" customHeight="1">
      <c r="A274" s="277"/>
      <c r="K274" s="277"/>
      <c r="L274" s="102"/>
    </row>
    <row r="275" ht="15.75" customHeight="1">
      <c r="A275" s="277"/>
      <c r="K275" s="277"/>
      <c r="L275" s="102"/>
    </row>
    <row r="276" ht="15.75" customHeight="1">
      <c r="A276" s="277"/>
      <c r="K276" s="277"/>
      <c r="L276" s="102"/>
    </row>
    <row r="277" ht="15.75" customHeight="1">
      <c r="A277" s="277"/>
      <c r="K277" s="277"/>
      <c r="L277" s="102"/>
    </row>
    <row r="278" ht="15.75" customHeight="1">
      <c r="A278" s="277"/>
      <c r="K278" s="277"/>
      <c r="L278" s="102"/>
    </row>
    <row r="279" ht="15.75" customHeight="1">
      <c r="A279" s="277"/>
      <c r="K279" s="277"/>
      <c r="L279" s="102"/>
    </row>
    <row r="280" ht="15.75" customHeight="1">
      <c r="A280" s="277"/>
      <c r="K280" s="277"/>
      <c r="L280" s="102"/>
    </row>
    <row r="281" ht="15.75" customHeight="1">
      <c r="A281" s="277"/>
      <c r="K281" s="277"/>
      <c r="L281" s="102"/>
    </row>
    <row r="282" ht="15.75" customHeight="1">
      <c r="A282" s="277"/>
      <c r="K282" s="277"/>
      <c r="L282" s="102"/>
    </row>
    <row r="283" ht="15.75" customHeight="1">
      <c r="A283" s="277"/>
      <c r="K283" s="277"/>
      <c r="L283" s="102"/>
    </row>
    <row r="284" ht="15.75" customHeight="1">
      <c r="A284" s="277"/>
      <c r="K284" s="277"/>
      <c r="L284" s="102"/>
    </row>
    <row r="285" ht="15.75" customHeight="1">
      <c r="A285" s="277"/>
      <c r="K285" s="277"/>
      <c r="L285" s="102"/>
    </row>
    <row r="286" ht="15.75" customHeight="1">
      <c r="A286" s="277"/>
      <c r="K286" s="277"/>
      <c r="L286" s="102"/>
    </row>
    <row r="287" ht="15.75" customHeight="1">
      <c r="A287" s="277"/>
      <c r="K287" s="277"/>
      <c r="L287" s="102"/>
    </row>
    <row r="288" ht="15.75" customHeight="1">
      <c r="A288" s="277"/>
      <c r="K288" s="277"/>
      <c r="L288" s="102"/>
    </row>
    <row r="289" ht="15.75" customHeight="1">
      <c r="A289" s="277"/>
      <c r="K289" s="277"/>
      <c r="L289" s="102"/>
    </row>
    <row r="290" ht="15.75" customHeight="1">
      <c r="A290" s="277"/>
      <c r="K290" s="277"/>
      <c r="L290" s="102"/>
    </row>
    <row r="291" ht="15.75" customHeight="1">
      <c r="A291" s="277"/>
      <c r="K291" s="277"/>
      <c r="L291" s="102"/>
    </row>
    <row r="292" ht="15.75" customHeight="1">
      <c r="A292" s="277"/>
      <c r="K292" s="277"/>
      <c r="L292" s="102"/>
    </row>
    <row r="293" ht="15.75" customHeight="1">
      <c r="A293" s="277"/>
      <c r="K293" s="277"/>
      <c r="L293" s="102"/>
    </row>
    <row r="294" ht="15.75" customHeight="1">
      <c r="A294" s="277"/>
      <c r="K294" s="277"/>
      <c r="L294" s="102"/>
    </row>
    <row r="295" ht="15.75" customHeight="1">
      <c r="A295" s="277"/>
      <c r="K295" s="277"/>
      <c r="L295" s="102"/>
    </row>
    <row r="296" ht="15.75" customHeight="1">
      <c r="A296" s="277"/>
      <c r="K296" s="277"/>
      <c r="L296" s="102"/>
    </row>
    <row r="297" ht="15.75" customHeight="1">
      <c r="A297" s="277"/>
      <c r="K297" s="277"/>
      <c r="L297" s="102"/>
    </row>
    <row r="298" ht="15.75" customHeight="1">
      <c r="A298" s="277"/>
      <c r="K298" s="277"/>
      <c r="L298" s="102"/>
    </row>
    <row r="299" ht="15.75" customHeight="1">
      <c r="A299" s="277"/>
      <c r="K299" s="277"/>
      <c r="L299" s="102"/>
    </row>
    <row r="300" ht="15.75" customHeight="1">
      <c r="A300" s="277"/>
      <c r="K300" s="277"/>
      <c r="L300" s="102"/>
    </row>
    <row r="301" ht="15.75" customHeight="1">
      <c r="A301" s="277"/>
      <c r="K301" s="277"/>
      <c r="L301" s="102"/>
    </row>
    <row r="302" ht="15.75" customHeight="1">
      <c r="A302" s="277"/>
      <c r="K302" s="277"/>
      <c r="L302" s="102"/>
    </row>
    <row r="303" ht="15.75" customHeight="1">
      <c r="A303" s="277"/>
      <c r="K303" s="277"/>
      <c r="L303" s="102"/>
    </row>
    <row r="304" ht="15.75" customHeight="1">
      <c r="A304" s="277"/>
      <c r="K304" s="277"/>
      <c r="L304" s="102"/>
    </row>
    <row r="305" ht="15.75" customHeight="1">
      <c r="A305" s="277"/>
      <c r="K305" s="277"/>
      <c r="L305" s="102"/>
    </row>
    <row r="306" ht="15.75" customHeight="1">
      <c r="A306" s="277"/>
      <c r="K306" s="277"/>
      <c r="L306" s="102"/>
    </row>
    <row r="307" ht="15.75" customHeight="1">
      <c r="A307" s="277"/>
      <c r="K307" s="277"/>
      <c r="L307" s="102"/>
    </row>
    <row r="308" ht="15.75" customHeight="1">
      <c r="A308" s="277"/>
      <c r="K308" s="277"/>
      <c r="L308" s="102"/>
    </row>
    <row r="309" ht="15.75" customHeight="1">
      <c r="A309" s="277"/>
      <c r="K309" s="277"/>
      <c r="L309" s="102"/>
    </row>
    <row r="310" ht="15.75" customHeight="1">
      <c r="A310" s="277"/>
      <c r="K310" s="277"/>
      <c r="L310" s="102"/>
    </row>
    <row r="311" ht="15.75" customHeight="1">
      <c r="A311" s="277"/>
      <c r="K311" s="277"/>
      <c r="L311" s="102"/>
    </row>
    <row r="312" ht="15.75" customHeight="1">
      <c r="A312" s="277"/>
      <c r="K312" s="277"/>
      <c r="L312" s="102"/>
    </row>
    <row r="313" ht="15.75" customHeight="1">
      <c r="A313" s="277"/>
      <c r="K313" s="277"/>
      <c r="L313" s="102"/>
    </row>
    <row r="314" ht="15.75" customHeight="1">
      <c r="A314" s="277"/>
      <c r="K314" s="277"/>
      <c r="L314" s="102"/>
    </row>
    <row r="315" ht="15.75" customHeight="1">
      <c r="A315" s="277"/>
      <c r="K315" s="277"/>
      <c r="L315" s="102"/>
    </row>
    <row r="316" ht="15.75" customHeight="1">
      <c r="A316" s="277"/>
      <c r="K316" s="277"/>
      <c r="L316" s="102"/>
    </row>
    <row r="317" ht="15.75" customHeight="1">
      <c r="A317" s="277"/>
      <c r="K317" s="277"/>
      <c r="L317" s="102"/>
    </row>
    <row r="318" ht="15.75" customHeight="1">
      <c r="A318" s="277"/>
      <c r="K318" s="277"/>
      <c r="L318" s="102"/>
    </row>
    <row r="319" ht="15.75" customHeight="1">
      <c r="A319" s="277"/>
      <c r="K319" s="277"/>
      <c r="L319" s="102"/>
    </row>
    <row r="320" ht="15.75" customHeight="1">
      <c r="A320" s="277"/>
      <c r="K320" s="277"/>
      <c r="L320" s="102"/>
    </row>
    <row r="321" ht="15.75" customHeight="1">
      <c r="A321" s="277"/>
      <c r="K321" s="277"/>
      <c r="L321" s="102"/>
    </row>
    <row r="322" ht="15.75" customHeight="1">
      <c r="A322" s="277"/>
      <c r="K322" s="277"/>
      <c r="L322" s="102"/>
    </row>
    <row r="323" ht="15.75" customHeight="1">
      <c r="A323" s="277"/>
      <c r="K323" s="277"/>
      <c r="L323" s="102"/>
    </row>
    <row r="324" ht="15.75" customHeight="1">
      <c r="A324" s="277"/>
      <c r="K324" s="277"/>
      <c r="L324" s="102"/>
    </row>
    <row r="325" ht="15.75" customHeight="1">
      <c r="A325" s="277"/>
      <c r="K325" s="277"/>
      <c r="L325" s="102"/>
    </row>
    <row r="326" ht="15.75" customHeight="1">
      <c r="A326" s="277"/>
      <c r="K326" s="277"/>
      <c r="L326" s="102"/>
    </row>
    <row r="327" ht="15.75" customHeight="1">
      <c r="A327" s="277"/>
      <c r="K327" s="277"/>
      <c r="L327" s="102"/>
    </row>
    <row r="328" ht="15.75" customHeight="1">
      <c r="A328" s="277"/>
      <c r="K328" s="277"/>
      <c r="L328" s="102"/>
    </row>
    <row r="329" ht="15.75" customHeight="1">
      <c r="A329" s="277"/>
      <c r="K329" s="277"/>
      <c r="L329" s="102"/>
    </row>
    <row r="330" ht="15.75" customHeight="1">
      <c r="A330" s="277"/>
      <c r="K330" s="277"/>
      <c r="L330" s="102"/>
    </row>
    <row r="331" ht="15.75" customHeight="1">
      <c r="A331" s="277"/>
      <c r="K331" s="277"/>
      <c r="L331" s="102"/>
    </row>
    <row r="332" ht="15.75" customHeight="1">
      <c r="A332" s="277"/>
      <c r="K332" s="277"/>
      <c r="L332" s="102"/>
    </row>
    <row r="333" ht="15.75" customHeight="1">
      <c r="A333" s="277"/>
      <c r="K333" s="277"/>
      <c r="L333" s="102"/>
    </row>
    <row r="334" ht="15.75" customHeight="1">
      <c r="A334" s="277"/>
      <c r="K334" s="277"/>
      <c r="L334" s="102"/>
    </row>
    <row r="335" ht="15.75" customHeight="1">
      <c r="A335" s="277"/>
      <c r="K335" s="277"/>
      <c r="L335" s="102"/>
    </row>
    <row r="336" ht="15.75" customHeight="1">
      <c r="A336" s="277"/>
      <c r="K336" s="277"/>
      <c r="L336" s="102"/>
    </row>
    <row r="337" ht="15.75" customHeight="1">
      <c r="A337" s="277"/>
      <c r="K337" s="277"/>
      <c r="L337" s="102"/>
    </row>
    <row r="338" ht="15.75" customHeight="1">
      <c r="A338" s="277"/>
      <c r="K338" s="277"/>
      <c r="L338" s="102"/>
    </row>
    <row r="339" ht="15.75" customHeight="1">
      <c r="A339" s="277"/>
      <c r="K339" s="277"/>
      <c r="L339" s="102"/>
    </row>
    <row r="340" ht="15.75" customHeight="1">
      <c r="A340" s="277"/>
      <c r="K340" s="277"/>
      <c r="L340" s="102"/>
    </row>
    <row r="341" ht="15.75" customHeight="1">
      <c r="A341" s="277"/>
      <c r="K341" s="277"/>
      <c r="L341" s="102"/>
    </row>
    <row r="342" ht="15.75" customHeight="1">
      <c r="A342" s="277"/>
      <c r="K342" s="277"/>
      <c r="L342" s="102"/>
    </row>
    <row r="343" ht="15.75" customHeight="1">
      <c r="A343" s="277"/>
      <c r="K343" s="277"/>
      <c r="L343" s="102"/>
    </row>
    <row r="344" ht="15.75" customHeight="1">
      <c r="A344" s="277"/>
      <c r="K344" s="277"/>
      <c r="L344" s="102"/>
    </row>
    <row r="345" ht="15.75" customHeight="1">
      <c r="A345" s="277"/>
      <c r="K345" s="277"/>
      <c r="L345" s="102"/>
    </row>
    <row r="346" ht="15.75" customHeight="1">
      <c r="A346" s="277"/>
      <c r="K346" s="277"/>
      <c r="L346" s="102"/>
    </row>
    <row r="347" ht="15.75" customHeight="1">
      <c r="A347" s="277"/>
      <c r="K347" s="277"/>
      <c r="L347" s="102"/>
    </row>
    <row r="348" ht="15.75" customHeight="1">
      <c r="A348" s="277"/>
      <c r="K348" s="277"/>
      <c r="L348" s="102"/>
    </row>
    <row r="349" ht="15.75" customHeight="1">
      <c r="A349" s="277"/>
      <c r="K349" s="277"/>
      <c r="L349" s="102"/>
    </row>
    <row r="350" ht="15.75" customHeight="1">
      <c r="A350" s="277"/>
      <c r="K350" s="277"/>
      <c r="L350" s="102"/>
    </row>
    <row r="351" ht="15.75" customHeight="1">
      <c r="A351" s="277"/>
      <c r="K351" s="277"/>
      <c r="L351" s="102"/>
    </row>
    <row r="352" ht="15.75" customHeight="1">
      <c r="A352" s="277"/>
      <c r="K352" s="277"/>
      <c r="L352" s="102"/>
    </row>
    <row r="353" ht="15.75" customHeight="1">
      <c r="A353" s="277"/>
      <c r="K353" s="277"/>
      <c r="L353" s="102"/>
    </row>
    <row r="354" ht="15.75" customHeight="1">
      <c r="A354" s="277"/>
      <c r="K354" s="277"/>
      <c r="L354" s="102"/>
    </row>
    <row r="355" ht="15.75" customHeight="1">
      <c r="A355" s="277"/>
      <c r="K355" s="277"/>
      <c r="L355" s="102"/>
    </row>
    <row r="356" ht="15.75" customHeight="1">
      <c r="A356" s="277"/>
      <c r="K356" s="277"/>
      <c r="L356" s="102"/>
    </row>
    <row r="357" ht="15.75" customHeight="1">
      <c r="A357" s="277"/>
      <c r="K357" s="277"/>
      <c r="L357" s="102"/>
    </row>
    <row r="358" ht="15.75" customHeight="1">
      <c r="A358" s="277"/>
      <c r="K358" s="277"/>
      <c r="L358" s="102"/>
    </row>
    <row r="359" ht="15.75" customHeight="1">
      <c r="A359" s="277"/>
      <c r="K359" s="277"/>
      <c r="L359" s="102"/>
    </row>
    <row r="360" ht="15.75" customHeight="1">
      <c r="A360" s="277"/>
      <c r="K360" s="277"/>
      <c r="L360" s="102"/>
    </row>
    <row r="361" ht="15.75" customHeight="1">
      <c r="A361" s="277"/>
      <c r="K361" s="277"/>
      <c r="L361" s="102"/>
    </row>
    <row r="362" ht="15.75" customHeight="1">
      <c r="A362" s="277"/>
      <c r="K362" s="277"/>
      <c r="L362" s="102"/>
    </row>
    <row r="363" ht="15.75" customHeight="1">
      <c r="A363" s="277"/>
      <c r="K363" s="277"/>
      <c r="L363" s="102"/>
    </row>
    <row r="364" ht="15.75" customHeight="1">
      <c r="A364" s="277"/>
      <c r="K364" s="277"/>
      <c r="L364" s="102"/>
    </row>
    <row r="365" ht="15.75" customHeight="1">
      <c r="A365" s="277"/>
      <c r="K365" s="277"/>
      <c r="L365" s="102"/>
    </row>
    <row r="366" ht="15.75" customHeight="1">
      <c r="A366" s="277"/>
      <c r="K366" s="277"/>
      <c r="L366" s="102"/>
    </row>
    <row r="367" ht="15.75" customHeight="1">
      <c r="A367" s="277"/>
      <c r="K367" s="277"/>
      <c r="L367" s="102"/>
    </row>
    <row r="368" ht="15.75" customHeight="1">
      <c r="A368" s="277"/>
      <c r="K368" s="277"/>
      <c r="L368" s="102"/>
    </row>
    <row r="369" ht="15.75" customHeight="1">
      <c r="A369" s="277"/>
      <c r="K369" s="277"/>
      <c r="L369" s="102"/>
    </row>
    <row r="370" ht="15.75" customHeight="1">
      <c r="A370" s="277"/>
      <c r="K370" s="277"/>
      <c r="L370" s="102"/>
    </row>
    <row r="371" ht="15.75" customHeight="1">
      <c r="A371" s="277"/>
      <c r="K371" s="277"/>
      <c r="L371" s="102"/>
    </row>
    <row r="372" ht="15.75" customHeight="1">
      <c r="A372" s="277"/>
      <c r="K372" s="277"/>
      <c r="L372" s="102"/>
    </row>
    <row r="373" ht="15.75" customHeight="1">
      <c r="A373" s="277"/>
      <c r="K373" s="277"/>
      <c r="L373" s="102"/>
    </row>
    <row r="374" ht="15.75" customHeight="1">
      <c r="A374" s="277"/>
      <c r="K374" s="277"/>
      <c r="L374" s="102"/>
    </row>
    <row r="375" ht="15.75" customHeight="1">
      <c r="A375" s="277"/>
      <c r="K375" s="277"/>
      <c r="L375" s="102"/>
    </row>
    <row r="376" ht="15.75" customHeight="1">
      <c r="A376" s="277"/>
      <c r="K376" s="277"/>
      <c r="L376" s="102"/>
    </row>
    <row r="377" ht="15.75" customHeight="1">
      <c r="A377" s="277"/>
      <c r="K377" s="277"/>
      <c r="L377" s="102"/>
    </row>
    <row r="378" ht="15.75" customHeight="1">
      <c r="A378" s="277"/>
      <c r="K378" s="277"/>
      <c r="L378" s="102"/>
    </row>
    <row r="379" ht="15.75" customHeight="1">
      <c r="A379" s="277"/>
      <c r="K379" s="277"/>
      <c r="L379" s="102"/>
    </row>
    <row r="380" ht="15.75" customHeight="1">
      <c r="A380" s="277"/>
      <c r="K380" s="277"/>
      <c r="L380" s="102"/>
    </row>
    <row r="381" ht="15.75" customHeight="1">
      <c r="A381" s="277"/>
      <c r="K381" s="277"/>
      <c r="L381" s="102"/>
    </row>
    <row r="382" ht="15.75" customHeight="1">
      <c r="A382" s="277"/>
      <c r="K382" s="277"/>
      <c r="L382" s="102"/>
    </row>
    <row r="383" ht="15.75" customHeight="1">
      <c r="A383" s="277"/>
      <c r="K383" s="277"/>
      <c r="L383" s="102"/>
    </row>
    <row r="384" ht="15.75" customHeight="1">
      <c r="A384" s="277"/>
      <c r="K384" s="277"/>
      <c r="L384" s="102"/>
    </row>
    <row r="385" ht="15.75" customHeight="1">
      <c r="A385" s="277"/>
      <c r="K385" s="277"/>
      <c r="L385" s="102"/>
    </row>
    <row r="386" ht="15.75" customHeight="1">
      <c r="A386" s="277"/>
      <c r="K386" s="277"/>
      <c r="L386" s="102"/>
    </row>
    <row r="387" ht="15.75" customHeight="1">
      <c r="A387" s="277"/>
      <c r="K387" s="277"/>
      <c r="L387" s="102"/>
    </row>
    <row r="388" ht="15.75" customHeight="1">
      <c r="A388" s="277"/>
      <c r="K388" s="277"/>
      <c r="L388" s="102"/>
    </row>
    <row r="389" ht="15.75" customHeight="1">
      <c r="A389" s="277"/>
      <c r="K389" s="277"/>
      <c r="L389" s="102"/>
    </row>
    <row r="390" ht="15.75" customHeight="1">
      <c r="A390" s="277"/>
      <c r="K390" s="277"/>
      <c r="L390" s="102"/>
    </row>
    <row r="391" ht="15.75" customHeight="1">
      <c r="A391" s="277"/>
      <c r="K391" s="277"/>
      <c r="L391" s="102"/>
    </row>
    <row r="392" ht="15.75" customHeight="1">
      <c r="A392" s="277"/>
      <c r="K392" s="277"/>
      <c r="L392" s="102"/>
    </row>
    <row r="393" ht="15.75" customHeight="1">
      <c r="A393" s="277"/>
      <c r="K393" s="277"/>
      <c r="L393" s="102"/>
    </row>
    <row r="394" ht="15.75" customHeight="1">
      <c r="A394" s="277"/>
      <c r="K394" s="277"/>
      <c r="L394" s="102"/>
    </row>
    <row r="395" ht="15.75" customHeight="1">
      <c r="A395" s="277"/>
      <c r="K395" s="277"/>
      <c r="L395" s="102"/>
    </row>
    <row r="396" ht="15.75" customHeight="1">
      <c r="A396" s="277"/>
      <c r="K396" s="277"/>
      <c r="L396" s="102"/>
    </row>
    <row r="397" ht="15.75" customHeight="1">
      <c r="A397" s="277"/>
      <c r="K397" s="277"/>
      <c r="L397" s="102"/>
    </row>
    <row r="398" ht="15.75" customHeight="1">
      <c r="A398" s="277"/>
      <c r="K398" s="277"/>
      <c r="L398" s="102"/>
    </row>
    <row r="399" ht="15.75" customHeight="1">
      <c r="A399" s="277"/>
      <c r="K399" s="277"/>
      <c r="L399" s="102"/>
    </row>
    <row r="400" ht="15.75" customHeight="1">
      <c r="A400" s="277"/>
      <c r="K400" s="277"/>
      <c r="L400" s="102"/>
    </row>
    <row r="401" ht="15.75" customHeight="1">
      <c r="A401" s="277"/>
      <c r="K401" s="277"/>
      <c r="L401" s="102"/>
    </row>
    <row r="402" ht="15.75" customHeight="1">
      <c r="A402" s="277"/>
      <c r="K402" s="277"/>
      <c r="L402" s="102"/>
    </row>
    <row r="403" ht="15.75" customHeight="1">
      <c r="A403" s="277"/>
      <c r="K403" s="277"/>
      <c r="L403" s="102"/>
    </row>
    <row r="404" ht="15.75" customHeight="1">
      <c r="A404" s="277"/>
      <c r="K404" s="277"/>
      <c r="L404" s="102"/>
    </row>
    <row r="405" ht="15.75" customHeight="1">
      <c r="A405" s="277"/>
      <c r="K405" s="277"/>
      <c r="L405" s="102"/>
    </row>
    <row r="406" ht="15.75" customHeight="1">
      <c r="A406" s="277"/>
      <c r="K406" s="277"/>
      <c r="L406" s="102"/>
    </row>
    <row r="407" ht="15.75" customHeight="1">
      <c r="A407" s="277"/>
      <c r="K407" s="277"/>
      <c r="L407" s="102"/>
    </row>
    <row r="408" ht="15.75" customHeight="1">
      <c r="A408" s="277"/>
      <c r="K408" s="277"/>
      <c r="L408" s="102"/>
    </row>
    <row r="409" ht="15.75" customHeight="1">
      <c r="A409" s="277"/>
      <c r="K409" s="277"/>
      <c r="L409" s="102"/>
    </row>
    <row r="410" ht="15.75" customHeight="1">
      <c r="A410" s="277"/>
      <c r="K410" s="277"/>
      <c r="L410" s="102"/>
    </row>
    <row r="411" ht="15.75" customHeight="1">
      <c r="A411" s="277"/>
      <c r="K411" s="277"/>
      <c r="L411" s="102"/>
    </row>
    <row r="412" ht="15.75" customHeight="1">
      <c r="A412" s="277"/>
      <c r="K412" s="277"/>
      <c r="L412" s="102"/>
    </row>
    <row r="413" ht="15.75" customHeight="1">
      <c r="A413" s="277"/>
      <c r="K413" s="277"/>
      <c r="L413" s="102"/>
    </row>
    <row r="414" ht="15.75" customHeight="1">
      <c r="A414" s="277"/>
      <c r="K414" s="277"/>
      <c r="L414" s="102"/>
    </row>
    <row r="415" ht="15.75" customHeight="1">
      <c r="A415" s="277"/>
      <c r="K415" s="277"/>
      <c r="L415" s="102"/>
    </row>
    <row r="416" ht="15.75" customHeight="1">
      <c r="A416" s="277"/>
      <c r="K416" s="277"/>
      <c r="L416" s="102"/>
    </row>
    <row r="417" ht="15.75" customHeight="1">
      <c r="A417" s="277"/>
      <c r="K417" s="277"/>
      <c r="L417" s="102"/>
    </row>
    <row r="418" ht="15.75" customHeight="1">
      <c r="A418" s="277"/>
      <c r="K418" s="277"/>
      <c r="L418" s="102"/>
    </row>
    <row r="419" ht="15.75" customHeight="1">
      <c r="A419" s="277"/>
      <c r="K419" s="277"/>
      <c r="L419" s="102"/>
    </row>
    <row r="420" ht="15.75" customHeight="1">
      <c r="A420" s="277"/>
      <c r="K420" s="277"/>
      <c r="L420" s="102"/>
    </row>
    <row r="421" ht="15.75" customHeight="1">
      <c r="A421" s="277"/>
      <c r="K421" s="277"/>
      <c r="L421" s="102"/>
    </row>
    <row r="422" ht="15.75" customHeight="1">
      <c r="A422" s="277"/>
      <c r="K422" s="277"/>
      <c r="L422" s="102"/>
    </row>
    <row r="423" ht="15.75" customHeight="1">
      <c r="A423" s="277"/>
      <c r="K423" s="277"/>
      <c r="L423" s="102"/>
    </row>
    <row r="424" ht="15.75" customHeight="1">
      <c r="A424" s="277"/>
      <c r="K424" s="277"/>
      <c r="L424" s="102"/>
    </row>
    <row r="425" ht="15.75" customHeight="1">
      <c r="A425" s="277"/>
      <c r="K425" s="277"/>
      <c r="L425" s="102"/>
    </row>
    <row r="426" ht="15.75" customHeight="1">
      <c r="A426" s="277"/>
      <c r="K426" s="277"/>
      <c r="L426" s="102"/>
    </row>
    <row r="427" ht="15.75" customHeight="1">
      <c r="A427" s="277"/>
      <c r="K427" s="277"/>
      <c r="L427" s="102"/>
    </row>
    <row r="428" ht="15.75" customHeight="1">
      <c r="A428" s="277"/>
      <c r="K428" s="277"/>
      <c r="L428" s="102"/>
    </row>
    <row r="429" ht="15.75" customHeight="1">
      <c r="A429" s="277"/>
      <c r="K429" s="277"/>
      <c r="L429" s="102"/>
    </row>
    <row r="430" ht="15.75" customHeight="1">
      <c r="A430" s="277"/>
      <c r="K430" s="277"/>
      <c r="L430" s="102"/>
    </row>
    <row r="431" ht="15.75" customHeight="1">
      <c r="A431" s="277"/>
      <c r="K431" s="277"/>
      <c r="L431" s="102"/>
    </row>
    <row r="432" ht="15.75" customHeight="1">
      <c r="A432" s="277"/>
      <c r="K432" s="277"/>
      <c r="L432" s="102"/>
    </row>
    <row r="433" ht="15.75" customHeight="1">
      <c r="A433" s="277"/>
      <c r="K433" s="277"/>
      <c r="L433" s="102"/>
    </row>
    <row r="434" ht="15.75" customHeight="1">
      <c r="A434" s="277"/>
      <c r="K434" s="277"/>
      <c r="L434" s="102"/>
    </row>
    <row r="435" ht="15.75" customHeight="1">
      <c r="A435" s="277"/>
      <c r="K435" s="277"/>
      <c r="L435" s="102"/>
    </row>
    <row r="436" ht="15.75" customHeight="1">
      <c r="A436" s="277"/>
      <c r="K436" s="277"/>
      <c r="L436" s="102"/>
    </row>
    <row r="437" ht="15.75" customHeight="1">
      <c r="A437" s="277"/>
      <c r="K437" s="277"/>
      <c r="L437" s="102"/>
    </row>
    <row r="438" ht="15.75" customHeight="1">
      <c r="A438" s="277"/>
      <c r="K438" s="277"/>
      <c r="L438" s="102"/>
    </row>
    <row r="439" ht="15.75" customHeight="1">
      <c r="A439" s="277"/>
      <c r="K439" s="277"/>
      <c r="L439" s="102"/>
    </row>
    <row r="440" ht="15.75" customHeight="1">
      <c r="A440" s="277"/>
      <c r="K440" s="277"/>
      <c r="L440" s="102"/>
    </row>
    <row r="441" ht="15.75" customHeight="1">
      <c r="A441" s="277"/>
      <c r="K441" s="277"/>
      <c r="L441" s="102"/>
    </row>
    <row r="442" ht="15.75" customHeight="1">
      <c r="A442" s="277"/>
      <c r="K442" s="277"/>
      <c r="L442" s="102"/>
    </row>
    <row r="443" ht="15.75" customHeight="1">
      <c r="A443" s="277"/>
      <c r="K443" s="277"/>
      <c r="L443" s="102"/>
    </row>
    <row r="444" ht="15.75" customHeight="1">
      <c r="A444" s="277"/>
      <c r="K444" s="277"/>
      <c r="L444" s="102"/>
    </row>
    <row r="445" ht="15.75" customHeight="1">
      <c r="A445" s="277"/>
      <c r="K445" s="277"/>
      <c r="L445" s="102"/>
    </row>
    <row r="446" ht="15.75" customHeight="1">
      <c r="A446" s="277"/>
      <c r="K446" s="277"/>
      <c r="L446" s="102"/>
    </row>
    <row r="447" ht="15.75" customHeight="1">
      <c r="A447" s="277"/>
      <c r="K447" s="277"/>
      <c r="L447" s="102"/>
    </row>
    <row r="448" ht="15.75" customHeight="1">
      <c r="A448" s="277"/>
      <c r="K448" s="277"/>
      <c r="L448" s="102"/>
    </row>
    <row r="449" ht="15.75" customHeight="1">
      <c r="A449" s="277"/>
      <c r="K449" s="277"/>
      <c r="L449" s="102"/>
    </row>
    <row r="450" ht="15.75" customHeight="1">
      <c r="A450" s="277"/>
      <c r="K450" s="277"/>
      <c r="L450" s="102"/>
    </row>
    <row r="451" ht="15.75" customHeight="1">
      <c r="A451" s="277"/>
      <c r="K451" s="277"/>
      <c r="L451" s="102"/>
    </row>
    <row r="452" ht="15.75" customHeight="1">
      <c r="A452" s="277"/>
      <c r="K452" s="277"/>
      <c r="L452" s="102"/>
    </row>
    <row r="453" ht="15.75" customHeight="1">
      <c r="A453" s="277"/>
      <c r="K453" s="277"/>
      <c r="L453" s="102"/>
    </row>
    <row r="454" ht="15.75" customHeight="1">
      <c r="A454" s="277"/>
      <c r="K454" s="277"/>
      <c r="L454" s="102"/>
    </row>
    <row r="455" ht="15.75" customHeight="1">
      <c r="A455" s="277"/>
      <c r="K455" s="277"/>
      <c r="L455" s="102"/>
    </row>
    <row r="456" ht="15.75" customHeight="1">
      <c r="A456" s="277"/>
      <c r="K456" s="277"/>
      <c r="L456" s="102"/>
    </row>
    <row r="457" ht="15.75" customHeight="1">
      <c r="A457" s="277"/>
      <c r="K457" s="277"/>
      <c r="L457" s="102"/>
    </row>
    <row r="458" ht="15.75" customHeight="1">
      <c r="A458" s="277"/>
      <c r="K458" s="277"/>
      <c r="L458" s="102"/>
    </row>
    <row r="459" ht="15.75" customHeight="1">
      <c r="A459" s="277"/>
      <c r="K459" s="277"/>
      <c r="L459" s="102"/>
    </row>
    <row r="460" ht="15.75" customHeight="1">
      <c r="A460" s="277"/>
      <c r="K460" s="277"/>
      <c r="L460" s="102"/>
    </row>
    <row r="461" ht="15.75" customHeight="1">
      <c r="A461" s="277"/>
      <c r="K461" s="277"/>
      <c r="L461" s="102"/>
    </row>
    <row r="462" ht="15.75" customHeight="1">
      <c r="A462" s="277"/>
      <c r="K462" s="277"/>
      <c r="L462" s="102"/>
    </row>
    <row r="463" ht="15.75" customHeight="1">
      <c r="A463" s="277"/>
      <c r="K463" s="277"/>
      <c r="L463" s="102"/>
    </row>
    <row r="464" ht="15.75" customHeight="1">
      <c r="A464" s="277"/>
      <c r="K464" s="277"/>
      <c r="L464" s="102"/>
    </row>
    <row r="465" ht="15.75" customHeight="1">
      <c r="A465" s="277"/>
      <c r="K465" s="277"/>
      <c r="L465" s="102"/>
    </row>
    <row r="466" ht="15.75" customHeight="1">
      <c r="A466" s="277"/>
      <c r="K466" s="277"/>
      <c r="L466" s="102"/>
    </row>
    <row r="467" ht="15.75" customHeight="1">
      <c r="A467" s="277"/>
      <c r="K467" s="277"/>
      <c r="L467" s="102"/>
    </row>
    <row r="468" ht="15.75" customHeight="1">
      <c r="A468" s="277"/>
      <c r="K468" s="277"/>
      <c r="L468" s="102"/>
    </row>
    <row r="469" ht="15.75" customHeight="1">
      <c r="A469" s="277"/>
      <c r="K469" s="277"/>
      <c r="L469" s="102"/>
    </row>
    <row r="470" ht="15.75" customHeight="1">
      <c r="A470" s="277"/>
      <c r="K470" s="277"/>
      <c r="L470" s="102"/>
    </row>
    <row r="471" ht="15.75" customHeight="1">
      <c r="A471" s="277"/>
      <c r="K471" s="277"/>
      <c r="L471" s="102"/>
    </row>
    <row r="472" ht="15.75" customHeight="1">
      <c r="A472" s="277"/>
      <c r="K472" s="277"/>
      <c r="L472" s="102"/>
    </row>
    <row r="473" ht="15.75" customHeight="1">
      <c r="A473" s="277"/>
      <c r="K473" s="277"/>
      <c r="L473" s="102"/>
    </row>
    <row r="474" ht="15.75" customHeight="1">
      <c r="A474" s="277"/>
      <c r="K474" s="277"/>
      <c r="L474" s="102"/>
    </row>
    <row r="475" ht="15.75" customHeight="1">
      <c r="A475" s="277"/>
      <c r="K475" s="277"/>
      <c r="L475" s="102"/>
    </row>
    <row r="476" ht="15.75" customHeight="1">
      <c r="A476" s="277"/>
      <c r="K476" s="277"/>
      <c r="L476" s="102"/>
    </row>
    <row r="477" ht="15.75" customHeight="1">
      <c r="A477" s="277"/>
      <c r="K477" s="277"/>
      <c r="L477" s="102"/>
    </row>
    <row r="478" ht="15.75" customHeight="1">
      <c r="A478" s="277"/>
      <c r="K478" s="277"/>
      <c r="L478" s="102"/>
    </row>
    <row r="479" ht="15.75" customHeight="1">
      <c r="A479" s="277"/>
      <c r="K479" s="277"/>
      <c r="L479" s="102"/>
    </row>
    <row r="480" ht="15.75" customHeight="1">
      <c r="A480" s="277"/>
      <c r="K480" s="277"/>
      <c r="L480" s="102"/>
    </row>
    <row r="481" ht="15.75" customHeight="1">
      <c r="A481" s="277"/>
      <c r="K481" s="277"/>
      <c r="L481" s="102"/>
    </row>
    <row r="482" ht="15.75" customHeight="1">
      <c r="A482" s="277"/>
      <c r="K482" s="277"/>
      <c r="L482" s="102"/>
    </row>
    <row r="483" ht="15.75" customHeight="1">
      <c r="A483" s="277"/>
      <c r="K483" s="277"/>
      <c r="L483" s="102"/>
    </row>
    <row r="484" ht="15.75" customHeight="1">
      <c r="A484" s="277"/>
      <c r="K484" s="277"/>
      <c r="L484" s="102"/>
    </row>
    <row r="485" ht="15.75" customHeight="1">
      <c r="A485" s="277"/>
      <c r="K485" s="277"/>
      <c r="L485" s="102"/>
    </row>
    <row r="486" ht="15.75" customHeight="1">
      <c r="A486" s="277"/>
      <c r="K486" s="277"/>
      <c r="L486" s="102"/>
    </row>
    <row r="487" ht="15.75" customHeight="1">
      <c r="A487" s="277"/>
      <c r="K487" s="277"/>
      <c r="L487" s="102"/>
    </row>
    <row r="488" ht="15.75" customHeight="1">
      <c r="A488" s="277"/>
      <c r="K488" s="277"/>
      <c r="L488" s="102"/>
    </row>
    <row r="489" ht="15.75" customHeight="1">
      <c r="A489" s="277"/>
      <c r="K489" s="277"/>
      <c r="L489" s="102"/>
    </row>
    <row r="490" ht="15.75" customHeight="1">
      <c r="A490" s="277"/>
      <c r="K490" s="277"/>
      <c r="L490" s="102"/>
    </row>
    <row r="491" ht="15.75" customHeight="1">
      <c r="A491" s="277"/>
      <c r="K491" s="277"/>
      <c r="L491" s="102"/>
    </row>
    <row r="492" ht="15.75" customHeight="1">
      <c r="A492" s="277"/>
      <c r="K492" s="277"/>
      <c r="L492" s="102"/>
    </row>
    <row r="493" ht="15.75" customHeight="1">
      <c r="A493" s="277"/>
      <c r="K493" s="277"/>
      <c r="L493" s="102"/>
    </row>
    <row r="494" ht="15.75" customHeight="1">
      <c r="A494" s="277"/>
      <c r="K494" s="277"/>
      <c r="L494" s="102"/>
    </row>
    <row r="495" ht="15.75" customHeight="1">
      <c r="A495" s="277"/>
      <c r="K495" s="277"/>
      <c r="L495" s="102"/>
    </row>
    <row r="496" ht="15.75" customHeight="1">
      <c r="A496" s="277"/>
      <c r="K496" s="277"/>
      <c r="L496" s="102"/>
    </row>
    <row r="497" ht="15.75" customHeight="1">
      <c r="A497" s="277"/>
      <c r="K497" s="277"/>
      <c r="L497" s="102"/>
    </row>
    <row r="498" ht="15.75" customHeight="1">
      <c r="A498" s="277"/>
      <c r="K498" s="277"/>
      <c r="L498" s="102"/>
    </row>
    <row r="499" ht="15.75" customHeight="1">
      <c r="A499" s="277"/>
      <c r="K499" s="277"/>
      <c r="L499" s="102"/>
    </row>
    <row r="500" ht="15.75" customHeight="1">
      <c r="A500" s="277"/>
      <c r="K500" s="277"/>
      <c r="L500" s="102"/>
    </row>
    <row r="501" ht="15.75" customHeight="1">
      <c r="A501" s="277"/>
      <c r="K501" s="277"/>
      <c r="L501" s="102"/>
    </row>
    <row r="502" ht="15.75" customHeight="1">
      <c r="A502" s="277"/>
      <c r="K502" s="277"/>
      <c r="L502" s="102"/>
    </row>
    <row r="503" ht="15.75" customHeight="1">
      <c r="A503" s="277"/>
      <c r="K503" s="277"/>
      <c r="L503" s="102"/>
    </row>
    <row r="504" ht="15.75" customHeight="1">
      <c r="A504" s="277"/>
      <c r="K504" s="277"/>
      <c r="L504" s="102"/>
    </row>
    <row r="505" ht="15.75" customHeight="1">
      <c r="A505" s="277"/>
      <c r="K505" s="277"/>
      <c r="L505" s="102"/>
    </row>
    <row r="506" ht="15.75" customHeight="1">
      <c r="A506" s="277"/>
      <c r="K506" s="277"/>
      <c r="L506" s="102"/>
    </row>
    <row r="507" ht="15.75" customHeight="1">
      <c r="A507" s="277"/>
      <c r="K507" s="277"/>
      <c r="L507" s="102"/>
    </row>
    <row r="508" ht="15.75" customHeight="1">
      <c r="A508" s="277"/>
      <c r="K508" s="277"/>
      <c r="L508" s="102"/>
    </row>
    <row r="509" ht="15.75" customHeight="1">
      <c r="A509" s="277"/>
      <c r="K509" s="277"/>
      <c r="L509" s="102"/>
    </row>
    <row r="510" ht="15.75" customHeight="1">
      <c r="A510" s="277"/>
      <c r="K510" s="277"/>
      <c r="L510" s="102"/>
    </row>
    <row r="511" ht="15.75" customHeight="1">
      <c r="A511" s="277"/>
      <c r="K511" s="277"/>
      <c r="L511" s="102"/>
    </row>
    <row r="512" ht="15.75" customHeight="1">
      <c r="A512" s="277"/>
      <c r="K512" s="277"/>
      <c r="L512" s="102"/>
    </row>
    <row r="513" ht="15.75" customHeight="1">
      <c r="A513" s="277"/>
      <c r="K513" s="277"/>
      <c r="L513" s="102"/>
    </row>
    <row r="514" ht="15.75" customHeight="1">
      <c r="A514" s="277"/>
      <c r="K514" s="277"/>
      <c r="L514" s="102"/>
    </row>
    <row r="515" ht="15.75" customHeight="1">
      <c r="A515" s="277"/>
      <c r="K515" s="277"/>
      <c r="L515" s="102"/>
    </row>
    <row r="516" ht="15.75" customHeight="1">
      <c r="A516" s="277"/>
      <c r="K516" s="277"/>
      <c r="L516" s="102"/>
    </row>
    <row r="517" ht="15.75" customHeight="1">
      <c r="A517" s="277"/>
      <c r="K517" s="277"/>
      <c r="L517" s="102"/>
    </row>
    <row r="518" ht="15.75" customHeight="1">
      <c r="A518" s="277"/>
      <c r="K518" s="277"/>
      <c r="L518" s="102"/>
    </row>
    <row r="519" ht="15.75" customHeight="1">
      <c r="A519" s="277"/>
      <c r="K519" s="277"/>
      <c r="L519" s="102"/>
    </row>
    <row r="520" ht="15.75" customHeight="1">
      <c r="A520" s="277"/>
      <c r="K520" s="277"/>
      <c r="L520" s="102"/>
    </row>
    <row r="521" ht="15.75" customHeight="1">
      <c r="A521" s="277"/>
      <c r="K521" s="277"/>
      <c r="L521" s="102"/>
    </row>
    <row r="522" ht="15.75" customHeight="1">
      <c r="A522" s="277"/>
      <c r="K522" s="277"/>
      <c r="L522" s="102"/>
    </row>
    <row r="523" ht="15.75" customHeight="1">
      <c r="A523" s="277"/>
      <c r="K523" s="277"/>
      <c r="L523" s="102"/>
    </row>
    <row r="524" ht="15.75" customHeight="1">
      <c r="A524" s="277"/>
      <c r="K524" s="277"/>
      <c r="L524" s="102"/>
    </row>
    <row r="525" ht="15.75" customHeight="1">
      <c r="A525" s="277"/>
      <c r="K525" s="277"/>
      <c r="L525" s="102"/>
    </row>
    <row r="526" ht="15.75" customHeight="1">
      <c r="A526" s="277"/>
      <c r="K526" s="277"/>
      <c r="L526" s="102"/>
    </row>
    <row r="527" ht="15.75" customHeight="1">
      <c r="A527" s="277"/>
      <c r="K527" s="277"/>
      <c r="L527" s="102"/>
    </row>
    <row r="528" ht="15.75" customHeight="1">
      <c r="A528" s="277"/>
      <c r="K528" s="277"/>
      <c r="L528" s="102"/>
    </row>
    <row r="529" ht="15.75" customHeight="1">
      <c r="A529" s="277"/>
      <c r="K529" s="277"/>
      <c r="L529" s="102"/>
    </row>
    <row r="530" ht="15.75" customHeight="1">
      <c r="A530" s="277"/>
      <c r="K530" s="277"/>
      <c r="L530" s="102"/>
    </row>
    <row r="531" ht="15.75" customHeight="1">
      <c r="A531" s="277"/>
      <c r="K531" s="277"/>
      <c r="L531" s="102"/>
    </row>
    <row r="532" ht="15.75" customHeight="1">
      <c r="A532" s="277"/>
      <c r="K532" s="277"/>
      <c r="L532" s="102"/>
    </row>
    <row r="533" ht="15.75" customHeight="1">
      <c r="A533" s="277"/>
      <c r="K533" s="277"/>
      <c r="L533" s="102"/>
    </row>
    <row r="534" ht="15.75" customHeight="1">
      <c r="A534" s="277"/>
      <c r="K534" s="277"/>
      <c r="L534" s="102"/>
    </row>
    <row r="535" ht="15.75" customHeight="1">
      <c r="A535" s="277"/>
      <c r="K535" s="277"/>
      <c r="L535" s="102"/>
    </row>
    <row r="536" ht="15.75" customHeight="1">
      <c r="A536" s="277"/>
      <c r="K536" s="277"/>
      <c r="L536" s="102"/>
    </row>
    <row r="537" ht="15.75" customHeight="1">
      <c r="A537" s="277"/>
      <c r="K537" s="277"/>
      <c r="L537" s="102"/>
    </row>
    <row r="538" ht="15.75" customHeight="1">
      <c r="A538" s="277"/>
      <c r="K538" s="277"/>
      <c r="L538" s="102"/>
    </row>
    <row r="539" ht="15.75" customHeight="1">
      <c r="A539" s="277"/>
      <c r="K539" s="277"/>
      <c r="L539" s="102"/>
    </row>
    <row r="540" ht="15.75" customHeight="1">
      <c r="A540" s="277"/>
      <c r="K540" s="277"/>
      <c r="L540" s="102"/>
    </row>
    <row r="541" ht="15.75" customHeight="1">
      <c r="A541" s="277"/>
      <c r="K541" s="277"/>
      <c r="L541" s="102"/>
    </row>
    <row r="542" ht="15.75" customHeight="1">
      <c r="A542" s="277"/>
      <c r="K542" s="277"/>
      <c r="L542" s="102"/>
    </row>
    <row r="543" ht="15.75" customHeight="1">
      <c r="A543" s="277"/>
      <c r="K543" s="277"/>
      <c r="L543" s="102"/>
    </row>
    <row r="544" ht="15.75" customHeight="1">
      <c r="A544" s="277"/>
      <c r="K544" s="277"/>
      <c r="L544" s="102"/>
    </row>
    <row r="545" ht="15.75" customHeight="1">
      <c r="A545" s="277"/>
      <c r="K545" s="277"/>
      <c r="L545" s="102"/>
    </row>
    <row r="546" ht="15.75" customHeight="1">
      <c r="A546" s="277"/>
      <c r="K546" s="277"/>
      <c r="L546" s="102"/>
    </row>
    <row r="547" ht="15.75" customHeight="1">
      <c r="A547" s="277"/>
      <c r="K547" s="277"/>
      <c r="L547" s="102"/>
    </row>
    <row r="548" ht="15.75" customHeight="1">
      <c r="A548" s="277"/>
      <c r="K548" s="277"/>
      <c r="L548" s="102"/>
    </row>
    <row r="549" ht="15.75" customHeight="1">
      <c r="A549" s="277"/>
      <c r="K549" s="277"/>
      <c r="L549" s="102"/>
    </row>
    <row r="550" ht="15.75" customHeight="1">
      <c r="A550" s="277"/>
      <c r="K550" s="277"/>
      <c r="L550" s="102"/>
    </row>
    <row r="551" ht="15.75" customHeight="1">
      <c r="A551" s="277"/>
      <c r="K551" s="277"/>
      <c r="L551" s="102"/>
    </row>
    <row r="552" ht="15.75" customHeight="1">
      <c r="A552" s="277"/>
      <c r="K552" s="277"/>
      <c r="L552" s="102"/>
    </row>
    <row r="553" ht="15.75" customHeight="1">
      <c r="A553" s="277"/>
      <c r="K553" s="277"/>
      <c r="L553" s="102"/>
    </row>
    <row r="554" ht="15.75" customHeight="1">
      <c r="A554" s="277"/>
      <c r="K554" s="277"/>
      <c r="L554" s="102"/>
    </row>
    <row r="555" ht="15.75" customHeight="1">
      <c r="A555" s="277"/>
      <c r="K555" s="277"/>
      <c r="L555" s="102"/>
    </row>
    <row r="556" ht="15.75" customHeight="1">
      <c r="A556" s="277"/>
      <c r="K556" s="277"/>
      <c r="L556" s="102"/>
    </row>
    <row r="557" ht="15.75" customHeight="1">
      <c r="A557" s="277"/>
      <c r="K557" s="277"/>
      <c r="L557" s="102"/>
    </row>
    <row r="558" ht="15.75" customHeight="1">
      <c r="A558" s="277"/>
      <c r="K558" s="277"/>
      <c r="L558" s="102"/>
    </row>
    <row r="559" ht="15.75" customHeight="1">
      <c r="A559" s="277"/>
      <c r="K559" s="277"/>
      <c r="L559" s="102"/>
    </row>
    <row r="560" ht="15.75" customHeight="1">
      <c r="A560" s="277"/>
      <c r="K560" s="277"/>
      <c r="L560" s="102"/>
    </row>
    <row r="561" ht="15.75" customHeight="1">
      <c r="A561" s="277"/>
      <c r="K561" s="277"/>
      <c r="L561" s="102"/>
    </row>
    <row r="562" ht="15.75" customHeight="1">
      <c r="A562" s="277"/>
      <c r="K562" s="277"/>
      <c r="L562" s="102"/>
    </row>
    <row r="563" ht="15.75" customHeight="1">
      <c r="A563" s="277"/>
      <c r="K563" s="277"/>
      <c r="L563" s="102"/>
    </row>
    <row r="564" ht="15.75" customHeight="1">
      <c r="A564" s="277"/>
      <c r="K564" s="277"/>
      <c r="L564" s="102"/>
    </row>
    <row r="565" ht="15.75" customHeight="1">
      <c r="A565" s="277"/>
      <c r="K565" s="277"/>
      <c r="L565" s="102"/>
    </row>
    <row r="566" ht="15.75" customHeight="1">
      <c r="A566" s="277"/>
      <c r="K566" s="277"/>
      <c r="L566" s="102"/>
    </row>
    <row r="567" ht="15.75" customHeight="1">
      <c r="A567" s="277"/>
      <c r="K567" s="277"/>
      <c r="L567" s="102"/>
    </row>
    <row r="568" ht="15.75" customHeight="1">
      <c r="A568" s="277"/>
      <c r="K568" s="277"/>
      <c r="L568" s="102"/>
    </row>
    <row r="569" ht="15.75" customHeight="1">
      <c r="A569" s="277"/>
      <c r="K569" s="277"/>
      <c r="L569" s="102"/>
    </row>
    <row r="570" ht="15.75" customHeight="1">
      <c r="A570" s="277"/>
      <c r="K570" s="277"/>
      <c r="L570" s="102"/>
    </row>
    <row r="571" ht="15.75" customHeight="1">
      <c r="A571" s="277"/>
      <c r="K571" s="277"/>
      <c r="L571" s="102"/>
    </row>
    <row r="572" ht="15.75" customHeight="1">
      <c r="A572" s="277"/>
      <c r="K572" s="277"/>
      <c r="L572" s="102"/>
    </row>
    <row r="573" ht="15.75" customHeight="1">
      <c r="A573" s="277"/>
      <c r="K573" s="277"/>
      <c r="L573" s="102"/>
    </row>
    <row r="574" ht="15.75" customHeight="1">
      <c r="A574" s="277"/>
      <c r="K574" s="277"/>
      <c r="L574" s="102"/>
    </row>
    <row r="575" ht="15.75" customHeight="1">
      <c r="A575" s="277"/>
      <c r="K575" s="277"/>
      <c r="L575" s="102"/>
    </row>
    <row r="576" ht="15.75" customHeight="1">
      <c r="A576" s="277"/>
      <c r="K576" s="277"/>
      <c r="L576" s="102"/>
    </row>
    <row r="577" ht="15.75" customHeight="1">
      <c r="A577" s="277"/>
      <c r="K577" s="277"/>
      <c r="L577" s="102"/>
    </row>
    <row r="578" ht="15.75" customHeight="1">
      <c r="A578" s="277"/>
      <c r="K578" s="277"/>
      <c r="L578" s="102"/>
    </row>
    <row r="579" ht="15.75" customHeight="1">
      <c r="A579" s="277"/>
      <c r="K579" s="277"/>
      <c r="L579" s="102"/>
    </row>
    <row r="580" ht="15.75" customHeight="1">
      <c r="A580" s="277"/>
      <c r="K580" s="277"/>
      <c r="L580" s="102"/>
    </row>
    <row r="581" ht="15.75" customHeight="1">
      <c r="A581" s="277"/>
      <c r="K581" s="277"/>
      <c r="L581" s="102"/>
    </row>
    <row r="582" ht="15.75" customHeight="1">
      <c r="A582" s="277"/>
      <c r="K582" s="277"/>
      <c r="L582" s="102"/>
    </row>
    <row r="583" ht="15.75" customHeight="1">
      <c r="A583" s="277"/>
      <c r="K583" s="277"/>
      <c r="L583" s="102"/>
    </row>
    <row r="584" ht="15.75" customHeight="1">
      <c r="A584" s="277"/>
      <c r="K584" s="277"/>
      <c r="L584" s="102"/>
    </row>
    <row r="585" ht="15.75" customHeight="1">
      <c r="A585" s="277"/>
      <c r="K585" s="277"/>
      <c r="L585" s="102"/>
    </row>
    <row r="586" ht="15.75" customHeight="1">
      <c r="A586" s="277"/>
      <c r="K586" s="277"/>
      <c r="L586" s="102"/>
    </row>
    <row r="587" ht="15.75" customHeight="1">
      <c r="A587" s="277"/>
      <c r="K587" s="277"/>
      <c r="L587" s="102"/>
    </row>
    <row r="588" ht="15.75" customHeight="1">
      <c r="A588" s="277"/>
      <c r="K588" s="277"/>
      <c r="L588" s="102"/>
    </row>
    <row r="589" ht="15.75" customHeight="1">
      <c r="A589" s="277"/>
      <c r="K589" s="277"/>
      <c r="L589" s="102"/>
    </row>
    <row r="590" ht="15.75" customHeight="1">
      <c r="A590" s="277"/>
      <c r="K590" s="277"/>
      <c r="L590" s="102"/>
    </row>
    <row r="591" ht="15.75" customHeight="1">
      <c r="A591" s="277"/>
      <c r="K591" s="277"/>
      <c r="L591" s="102"/>
    </row>
    <row r="592" ht="15.75" customHeight="1">
      <c r="A592" s="277"/>
      <c r="K592" s="277"/>
      <c r="L592" s="102"/>
    </row>
    <row r="593" ht="15.75" customHeight="1">
      <c r="A593" s="277"/>
      <c r="K593" s="277"/>
      <c r="L593" s="102"/>
    </row>
    <row r="594" ht="15.75" customHeight="1">
      <c r="A594" s="277"/>
      <c r="K594" s="277"/>
      <c r="L594" s="102"/>
    </row>
    <row r="595" ht="15.75" customHeight="1">
      <c r="A595" s="277"/>
      <c r="K595" s="277"/>
      <c r="L595" s="102"/>
    </row>
    <row r="596" ht="15.75" customHeight="1">
      <c r="A596" s="277"/>
      <c r="K596" s="277"/>
      <c r="L596" s="102"/>
    </row>
    <row r="597" ht="15.75" customHeight="1">
      <c r="A597" s="277"/>
      <c r="K597" s="277"/>
      <c r="L597" s="102"/>
    </row>
    <row r="598" ht="15.75" customHeight="1">
      <c r="A598" s="277"/>
      <c r="K598" s="277"/>
      <c r="L598" s="102"/>
    </row>
    <row r="599" ht="15.75" customHeight="1">
      <c r="A599" s="277"/>
      <c r="K599" s="277"/>
      <c r="L599" s="102"/>
    </row>
    <row r="600" ht="15.75" customHeight="1">
      <c r="A600" s="277"/>
      <c r="K600" s="277"/>
      <c r="L600" s="102"/>
    </row>
    <row r="601" ht="15.75" customHeight="1">
      <c r="A601" s="277"/>
      <c r="K601" s="277"/>
      <c r="L601" s="102"/>
    </row>
    <row r="602" ht="15.75" customHeight="1">
      <c r="A602" s="277"/>
      <c r="K602" s="277"/>
      <c r="L602" s="102"/>
    </row>
    <row r="603" ht="15.75" customHeight="1">
      <c r="A603" s="277"/>
      <c r="K603" s="277"/>
      <c r="L603" s="102"/>
    </row>
    <row r="604" ht="15.75" customHeight="1">
      <c r="A604" s="277"/>
      <c r="K604" s="277"/>
      <c r="L604" s="102"/>
    </row>
    <row r="605" ht="15.75" customHeight="1">
      <c r="A605" s="277"/>
      <c r="K605" s="277"/>
      <c r="L605" s="102"/>
    </row>
    <row r="606" ht="15.75" customHeight="1">
      <c r="A606" s="277"/>
      <c r="K606" s="277"/>
      <c r="L606" s="102"/>
    </row>
    <row r="607" ht="15.75" customHeight="1">
      <c r="A607" s="277"/>
      <c r="K607" s="277"/>
      <c r="L607" s="102"/>
    </row>
    <row r="608" ht="15.75" customHeight="1">
      <c r="A608" s="277"/>
      <c r="K608" s="277"/>
      <c r="L608" s="102"/>
    </row>
    <row r="609" ht="15.75" customHeight="1">
      <c r="A609" s="277"/>
      <c r="K609" s="277"/>
      <c r="L609" s="102"/>
    </row>
    <row r="610" ht="15.75" customHeight="1">
      <c r="A610" s="277"/>
      <c r="K610" s="277"/>
      <c r="L610" s="102"/>
    </row>
    <row r="611" ht="15.75" customHeight="1">
      <c r="A611" s="277"/>
      <c r="K611" s="277"/>
      <c r="L611" s="102"/>
    </row>
    <row r="612" ht="15.75" customHeight="1">
      <c r="A612" s="277"/>
      <c r="K612" s="277"/>
      <c r="L612" s="102"/>
    </row>
    <row r="613" ht="15.75" customHeight="1">
      <c r="A613" s="277"/>
      <c r="K613" s="277"/>
      <c r="L613" s="102"/>
    </row>
    <row r="614" ht="15.75" customHeight="1">
      <c r="A614" s="277"/>
      <c r="K614" s="277"/>
      <c r="L614" s="102"/>
    </row>
    <row r="615" ht="15.75" customHeight="1">
      <c r="A615" s="277"/>
      <c r="K615" s="277"/>
      <c r="L615" s="102"/>
    </row>
    <row r="616" ht="15.75" customHeight="1">
      <c r="A616" s="277"/>
      <c r="K616" s="277"/>
      <c r="L616" s="102"/>
    </row>
    <row r="617" ht="15.75" customHeight="1">
      <c r="A617" s="277"/>
      <c r="K617" s="277"/>
      <c r="L617" s="102"/>
    </row>
    <row r="618" ht="15.75" customHeight="1">
      <c r="A618" s="277"/>
      <c r="K618" s="277"/>
      <c r="L618" s="102"/>
    </row>
    <row r="619" ht="15.75" customHeight="1">
      <c r="A619" s="277"/>
      <c r="K619" s="277"/>
      <c r="L619" s="102"/>
    </row>
    <row r="620" ht="15.75" customHeight="1">
      <c r="A620" s="277"/>
      <c r="K620" s="277"/>
      <c r="L620" s="102"/>
    </row>
    <row r="621" ht="15.75" customHeight="1">
      <c r="A621" s="277"/>
      <c r="K621" s="277"/>
      <c r="L621" s="102"/>
    </row>
    <row r="622" ht="15.75" customHeight="1">
      <c r="A622" s="277"/>
      <c r="K622" s="277"/>
      <c r="L622" s="102"/>
    </row>
    <row r="623" ht="15.75" customHeight="1">
      <c r="A623" s="277"/>
      <c r="K623" s="277"/>
      <c r="L623" s="102"/>
    </row>
    <row r="624" ht="15.75" customHeight="1">
      <c r="A624" s="277"/>
      <c r="K624" s="277"/>
      <c r="L624" s="102"/>
    </row>
    <row r="625" ht="15.75" customHeight="1">
      <c r="A625" s="277"/>
      <c r="K625" s="277"/>
      <c r="L625" s="102"/>
    </row>
    <row r="626" ht="15.75" customHeight="1">
      <c r="A626" s="277"/>
      <c r="K626" s="277"/>
      <c r="L626" s="102"/>
    </row>
    <row r="627" ht="15.75" customHeight="1">
      <c r="A627" s="277"/>
      <c r="K627" s="277"/>
      <c r="L627" s="102"/>
    </row>
    <row r="628" ht="15.75" customHeight="1">
      <c r="A628" s="277"/>
      <c r="K628" s="277"/>
      <c r="L628" s="102"/>
    </row>
    <row r="629" ht="15.75" customHeight="1">
      <c r="A629" s="277"/>
      <c r="K629" s="277"/>
      <c r="L629" s="102"/>
    </row>
    <row r="630" ht="15.75" customHeight="1">
      <c r="A630" s="277"/>
      <c r="K630" s="277"/>
      <c r="L630" s="102"/>
    </row>
    <row r="631" ht="15.75" customHeight="1">
      <c r="A631" s="277"/>
      <c r="K631" s="277"/>
      <c r="L631" s="102"/>
    </row>
    <row r="632" ht="15.75" customHeight="1">
      <c r="A632" s="277"/>
      <c r="K632" s="277"/>
      <c r="L632" s="102"/>
    </row>
    <row r="633" ht="15.75" customHeight="1">
      <c r="A633" s="277"/>
      <c r="K633" s="277"/>
      <c r="L633" s="102"/>
    </row>
    <row r="634" ht="15.75" customHeight="1">
      <c r="A634" s="277"/>
      <c r="K634" s="277"/>
      <c r="L634" s="102"/>
    </row>
    <row r="635" ht="15.75" customHeight="1">
      <c r="A635" s="277"/>
      <c r="K635" s="277"/>
      <c r="L635" s="102"/>
    </row>
    <row r="636" ht="15.75" customHeight="1">
      <c r="A636" s="277"/>
      <c r="K636" s="277"/>
      <c r="L636" s="102"/>
    </row>
    <row r="637" ht="15.75" customHeight="1">
      <c r="A637" s="277"/>
      <c r="K637" s="277"/>
      <c r="L637" s="102"/>
    </row>
    <row r="638" ht="15.75" customHeight="1">
      <c r="A638" s="277"/>
      <c r="K638" s="277"/>
      <c r="L638" s="102"/>
    </row>
    <row r="639" ht="15.75" customHeight="1">
      <c r="A639" s="277"/>
      <c r="K639" s="277"/>
      <c r="L639" s="102"/>
    </row>
    <row r="640" ht="15.75" customHeight="1">
      <c r="A640" s="277"/>
      <c r="K640" s="277"/>
      <c r="L640" s="102"/>
    </row>
    <row r="641" ht="15.75" customHeight="1">
      <c r="A641" s="277"/>
      <c r="K641" s="277"/>
      <c r="L641" s="102"/>
    </row>
    <row r="642" ht="15.75" customHeight="1">
      <c r="A642" s="277"/>
      <c r="K642" s="277"/>
      <c r="L642" s="102"/>
    </row>
    <row r="643" ht="15.75" customHeight="1">
      <c r="A643" s="277"/>
      <c r="K643" s="277"/>
      <c r="L643" s="102"/>
    </row>
    <row r="644" ht="15.75" customHeight="1">
      <c r="A644" s="277"/>
      <c r="K644" s="277"/>
      <c r="L644" s="102"/>
    </row>
    <row r="645" ht="15.75" customHeight="1">
      <c r="A645" s="277"/>
      <c r="K645" s="277"/>
      <c r="L645" s="102"/>
    </row>
    <row r="646" ht="15.75" customHeight="1">
      <c r="A646" s="277"/>
      <c r="K646" s="277"/>
      <c r="L646" s="102"/>
    </row>
    <row r="647" ht="15.75" customHeight="1">
      <c r="A647" s="277"/>
      <c r="K647" s="277"/>
      <c r="L647" s="102"/>
    </row>
    <row r="648" ht="15.75" customHeight="1">
      <c r="A648" s="277"/>
      <c r="K648" s="277"/>
      <c r="L648" s="102"/>
    </row>
    <row r="649" ht="15.75" customHeight="1">
      <c r="A649" s="277"/>
      <c r="K649" s="277"/>
      <c r="L649" s="102"/>
    </row>
    <row r="650" ht="15.75" customHeight="1">
      <c r="A650" s="277"/>
      <c r="K650" s="277"/>
      <c r="L650" s="102"/>
    </row>
    <row r="651" ht="15.75" customHeight="1">
      <c r="A651" s="277"/>
      <c r="K651" s="277"/>
      <c r="L651" s="102"/>
    </row>
    <row r="652" ht="15.75" customHeight="1">
      <c r="A652" s="277"/>
      <c r="K652" s="277"/>
      <c r="L652" s="102"/>
    </row>
    <row r="653" ht="15.75" customHeight="1">
      <c r="A653" s="277"/>
      <c r="K653" s="277"/>
      <c r="L653" s="102"/>
    </row>
    <row r="654" ht="15.75" customHeight="1">
      <c r="A654" s="277"/>
      <c r="K654" s="277"/>
      <c r="L654" s="102"/>
    </row>
    <row r="655" ht="15.75" customHeight="1">
      <c r="A655" s="277"/>
      <c r="K655" s="277"/>
      <c r="L655" s="102"/>
    </row>
    <row r="656" ht="15.75" customHeight="1">
      <c r="A656" s="277"/>
      <c r="K656" s="277"/>
      <c r="L656" s="102"/>
    </row>
    <row r="657" ht="15.75" customHeight="1">
      <c r="A657" s="277"/>
      <c r="K657" s="277"/>
      <c r="L657" s="102"/>
    </row>
    <row r="658" ht="15.75" customHeight="1">
      <c r="A658" s="277"/>
      <c r="K658" s="277"/>
      <c r="L658" s="102"/>
    </row>
    <row r="659" ht="15.75" customHeight="1">
      <c r="A659" s="277"/>
      <c r="K659" s="277"/>
      <c r="L659" s="102"/>
    </row>
    <row r="660" ht="15.75" customHeight="1">
      <c r="A660" s="277"/>
      <c r="K660" s="277"/>
      <c r="L660" s="102"/>
    </row>
    <row r="661" ht="15.75" customHeight="1">
      <c r="A661" s="277"/>
      <c r="K661" s="277"/>
      <c r="L661" s="102"/>
    </row>
    <row r="662" ht="15.75" customHeight="1">
      <c r="A662" s="277"/>
      <c r="K662" s="277"/>
      <c r="L662" s="102"/>
    </row>
    <row r="663" ht="15.75" customHeight="1">
      <c r="A663" s="277"/>
      <c r="K663" s="277"/>
      <c r="L663" s="102"/>
    </row>
    <row r="664" ht="15.75" customHeight="1">
      <c r="A664" s="277"/>
      <c r="K664" s="277"/>
      <c r="L664" s="102"/>
    </row>
    <row r="665" ht="15.75" customHeight="1">
      <c r="A665" s="277"/>
      <c r="K665" s="277"/>
      <c r="L665" s="102"/>
    </row>
    <row r="666" ht="15.75" customHeight="1">
      <c r="A666" s="277"/>
      <c r="K666" s="277"/>
      <c r="L666" s="102"/>
    </row>
    <row r="667" ht="15.75" customHeight="1">
      <c r="A667" s="277"/>
      <c r="K667" s="277"/>
      <c r="L667" s="102"/>
    </row>
    <row r="668" ht="15.75" customHeight="1">
      <c r="A668" s="277"/>
      <c r="K668" s="277"/>
      <c r="L668" s="102"/>
    </row>
    <row r="669" ht="15.75" customHeight="1">
      <c r="A669" s="277"/>
      <c r="K669" s="277"/>
      <c r="L669" s="102"/>
    </row>
    <row r="670" ht="15.75" customHeight="1">
      <c r="A670" s="277"/>
      <c r="K670" s="277"/>
      <c r="L670" s="102"/>
    </row>
    <row r="671" ht="15.75" customHeight="1">
      <c r="A671" s="277"/>
      <c r="K671" s="277"/>
      <c r="L671" s="102"/>
    </row>
    <row r="672" ht="15.75" customHeight="1">
      <c r="A672" s="277"/>
      <c r="K672" s="277"/>
      <c r="L672" s="102"/>
    </row>
    <row r="673" ht="15.75" customHeight="1">
      <c r="A673" s="277"/>
      <c r="K673" s="277"/>
      <c r="L673" s="102"/>
    </row>
    <row r="674" ht="15.75" customHeight="1">
      <c r="A674" s="277"/>
      <c r="K674" s="277"/>
      <c r="L674" s="102"/>
    </row>
    <row r="675" ht="15.75" customHeight="1">
      <c r="A675" s="277"/>
      <c r="K675" s="277"/>
      <c r="L675" s="102"/>
    </row>
    <row r="676" ht="15.75" customHeight="1">
      <c r="A676" s="277"/>
      <c r="K676" s="277"/>
      <c r="L676" s="102"/>
    </row>
    <row r="677" ht="15.75" customHeight="1">
      <c r="A677" s="277"/>
      <c r="K677" s="277"/>
      <c r="L677" s="102"/>
    </row>
    <row r="678" ht="15.75" customHeight="1">
      <c r="A678" s="277"/>
      <c r="K678" s="277"/>
      <c r="L678" s="102"/>
    </row>
    <row r="679" ht="15.75" customHeight="1">
      <c r="A679" s="277"/>
      <c r="K679" s="277"/>
      <c r="L679" s="102"/>
    </row>
    <row r="680" ht="15.75" customHeight="1">
      <c r="A680" s="277"/>
      <c r="K680" s="277"/>
      <c r="L680" s="102"/>
    </row>
    <row r="681" ht="15.75" customHeight="1">
      <c r="A681" s="277"/>
      <c r="K681" s="277"/>
      <c r="L681" s="102"/>
    </row>
    <row r="682" ht="15.75" customHeight="1">
      <c r="A682" s="277"/>
      <c r="K682" s="277"/>
      <c r="L682" s="102"/>
    </row>
    <row r="683" ht="15.75" customHeight="1">
      <c r="A683" s="277"/>
      <c r="K683" s="277"/>
      <c r="L683" s="102"/>
    </row>
    <row r="684" ht="15.75" customHeight="1">
      <c r="A684" s="277"/>
      <c r="K684" s="277"/>
      <c r="L684" s="102"/>
    </row>
    <row r="685" ht="15.75" customHeight="1">
      <c r="A685" s="277"/>
      <c r="K685" s="277"/>
      <c r="L685" s="102"/>
    </row>
    <row r="686" ht="15.75" customHeight="1">
      <c r="A686" s="277"/>
      <c r="K686" s="277"/>
      <c r="L686" s="102"/>
    </row>
    <row r="687" ht="15.75" customHeight="1">
      <c r="A687" s="277"/>
      <c r="K687" s="277"/>
      <c r="L687" s="102"/>
    </row>
    <row r="688" ht="15.75" customHeight="1">
      <c r="A688" s="277"/>
      <c r="K688" s="277"/>
      <c r="L688" s="102"/>
    </row>
    <row r="689" ht="15.75" customHeight="1">
      <c r="A689" s="277"/>
      <c r="K689" s="277"/>
      <c r="L689" s="102"/>
    </row>
    <row r="690" ht="15.75" customHeight="1">
      <c r="A690" s="277"/>
      <c r="K690" s="277"/>
      <c r="L690" s="102"/>
    </row>
    <row r="691" ht="15.75" customHeight="1">
      <c r="A691" s="277"/>
      <c r="K691" s="277"/>
      <c r="L691" s="102"/>
    </row>
    <row r="692" ht="15.75" customHeight="1">
      <c r="A692" s="277"/>
      <c r="K692" s="277"/>
      <c r="L692" s="102"/>
    </row>
    <row r="693" ht="15.75" customHeight="1">
      <c r="A693" s="277"/>
      <c r="K693" s="277"/>
      <c r="L693" s="102"/>
    </row>
    <row r="694" ht="15.75" customHeight="1">
      <c r="A694" s="277"/>
      <c r="K694" s="277"/>
      <c r="L694" s="102"/>
    </row>
    <row r="695" ht="15.75" customHeight="1">
      <c r="A695" s="277"/>
      <c r="K695" s="277"/>
      <c r="L695" s="102"/>
    </row>
    <row r="696" ht="15.75" customHeight="1">
      <c r="A696" s="277"/>
      <c r="K696" s="277"/>
      <c r="L696" s="102"/>
    </row>
    <row r="697" ht="15.75" customHeight="1">
      <c r="A697" s="277"/>
      <c r="K697" s="277"/>
      <c r="L697" s="102"/>
    </row>
    <row r="698" ht="15.75" customHeight="1">
      <c r="A698" s="277"/>
      <c r="K698" s="277"/>
      <c r="L698" s="102"/>
    </row>
    <row r="699" ht="15.75" customHeight="1">
      <c r="A699" s="277"/>
      <c r="K699" s="277"/>
      <c r="L699" s="102"/>
    </row>
    <row r="700" ht="15.75" customHeight="1">
      <c r="A700" s="277"/>
      <c r="K700" s="277"/>
      <c r="L700" s="102"/>
    </row>
    <row r="701" ht="15.75" customHeight="1">
      <c r="A701" s="277"/>
      <c r="K701" s="277"/>
      <c r="L701" s="102"/>
    </row>
    <row r="702" ht="15.75" customHeight="1">
      <c r="A702" s="277"/>
      <c r="K702" s="277"/>
      <c r="L702" s="102"/>
    </row>
    <row r="703" ht="15.75" customHeight="1">
      <c r="A703" s="277"/>
      <c r="K703" s="277"/>
      <c r="L703" s="102"/>
    </row>
    <row r="704" ht="15.75" customHeight="1">
      <c r="A704" s="277"/>
      <c r="K704" s="277"/>
      <c r="L704" s="102"/>
    </row>
    <row r="705" ht="15.75" customHeight="1">
      <c r="A705" s="277"/>
      <c r="K705" s="277"/>
      <c r="L705" s="102"/>
    </row>
    <row r="706" ht="15.75" customHeight="1">
      <c r="A706" s="277"/>
      <c r="K706" s="277"/>
      <c r="L706" s="102"/>
    </row>
    <row r="707" ht="15.75" customHeight="1">
      <c r="A707" s="277"/>
      <c r="K707" s="277"/>
      <c r="L707" s="102"/>
    </row>
    <row r="708" ht="15.75" customHeight="1">
      <c r="A708" s="277"/>
      <c r="K708" s="277"/>
      <c r="L708" s="102"/>
    </row>
    <row r="709" ht="15.75" customHeight="1">
      <c r="A709" s="277"/>
      <c r="K709" s="277"/>
      <c r="L709" s="102"/>
    </row>
    <row r="710" ht="15.75" customHeight="1">
      <c r="A710" s="277"/>
      <c r="K710" s="277"/>
      <c r="L710" s="102"/>
    </row>
    <row r="711" ht="15.75" customHeight="1">
      <c r="A711" s="277"/>
      <c r="K711" s="277"/>
      <c r="L711" s="102"/>
    </row>
    <row r="712" ht="15.75" customHeight="1">
      <c r="A712" s="277"/>
      <c r="K712" s="277"/>
      <c r="L712" s="102"/>
    </row>
    <row r="713" ht="15.75" customHeight="1">
      <c r="A713" s="277"/>
      <c r="K713" s="277"/>
      <c r="L713" s="102"/>
    </row>
    <row r="714" ht="15.75" customHeight="1">
      <c r="A714" s="277"/>
      <c r="K714" s="277"/>
      <c r="L714" s="102"/>
    </row>
    <row r="715" ht="15.75" customHeight="1">
      <c r="A715" s="277"/>
      <c r="K715" s="277"/>
      <c r="L715" s="102"/>
    </row>
    <row r="716" ht="15.75" customHeight="1">
      <c r="A716" s="277"/>
      <c r="K716" s="277"/>
      <c r="L716" s="102"/>
    </row>
    <row r="717" ht="15.75" customHeight="1">
      <c r="A717" s="277"/>
      <c r="K717" s="277"/>
      <c r="L717" s="102"/>
    </row>
    <row r="718" ht="15.75" customHeight="1">
      <c r="A718" s="277"/>
      <c r="K718" s="277"/>
      <c r="L718" s="102"/>
    </row>
    <row r="719" ht="15.75" customHeight="1">
      <c r="A719" s="277"/>
      <c r="K719" s="277"/>
      <c r="L719" s="102"/>
    </row>
    <row r="720" ht="15.75" customHeight="1">
      <c r="A720" s="277"/>
      <c r="K720" s="277"/>
      <c r="L720" s="102"/>
    </row>
    <row r="721" ht="15.75" customHeight="1">
      <c r="A721" s="277"/>
      <c r="K721" s="277"/>
      <c r="L721" s="102"/>
    </row>
    <row r="722" ht="15.75" customHeight="1">
      <c r="A722" s="277"/>
      <c r="K722" s="277"/>
      <c r="L722" s="102"/>
    </row>
    <row r="723" ht="15.75" customHeight="1">
      <c r="A723" s="277"/>
      <c r="K723" s="277"/>
      <c r="L723" s="102"/>
    </row>
    <row r="724" ht="15.75" customHeight="1">
      <c r="A724" s="277"/>
      <c r="K724" s="277"/>
      <c r="L724" s="102"/>
    </row>
    <row r="725" ht="15.75" customHeight="1">
      <c r="A725" s="277"/>
      <c r="K725" s="277"/>
      <c r="L725" s="102"/>
    </row>
    <row r="726" ht="15.75" customHeight="1">
      <c r="A726" s="277"/>
      <c r="K726" s="277"/>
      <c r="L726" s="102"/>
    </row>
    <row r="727" ht="15.75" customHeight="1">
      <c r="A727" s="277"/>
      <c r="K727" s="277"/>
      <c r="L727" s="102"/>
    </row>
    <row r="728" ht="15.75" customHeight="1">
      <c r="A728" s="277"/>
      <c r="K728" s="277"/>
      <c r="L728" s="102"/>
    </row>
    <row r="729" ht="15.75" customHeight="1">
      <c r="A729" s="277"/>
      <c r="K729" s="277"/>
      <c r="L729" s="102"/>
    </row>
    <row r="730" ht="15.75" customHeight="1">
      <c r="A730" s="277"/>
      <c r="K730" s="277"/>
      <c r="L730" s="102"/>
    </row>
    <row r="731" ht="15.75" customHeight="1">
      <c r="A731" s="277"/>
      <c r="K731" s="277"/>
      <c r="L731" s="102"/>
    </row>
    <row r="732" ht="15.75" customHeight="1">
      <c r="A732" s="277"/>
      <c r="K732" s="277"/>
      <c r="L732" s="102"/>
    </row>
    <row r="733" ht="15.75" customHeight="1">
      <c r="A733" s="277"/>
      <c r="K733" s="277"/>
      <c r="L733" s="102"/>
    </row>
    <row r="734" ht="15.75" customHeight="1">
      <c r="A734" s="277"/>
      <c r="K734" s="277"/>
      <c r="L734" s="102"/>
    </row>
    <row r="735" ht="15.75" customHeight="1">
      <c r="A735" s="277"/>
      <c r="K735" s="277"/>
      <c r="L735" s="102"/>
    </row>
    <row r="736" ht="15.75" customHeight="1">
      <c r="A736" s="277"/>
      <c r="K736" s="277"/>
      <c r="L736" s="102"/>
    </row>
    <row r="737" ht="15.75" customHeight="1">
      <c r="A737" s="277"/>
      <c r="K737" s="277"/>
      <c r="L737" s="102"/>
    </row>
    <row r="738" ht="15.75" customHeight="1">
      <c r="A738" s="277"/>
      <c r="K738" s="277"/>
      <c r="L738" s="102"/>
    </row>
    <row r="739" ht="15.75" customHeight="1">
      <c r="A739" s="277"/>
      <c r="K739" s="277"/>
      <c r="L739" s="102"/>
    </row>
    <row r="740" ht="15.75" customHeight="1">
      <c r="A740" s="277"/>
      <c r="K740" s="277"/>
      <c r="L740" s="102"/>
    </row>
    <row r="741" ht="15.75" customHeight="1">
      <c r="A741" s="277"/>
      <c r="K741" s="277"/>
      <c r="L741" s="102"/>
    </row>
    <row r="742" ht="15.75" customHeight="1">
      <c r="A742" s="277"/>
      <c r="K742" s="277"/>
      <c r="L742" s="102"/>
    </row>
    <row r="743" ht="15.75" customHeight="1">
      <c r="A743" s="277"/>
      <c r="K743" s="277"/>
      <c r="L743" s="102"/>
    </row>
    <row r="744" ht="15.75" customHeight="1">
      <c r="A744" s="277"/>
      <c r="K744" s="277"/>
      <c r="L744" s="102"/>
    </row>
    <row r="745" ht="15.75" customHeight="1">
      <c r="A745" s="277"/>
      <c r="K745" s="277"/>
      <c r="L745" s="102"/>
    </row>
    <row r="746" ht="15.75" customHeight="1">
      <c r="A746" s="277"/>
      <c r="K746" s="277"/>
      <c r="L746" s="102"/>
    </row>
    <row r="747" ht="15.75" customHeight="1">
      <c r="A747" s="277"/>
      <c r="K747" s="277"/>
      <c r="L747" s="102"/>
    </row>
    <row r="748" ht="15.75" customHeight="1">
      <c r="A748" s="277"/>
      <c r="K748" s="277"/>
      <c r="L748" s="102"/>
    </row>
    <row r="749" ht="15.75" customHeight="1">
      <c r="A749" s="277"/>
      <c r="K749" s="277"/>
      <c r="L749" s="102"/>
    </row>
    <row r="750" ht="15.75" customHeight="1">
      <c r="A750" s="277"/>
      <c r="K750" s="277"/>
      <c r="L750" s="102"/>
    </row>
    <row r="751" ht="15.75" customHeight="1">
      <c r="A751" s="277"/>
      <c r="K751" s="277"/>
      <c r="L751" s="102"/>
    </row>
    <row r="752" ht="15.75" customHeight="1">
      <c r="A752" s="277"/>
      <c r="K752" s="277"/>
      <c r="L752" s="102"/>
    </row>
    <row r="753" ht="15.75" customHeight="1">
      <c r="A753" s="277"/>
      <c r="K753" s="277"/>
      <c r="L753" s="102"/>
    </row>
    <row r="754" ht="15.75" customHeight="1">
      <c r="A754" s="277"/>
      <c r="K754" s="277"/>
      <c r="L754" s="102"/>
    </row>
    <row r="755" ht="15.75" customHeight="1">
      <c r="A755" s="277"/>
      <c r="K755" s="277"/>
      <c r="L755" s="102"/>
    </row>
    <row r="756" ht="15.75" customHeight="1">
      <c r="A756" s="277"/>
      <c r="K756" s="277"/>
      <c r="L756" s="102"/>
    </row>
    <row r="757" ht="15.75" customHeight="1">
      <c r="A757" s="277"/>
      <c r="K757" s="277"/>
      <c r="L757" s="102"/>
    </row>
    <row r="758" ht="15.75" customHeight="1">
      <c r="A758" s="277"/>
      <c r="K758" s="277"/>
      <c r="L758" s="102"/>
    </row>
    <row r="759" ht="15.75" customHeight="1">
      <c r="A759" s="277"/>
      <c r="K759" s="277"/>
      <c r="L759" s="102"/>
    </row>
    <row r="760" ht="15.75" customHeight="1">
      <c r="A760" s="277"/>
      <c r="K760" s="277"/>
      <c r="L760" s="102"/>
    </row>
    <row r="761" ht="15.75" customHeight="1">
      <c r="A761" s="277"/>
      <c r="K761" s="277"/>
      <c r="L761" s="102"/>
    </row>
    <row r="762" ht="15.75" customHeight="1">
      <c r="A762" s="277"/>
      <c r="K762" s="277"/>
      <c r="L762" s="102"/>
    </row>
    <row r="763" ht="15.75" customHeight="1">
      <c r="A763" s="277"/>
      <c r="K763" s="277"/>
      <c r="L763" s="102"/>
    </row>
    <row r="764" ht="15.75" customHeight="1">
      <c r="A764" s="277"/>
      <c r="K764" s="277"/>
      <c r="L764" s="102"/>
    </row>
    <row r="765" ht="15.75" customHeight="1">
      <c r="A765" s="277"/>
      <c r="K765" s="277"/>
      <c r="L765" s="102"/>
    </row>
    <row r="766" ht="15.75" customHeight="1">
      <c r="A766" s="277"/>
      <c r="K766" s="277"/>
      <c r="L766" s="102"/>
    </row>
    <row r="767" ht="15.75" customHeight="1">
      <c r="A767" s="277"/>
      <c r="K767" s="277"/>
      <c r="L767" s="102"/>
    </row>
    <row r="768" ht="15.75" customHeight="1">
      <c r="A768" s="277"/>
      <c r="K768" s="277"/>
      <c r="L768" s="102"/>
    </row>
    <row r="769" ht="15.75" customHeight="1">
      <c r="A769" s="277"/>
      <c r="K769" s="277"/>
      <c r="L769" s="102"/>
    </row>
    <row r="770" ht="15.75" customHeight="1">
      <c r="A770" s="277"/>
      <c r="K770" s="277"/>
      <c r="L770" s="102"/>
    </row>
    <row r="771" ht="15.75" customHeight="1">
      <c r="A771" s="277"/>
      <c r="K771" s="277"/>
      <c r="L771" s="102"/>
    </row>
    <row r="772" ht="15.75" customHeight="1">
      <c r="A772" s="277"/>
      <c r="K772" s="277"/>
      <c r="L772" s="102"/>
    </row>
    <row r="773" ht="15.75" customHeight="1">
      <c r="A773" s="277"/>
      <c r="K773" s="277"/>
      <c r="L773" s="102"/>
    </row>
    <row r="774" ht="15.75" customHeight="1">
      <c r="A774" s="277"/>
      <c r="K774" s="277"/>
      <c r="L774" s="102"/>
    </row>
    <row r="775" ht="15.75" customHeight="1">
      <c r="A775" s="277"/>
      <c r="K775" s="277"/>
      <c r="L775" s="102"/>
    </row>
    <row r="776" ht="15.75" customHeight="1">
      <c r="A776" s="277"/>
      <c r="K776" s="277"/>
      <c r="L776" s="102"/>
    </row>
    <row r="777" ht="15.75" customHeight="1">
      <c r="A777" s="277"/>
      <c r="K777" s="277"/>
      <c r="L777" s="102"/>
    </row>
    <row r="778" ht="15.75" customHeight="1">
      <c r="A778" s="277"/>
      <c r="K778" s="277"/>
      <c r="L778" s="102"/>
    </row>
    <row r="779" ht="15.75" customHeight="1">
      <c r="A779" s="277"/>
      <c r="K779" s="277"/>
      <c r="L779" s="102"/>
    </row>
    <row r="780" ht="15.75" customHeight="1">
      <c r="A780" s="277"/>
      <c r="K780" s="277"/>
      <c r="L780" s="102"/>
    </row>
    <row r="781" ht="15.75" customHeight="1">
      <c r="A781" s="277"/>
      <c r="K781" s="277"/>
      <c r="L781" s="102"/>
    </row>
    <row r="782" ht="15.75" customHeight="1">
      <c r="A782" s="277"/>
      <c r="K782" s="277"/>
      <c r="L782" s="102"/>
    </row>
    <row r="783" ht="15.75" customHeight="1">
      <c r="A783" s="277"/>
      <c r="K783" s="277"/>
      <c r="L783" s="102"/>
    </row>
    <row r="784" ht="15.75" customHeight="1">
      <c r="A784" s="277"/>
      <c r="K784" s="277"/>
      <c r="L784" s="102"/>
    </row>
    <row r="785" ht="15.75" customHeight="1">
      <c r="A785" s="277"/>
      <c r="K785" s="277"/>
      <c r="L785" s="102"/>
    </row>
    <row r="786" ht="15.75" customHeight="1">
      <c r="A786" s="277"/>
      <c r="K786" s="277"/>
      <c r="L786" s="102"/>
    </row>
    <row r="787" ht="15.75" customHeight="1">
      <c r="A787" s="277"/>
      <c r="K787" s="277"/>
      <c r="L787" s="102"/>
    </row>
    <row r="788" ht="15.75" customHeight="1">
      <c r="A788" s="277"/>
      <c r="K788" s="277"/>
      <c r="L788" s="102"/>
    </row>
    <row r="789" ht="15.75" customHeight="1">
      <c r="A789" s="277"/>
      <c r="K789" s="277"/>
      <c r="L789" s="102"/>
    </row>
    <row r="790" ht="15.75" customHeight="1">
      <c r="A790" s="277"/>
      <c r="K790" s="277"/>
      <c r="L790" s="102"/>
    </row>
    <row r="791" ht="15.75" customHeight="1">
      <c r="A791" s="277"/>
      <c r="K791" s="277"/>
      <c r="L791" s="102"/>
    </row>
    <row r="792" ht="15.75" customHeight="1">
      <c r="A792" s="277"/>
      <c r="K792" s="277"/>
      <c r="L792" s="102"/>
    </row>
    <row r="793" ht="15.75" customHeight="1">
      <c r="A793" s="277"/>
      <c r="K793" s="277"/>
      <c r="L793" s="102"/>
    </row>
    <row r="794" ht="15.75" customHeight="1">
      <c r="A794" s="277"/>
      <c r="K794" s="277"/>
      <c r="L794" s="102"/>
    </row>
    <row r="795" ht="15.75" customHeight="1">
      <c r="A795" s="277"/>
      <c r="K795" s="277"/>
      <c r="L795" s="102"/>
    </row>
    <row r="796" ht="15.75" customHeight="1">
      <c r="A796" s="277"/>
      <c r="K796" s="277"/>
      <c r="L796" s="102"/>
    </row>
    <row r="797" ht="15.75" customHeight="1">
      <c r="A797" s="277"/>
      <c r="K797" s="277"/>
      <c r="L797" s="102"/>
    </row>
    <row r="798" ht="15.75" customHeight="1">
      <c r="A798" s="277"/>
      <c r="K798" s="277"/>
      <c r="L798" s="102"/>
    </row>
    <row r="799" ht="15.75" customHeight="1">
      <c r="A799" s="277"/>
      <c r="K799" s="277"/>
      <c r="L799" s="102"/>
    </row>
    <row r="800" ht="15.75" customHeight="1">
      <c r="A800" s="277"/>
      <c r="K800" s="277"/>
      <c r="L800" s="102"/>
    </row>
    <row r="801" ht="15.75" customHeight="1">
      <c r="A801" s="277"/>
      <c r="K801" s="277"/>
      <c r="L801" s="102"/>
    </row>
    <row r="802" ht="15.75" customHeight="1">
      <c r="A802" s="277"/>
      <c r="K802" s="277"/>
      <c r="L802" s="102"/>
    </row>
    <row r="803" ht="15.75" customHeight="1">
      <c r="A803" s="277"/>
      <c r="K803" s="277"/>
      <c r="L803" s="102"/>
    </row>
    <row r="804" ht="15.75" customHeight="1">
      <c r="A804" s="277"/>
      <c r="K804" s="277"/>
      <c r="L804" s="102"/>
    </row>
    <row r="805" ht="15.75" customHeight="1">
      <c r="A805" s="277"/>
      <c r="K805" s="277"/>
      <c r="L805" s="102"/>
    </row>
    <row r="806" ht="15.75" customHeight="1">
      <c r="A806" s="277"/>
      <c r="K806" s="277"/>
      <c r="L806" s="102"/>
    </row>
    <row r="807" ht="15.75" customHeight="1">
      <c r="A807" s="277"/>
      <c r="K807" s="277"/>
      <c r="L807" s="102"/>
    </row>
    <row r="808" ht="15.75" customHeight="1">
      <c r="A808" s="277"/>
      <c r="K808" s="277"/>
      <c r="L808" s="102"/>
    </row>
    <row r="809" ht="15.75" customHeight="1">
      <c r="A809" s="277"/>
      <c r="K809" s="277"/>
      <c r="L809" s="102"/>
    </row>
    <row r="810" ht="15.75" customHeight="1">
      <c r="A810" s="277"/>
      <c r="K810" s="277"/>
      <c r="L810" s="102"/>
    </row>
    <row r="811" ht="15.75" customHeight="1">
      <c r="A811" s="277"/>
      <c r="K811" s="277"/>
      <c r="L811" s="102"/>
    </row>
    <row r="812" ht="15.75" customHeight="1">
      <c r="A812" s="277"/>
      <c r="K812" s="277"/>
      <c r="L812" s="102"/>
    </row>
    <row r="813" ht="15.75" customHeight="1">
      <c r="A813" s="277"/>
      <c r="K813" s="277"/>
      <c r="L813" s="102"/>
    </row>
    <row r="814" ht="15.75" customHeight="1">
      <c r="A814" s="277"/>
      <c r="K814" s="277"/>
      <c r="L814" s="102"/>
    </row>
    <row r="815" ht="15.75" customHeight="1">
      <c r="A815" s="277"/>
      <c r="K815" s="277"/>
      <c r="L815" s="102"/>
    </row>
    <row r="816" ht="15.75" customHeight="1">
      <c r="A816" s="277"/>
      <c r="K816" s="277"/>
      <c r="L816" s="102"/>
    </row>
    <row r="817" ht="15.75" customHeight="1">
      <c r="A817" s="277"/>
      <c r="K817" s="277"/>
      <c r="L817" s="102"/>
    </row>
    <row r="818" ht="15.75" customHeight="1">
      <c r="A818" s="277"/>
      <c r="K818" s="277"/>
      <c r="L818" s="102"/>
    </row>
    <row r="819" ht="15.75" customHeight="1">
      <c r="A819" s="277"/>
      <c r="K819" s="277"/>
      <c r="L819" s="102"/>
    </row>
    <row r="820" ht="15.75" customHeight="1">
      <c r="A820" s="277"/>
      <c r="K820" s="277"/>
      <c r="L820" s="102"/>
    </row>
    <row r="821" ht="15.75" customHeight="1">
      <c r="A821" s="277"/>
      <c r="K821" s="277"/>
      <c r="L821" s="102"/>
    </row>
    <row r="822" ht="15.75" customHeight="1">
      <c r="A822" s="277"/>
      <c r="K822" s="277"/>
      <c r="L822" s="102"/>
    </row>
    <row r="823" ht="15.75" customHeight="1">
      <c r="A823" s="277"/>
      <c r="K823" s="277"/>
      <c r="L823" s="102"/>
    </row>
    <row r="824" ht="15.75" customHeight="1">
      <c r="A824" s="277"/>
      <c r="K824" s="277"/>
      <c r="L824" s="102"/>
    </row>
    <row r="825" ht="15.75" customHeight="1">
      <c r="A825" s="277"/>
      <c r="K825" s="277"/>
      <c r="L825" s="102"/>
    </row>
    <row r="826" ht="15.75" customHeight="1">
      <c r="A826" s="277"/>
      <c r="K826" s="277"/>
      <c r="L826" s="102"/>
    </row>
    <row r="827" ht="15.75" customHeight="1">
      <c r="A827" s="277"/>
      <c r="K827" s="277"/>
      <c r="L827" s="102"/>
    </row>
    <row r="828" ht="15.75" customHeight="1">
      <c r="A828" s="277"/>
      <c r="K828" s="277"/>
      <c r="L828" s="102"/>
    </row>
    <row r="829" ht="15.75" customHeight="1">
      <c r="A829" s="277"/>
      <c r="K829" s="277"/>
      <c r="L829" s="102"/>
    </row>
    <row r="830" ht="15.75" customHeight="1">
      <c r="A830" s="277"/>
      <c r="K830" s="277"/>
      <c r="L830" s="102"/>
    </row>
    <row r="831" ht="15.75" customHeight="1">
      <c r="A831" s="277"/>
      <c r="K831" s="277"/>
      <c r="L831" s="102"/>
    </row>
    <row r="832" ht="15.75" customHeight="1">
      <c r="A832" s="277"/>
      <c r="K832" s="277"/>
      <c r="L832" s="102"/>
    </row>
    <row r="833" ht="15.75" customHeight="1">
      <c r="A833" s="277"/>
      <c r="K833" s="277"/>
      <c r="L833" s="102"/>
    </row>
    <row r="834" ht="15.75" customHeight="1">
      <c r="A834" s="277"/>
      <c r="K834" s="277"/>
      <c r="L834" s="102"/>
    </row>
    <row r="835" ht="15.75" customHeight="1">
      <c r="A835" s="277"/>
      <c r="K835" s="277"/>
      <c r="L835" s="102"/>
    </row>
    <row r="836" ht="15.75" customHeight="1">
      <c r="A836" s="277"/>
      <c r="K836" s="277"/>
      <c r="L836" s="102"/>
    </row>
    <row r="837" ht="15.75" customHeight="1">
      <c r="A837" s="277"/>
      <c r="K837" s="277"/>
      <c r="L837" s="102"/>
    </row>
    <row r="838" ht="15.75" customHeight="1">
      <c r="A838" s="277"/>
      <c r="K838" s="277"/>
      <c r="L838" s="102"/>
    </row>
    <row r="839" ht="15.75" customHeight="1">
      <c r="A839" s="277"/>
      <c r="K839" s="277"/>
      <c r="L839" s="102"/>
    </row>
    <row r="840" ht="15.75" customHeight="1">
      <c r="A840" s="277"/>
      <c r="K840" s="277"/>
      <c r="L840" s="102"/>
    </row>
    <row r="841" ht="15.75" customHeight="1">
      <c r="A841" s="277"/>
      <c r="K841" s="277"/>
      <c r="L841" s="102"/>
    </row>
    <row r="842" ht="15.75" customHeight="1">
      <c r="A842" s="277"/>
      <c r="K842" s="277"/>
      <c r="L842" s="102"/>
    </row>
    <row r="843" ht="15.75" customHeight="1">
      <c r="A843" s="277"/>
      <c r="K843" s="277"/>
      <c r="L843" s="102"/>
    </row>
    <row r="844" ht="15.75" customHeight="1">
      <c r="A844" s="277"/>
      <c r="K844" s="277"/>
      <c r="L844" s="102"/>
    </row>
    <row r="845" ht="15.75" customHeight="1">
      <c r="A845" s="277"/>
      <c r="K845" s="277"/>
      <c r="L845" s="102"/>
    </row>
    <row r="846" ht="15.75" customHeight="1">
      <c r="A846" s="277"/>
      <c r="K846" s="277"/>
      <c r="L846" s="102"/>
    </row>
    <row r="847" ht="15.75" customHeight="1">
      <c r="A847" s="277"/>
      <c r="K847" s="277"/>
      <c r="L847" s="102"/>
    </row>
    <row r="848" ht="15.75" customHeight="1">
      <c r="A848" s="277"/>
      <c r="K848" s="277"/>
      <c r="L848" s="102"/>
    </row>
    <row r="849" ht="15.75" customHeight="1">
      <c r="A849" s="277"/>
      <c r="K849" s="277"/>
      <c r="L849" s="102"/>
    </row>
    <row r="850" ht="15.75" customHeight="1">
      <c r="A850" s="277"/>
      <c r="K850" s="277"/>
      <c r="L850" s="102"/>
    </row>
    <row r="851" ht="15.75" customHeight="1">
      <c r="A851" s="277"/>
      <c r="K851" s="277"/>
      <c r="L851" s="102"/>
    </row>
    <row r="852" ht="15.75" customHeight="1">
      <c r="A852" s="277"/>
      <c r="K852" s="277"/>
      <c r="L852" s="102"/>
    </row>
    <row r="853" ht="15.75" customHeight="1">
      <c r="A853" s="277"/>
      <c r="K853" s="277"/>
      <c r="L853" s="102"/>
    </row>
    <row r="854" ht="15.75" customHeight="1">
      <c r="A854" s="277"/>
      <c r="K854" s="277"/>
      <c r="L854" s="102"/>
    </row>
    <row r="855" ht="15.75" customHeight="1">
      <c r="A855" s="277"/>
      <c r="K855" s="277"/>
      <c r="L855" s="102"/>
    </row>
    <row r="856" ht="15.75" customHeight="1">
      <c r="A856" s="277"/>
      <c r="K856" s="277"/>
      <c r="L856" s="102"/>
    </row>
    <row r="857" ht="15.75" customHeight="1">
      <c r="A857" s="277"/>
      <c r="K857" s="277"/>
      <c r="L857" s="102"/>
    </row>
    <row r="858" ht="15.75" customHeight="1">
      <c r="A858" s="277"/>
      <c r="K858" s="277"/>
      <c r="L858" s="102"/>
    </row>
    <row r="859" ht="15.75" customHeight="1">
      <c r="A859" s="277"/>
      <c r="K859" s="277"/>
      <c r="L859" s="102"/>
    </row>
    <row r="860" ht="15.75" customHeight="1">
      <c r="A860" s="277"/>
      <c r="K860" s="277"/>
      <c r="L860" s="102"/>
    </row>
    <row r="861" ht="15.75" customHeight="1">
      <c r="A861" s="277"/>
      <c r="K861" s="277"/>
      <c r="L861" s="102"/>
    </row>
    <row r="862" ht="15.75" customHeight="1">
      <c r="A862" s="277"/>
      <c r="K862" s="277"/>
      <c r="L862" s="102"/>
    </row>
    <row r="863" ht="15.75" customHeight="1">
      <c r="A863" s="277"/>
      <c r="K863" s="277"/>
      <c r="L863" s="102"/>
    </row>
    <row r="864" ht="15.75" customHeight="1">
      <c r="A864" s="277"/>
      <c r="K864" s="277"/>
      <c r="L864" s="102"/>
    </row>
    <row r="865" ht="15.75" customHeight="1">
      <c r="A865" s="277"/>
      <c r="K865" s="277"/>
      <c r="L865" s="102"/>
    </row>
    <row r="866" ht="15.75" customHeight="1">
      <c r="A866" s="277"/>
      <c r="K866" s="277"/>
      <c r="L866" s="102"/>
    </row>
    <row r="867" ht="15.75" customHeight="1">
      <c r="A867" s="277"/>
      <c r="K867" s="277"/>
      <c r="L867" s="102"/>
    </row>
    <row r="868" ht="15.75" customHeight="1">
      <c r="A868" s="277"/>
      <c r="K868" s="277"/>
      <c r="L868" s="102"/>
    </row>
    <row r="869" ht="15.75" customHeight="1">
      <c r="A869" s="277"/>
      <c r="K869" s="277"/>
      <c r="L869" s="102"/>
    </row>
    <row r="870" ht="15.75" customHeight="1">
      <c r="A870" s="277"/>
      <c r="K870" s="277"/>
      <c r="L870" s="102"/>
    </row>
    <row r="871" ht="15.75" customHeight="1">
      <c r="A871" s="277"/>
      <c r="K871" s="277"/>
      <c r="L871" s="102"/>
    </row>
    <row r="872" ht="15.75" customHeight="1">
      <c r="A872" s="277"/>
      <c r="K872" s="277"/>
      <c r="L872" s="102"/>
    </row>
    <row r="873" ht="15.75" customHeight="1">
      <c r="A873" s="277"/>
      <c r="K873" s="277"/>
      <c r="L873" s="102"/>
    </row>
    <row r="874" ht="15.75" customHeight="1">
      <c r="A874" s="277"/>
      <c r="K874" s="277"/>
      <c r="L874" s="102"/>
    </row>
    <row r="875" ht="15.75" customHeight="1">
      <c r="A875" s="277"/>
      <c r="K875" s="277"/>
      <c r="L875" s="102"/>
    </row>
    <row r="876" ht="15.75" customHeight="1">
      <c r="A876" s="277"/>
      <c r="K876" s="277"/>
      <c r="L876" s="102"/>
    </row>
    <row r="877" ht="15.75" customHeight="1">
      <c r="A877" s="277"/>
      <c r="K877" s="277"/>
      <c r="L877" s="102"/>
    </row>
    <row r="878" ht="15.75" customHeight="1">
      <c r="A878" s="277"/>
      <c r="K878" s="277"/>
      <c r="L878" s="102"/>
    </row>
    <row r="879" ht="15.75" customHeight="1">
      <c r="A879" s="277"/>
      <c r="K879" s="277"/>
      <c r="L879" s="102"/>
    </row>
    <row r="880" ht="15.75" customHeight="1">
      <c r="A880" s="277"/>
      <c r="K880" s="277"/>
      <c r="L880" s="102"/>
    </row>
    <row r="881" ht="15.75" customHeight="1">
      <c r="A881" s="277"/>
      <c r="K881" s="277"/>
      <c r="L881" s="102"/>
    </row>
    <row r="882" ht="15.75" customHeight="1">
      <c r="A882" s="277"/>
      <c r="K882" s="277"/>
      <c r="L882" s="102"/>
    </row>
    <row r="883" ht="15.75" customHeight="1">
      <c r="A883" s="277"/>
      <c r="K883" s="277"/>
      <c r="L883" s="102"/>
    </row>
    <row r="884" ht="15.75" customHeight="1">
      <c r="A884" s="277"/>
      <c r="K884" s="277"/>
      <c r="L884" s="102"/>
    </row>
    <row r="885" ht="15.75" customHeight="1">
      <c r="A885" s="277"/>
      <c r="K885" s="277"/>
      <c r="L885" s="102"/>
    </row>
    <row r="886" ht="15.75" customHeight="1">
      <c r="A886" s="277"/>
      <c r="K886" s="277"/>
      <c r="L886" s="102"/>
    </row>
    <row r="887" ht="15.75" customHeight="1">
      <c r="A887" s="277"/>
      <c r="K887" s="277"/>
      <c r="L887" s="102"/>
    </row>
    <row r="888" ht="15.75" customHeight="1">
      <c r="A888" s="277"/>
      <c r="K888" s="277"/>
      <c r="L888" s="102"/>
    </row>
    <row r="889" ht="15.75" customHeight="1">
      <c r="A889" s="277"/>
      <c r="K889" s="277"/>
      <c r="L889" s="102"/>
    </row>
    <row r="890" ht="15.75" customHeight="1">
      <c r="A890" s="277"/>
      <c r="K890" s="277"/>
      <c r="L890" s="102"/>
    </row>
    <row r="891" ht="15.75" customHeight="1">
      <c r="A891" s="277"/>
      <c r="K891" s="277"/>
      <c r="L891" s="102"/>
    </row>
    <row r="892" ht="15.75" customHeight="1">
      <c r="A892" s="277"/>
      <c r="K892" s="277"/>
      <c r="L892" s="102"/>
    </row>
    <row r="893" ht="15.75" customHeight="1">
      <c r="A893" s="277"/>
      <c r="K893" s="277"/>
      <c r="L893" s="102"/>
    </row>
    <row r="894" ht="15.75" customHeight="1">
      <c r="A894" s="277"/>
      <c r="K894" s="277"/>
      <c r="L894" s="102"/>
    </row>
    <row r="895" ht="15.75" customHeight="1">
      <c r="A895" s="277"/>
      <c r="K895" s="277"/>
      <c r="L895" s="102"/>
    </row>
    <row r="896" ht="15.75" customHeight="1">
      <c r="A896" s="277"/>
      <c r="K896" s="277"/>
      <c r="L896" s="102"/>
    </row>
    <row r="897" ht="15.75" customHeight="1">
      <c r="A897" s="277"/>
      <c r="K897" s="277"/>
      <c r="L897" s="102"/>
    </row>
    <row r="898" ht="15.75" customHeight="1">
      <c r="A898" s="277"/>
      <c r="K898" s="277"/>
      <c r="L898" s="102"/>
    </row>
    <row r="899" ht="15.75" customHeight="1">
      <c r="A899" s="277"/>
      <c r="K899" s="277"/>
      <c r="L899" s="102"/>
    </row>
    <row r="900" ht="15.75" customHeight="1">
      <c r="A900" s="277"/>
      <c r="K900" s="277"/>
      <c r="L900" s="102"/>
    </row>
    <row r="901" ht="15.75" customHeight="1">
      <c r="A901" s="277"/>
      <c r="K901" s="277"/>
      <c r="L901" s="102"/>
    </row>
    <row r="902" ht="15.75" customHeight="1">
      <c r="A902" s="277"/>
      <c r="K902" s="277"/>
      <c r="L902" s="102"/>
    </row>
    <row r="903" ht="15.75" customHeight="1">
      <c r="A903" s="277"/>
      <c r="K903" s="277"/>
      <c r="L903" s="102"/>
    </row>
    <row r="904" ht="15.75" customHeight="1">
      <c r="A904" s="277"/>
      <c r="K904" s="277"/>
      <c r="L904" s="102"/>
    </row>
    <row r="905" ht="15.75" customHeight="1">
      <c r="A905" s="277"/>
      <c r="K905" s="277"/>
      <c r="L905" s="102"/>
    </row>
    <row r="906" ht="15.75" customHeight="1">
      <c r="A906" s="277"/>
      <c r="K906" s="277"/>
      <c r="L906" s="102"/>
    </row>
    <row r="907" ht="15.75" customHeight="1">
      <c r="A907" s="277"/>
      <c r="K907" s="277"/>
      <c r="L907" s="102"/>
    </row>
    <row r="908" ht="15.75" customHeight="1">
      <c r="A908" s="277"/>
      <c r="K908" s="277"/>
      <c r="L908" s="102"/>
    </row>
    <row r="909" ht="15.75" customHeight="1">
      <c r="A909" s="277"/>
      <c r="K909" s="277"/>
      <c r="L909" s="102"/>
    </row>
    <row r="910" ht="15.75" customHeight="1">
      <c r="A910" s="277"/>
      <c r="K910" s="277"/>
      <c r="L910" s="102"/>
    </row>
    <row r="911" ht="15.75" customHeight="1">
      <c r="A911" s="277"/>
      <c r="K911" s="277"/>
      <c r="L911" s="102"/>
    </row>
    <row r="912" ht="15.75" customHeight="1">
      <c r="A912" s="277"/>
      <c r="K912" s="277"/>
      <c r="L912" s="102"/>
    </row>
    <row r="913" ht="15.75" customHeight="1">
      <c r="A913" s="277"/>
      <c r="K913" s="277"/>
      <c r="L913" s="102"/>
    </row>
    <row r="914" ht="15.75" customHeight="1">
      <c r="A914" s="277"/>
      <c r="K914" s="277"/>
      <c r="L914" s="102"/>
    </row>
    <row r="915" ht="15.75" customHeight="1">
      <c r="A915" s="277"/>
      <c r="K915" s="277"/>
      <c r="L915" s="102"/>
    </row>
    <row r="916" ht="15.75" customHeight="1">
      <c r="A916" s="277"/>
      <c r="K916" s="277"/>
      <c r="L916" s="102"/>
    </row>
    <row r="917" ht="15.75" customHeight="1">
      <c r="A917" s="277"/>
      <c r="K917" s="277"/>
      <c r="L917" s="102"/>
    </row>
    <row r="918" ht="15.75" customHeight="1">
      <c r="A918" s="277"/>
      <c r="K918" s="277"/>
      <c r="L918" s="102"/>
    </row>
    <row r="919" ht="15.75" customHeight="1">
      <c r="A919" s="277"/>
      <c r="K919" s="277"/>
      <c r="L919" s="102"/>
    </row>
    <row r="920" ht="15.75" customHeight="1">
      <c r="A920" s="277"/>
      <c r="K920" s="277"/>
      <c r="L920" s="102"/>
    </row>
    <row r="921" ht="15.75" customHeight="1">
      <c r="A921" s="277"/>
      <c r="K921" s="277"/>
      <c r="L921" s="102"/>
    </row>
    <row r="922" ht="15.75" customHeight="1">
      <c r="A922" s="277"/>
      <c r="K922" s="277"/>
      <c r="L922" s="102"/>
    </row>
    <row r="923" ht="15.75" customHeight="1">
      <c r="A923" s="277"/>
      <c r="K923" s="277"/>
      <c r="L923" s="102"/>
    </row>
    <row r="924" ht="15.75" customHeight="1">
      <c r="A924" s="277"/>
      <c r="K924" s="277"/>
      <c r="L924" s="102"/>
    </row>
    <row r="925" ht="15.75" customHeight="1">
      <c r="A925" s="277"/>
      <c r="K925" s="277"/>
      <c r="L925" s="102"/>
    </row>
    <row r="926" ht="15.75" customHeight="1">
      <c r="A926" s="277"/>
      <c r="K926" s="277"/>
      <c r="L926" s="102"/>
    </row>
    <row r="927" ht="15.75" customHeight="1">
      <c r="A927" s="277"/>
      <c r="K927" s="277"/>
      <c r="L927" s="102"/>
    </row>
    <row r="928" ht="15.75" customHeight="1">
      <c r="A928" s="277"/>
      <c r="K928" s="277"/>
      <c r="L928" s="102"/>
    </row>
    <row r="929" ht="15.75" customHeight="1">
      <c r="A929" s="277"/>
      <c r="K929" s="277"/>
      <c r="L929" s="102"/>
    </row>
    <row r="930" ht="15.75" customHeight="1">
      <c r="A930" s="277"/>
      <c r="K930" s="277"/>
      <c r="L930" s="102"/>
    </row>
    <row r="931" ht="15.75" customHeight="1">
      <c r="A931" s="277"/>
      <c r="K931" s="277"/>
      <c r="L931" s="102"/>
    </row>
    <row r="932" ht="15.75" customHeight="1">
      <c r="A932" s="277"/>
      <c r="K932" s="277"/>
      <c r="L932" s="102"/>
    </row>
    <row r="933" ht="15.75" customHeight="1">
      <c r="A933" s="277"/>
      <c r="K933" s="277"/>
      <c r="L933" s="102"/>
    </row>
    <row r="934" ht="15.75" customHeight="1">
      <c r="A934" s="277"/>
      <c r="K934" s="277"/>
      <c r="L934" s="102"/>
    </row>
    <row r="935" ht="15.75" customHeight="1">
      <c r="A935" s="277"/>
      <c r="K935" s="277"/>
      <c r="L935" s="102"/>
    </row>
    <row r="936" ht="15.75" customHeight="1">
      <c r="A936" s="277"/>
      <c r="K936" s="277"/>
      <c r="L936" s="102"/>
    </row>
    <row r="937" ht="15.75" customHeight="1">
      <c r="A937" s="277"/>
      <c r="K937" s="277"/>
      <c r="L937" s="102"/>
    </row>
    <row r="938" ht="15.75" customHeight="1">
      <c r="A938" s="277"/>
      <c r="K938" s="277"/>
      <c r="L938" s="102"/>
    </row>
    <row r="939" ht="15.75" customHeight="1">
      <c r="A939" s="277"/>
      <c r="K939" s="277"/>
      <c r="L939" s="102"/>
    </row>
    <row r="940" ht="15.75" customHeight="1">
      <c r="A940" s="277"/>
      <c r="K940" s="277"/>
      <c r="L940" s="102"/>
    </row>
    <row r="941" ht="15.75" customHeight="1">
      <c r="A941" s="277"/>
      <c r="K941" s="277"/>
      <c r="L941" s="102"/>
    </row>
    <row r="942" ht="15.75" customHeight="1">
      <c r="A942" s="277"/>
      <c r="K942" s="277"/>
      <c r="L942" s="102"/>
    </row>
    <row r="943" ht="15.75" customHeight="1">
      <c r="A943" s="277"/>
      <c r="K943" s="277"/>
      <c r="L943" s="102"/>
    </row>
    <row r="944" ht="15.75" customHeight="1">
      <c r="A944" s="277"/>
      <c r="K944" s="277"/>
      <c r="L944" s="102"/>
    </row>
    <row r="945" ht="15.75" customHeight="1">
      <c r="A945" s="277"/>
      <c r="K945" s="277"/>
      <c r="L945" s="102"/>
    </row>
    <row r="946" ht="15.75" customHeight="1">
      <c r="A946" s="277"/>
      <c r="K946" s="277"/>
      <c r="L946" s="102"/>
    </row>
    <row r="947" ht="15.75" customHeight="1">
      <c r="A947" s="277"/>
      <c r="K947" s="277"/>
      <c r="L947" s="102"/>
    </row>
    <row r="948" ht="15.75" customHeight="1">
      <c r="A948" s="277"/>
      <c r="K948" s="277"/>
      <c r="L948" s="102"/>
    </row>
    <row r="949" ht="15.75" customHeight="1">
      <c r="A949" s="277"/>
      <c r="K949" s="277"/>
      <c r="L949" s="102"/>
    </row>
    <row r="950" ht="15.75" customHeight="1">
      <c r="A950" s="277"/>
      <c r="K950" s="277"/>
      <c r="L950" s="102"/>
    </row>
    <row r="951" ht="15.75" customHeight="1">
      <c r="A951" s="277"/>
      <c r="K951" s="277"/>
      <c r="L951" s="102"/>
    </row>
    <row r="952" ht="15.75" customHeight="1">
      <c r="A952" s="277"/>
      <c r="K952" s="277"/>
      <c r="L952" s="102"/>
    </row>
    <row r="953" ht="15.75" customHeight="1">
      <c r="A953" s="277"/>
      <c r="K953" s="277"/>
      <c r="L953" s="102"/>
    </row>
    <row r="954" ht="15.75" customHeight="1">
      <c r="A954" s="277"/>
      <c r="K954" s="277"/>
      <c r="L954" s="102"/>
    </row>
    <row r="955" ht="15.75" customHeight="1">
      <c r="A955" s="277"/>
      <c r="K955" s="277"/>
      <c r="L955" s="102"/>
    </row>
    <row r="956" ht="15.75" customHeight="1">
      <c r="A956" s="277"/>
      <c r="K956" s="277"/>
      <c r="L956" s="102"/>
    </row>
    <row r="957" ht="15.75" customHeight="1">
      <c r="A957" s="277"/>
      <c r="K957" s="277"/>
      <c r="L957" s="102"/>
    </row>
    <row r="958" ht="15.75" customHeight="1">
      <c r="A958" s="277"/>
      <c r="K958" s="277"/>
      <c r="L958" s="102"/>
    </row>
    <row r="959" ht="15.75" customHeight="1">
      <c r="A959" s="277"/>
      <c r="K959" s="277"/>
      <c r="L959" s="102"/>
    </row>
    <row r="960" ht="15.75" customHeight="1">
      <c r="A960" s="277"/>
      <c r="K960" s="277"/>
      <c r="L960" s="102"/>
    </row>
    <row r="961" ht="15.75" customHeight="1">
      <c r="A961" s="277"/>
      <c r="K961" s="277"/>
      <c r="L961" s="102"/>
    </row>
    <row r="962" ht="15.75" customHeight="1">
      <c r="A962" s="277"/>
      <c r="K962" s="277"/>
      <c r="L962" s="102"/>
    </row>
    <row r="963" ht="15.75" customHeight="1">
      <c r="A963" s="277"/>
      <c r="K963" s="277"/>
      <c r="L963" s="102"/>
    </row>
    <row r="964" ht="15.75" customHeight="1">
      <c r="A964" s="277"/>
      <c r="K964" s="277"/>
      <c r="L964" s="102"/>
    </row>
    <row r="965" ht="15.75" customHeight="1">
      <c r="A965" s="277"/>
      <c r="K965" s="277"/>
      <c r="L965" s="102"/>
    </row>
    <row r="966" ht="15.75" customHeight="1">
      <c r="A966" s="277"/>
      <c r="K966" s="277"/>
      <c r="L966" s="102"/>
    </row>
    <row r="967" ht="15.75" customHeight="1">
      <c r="A967" s="277"/>
      <c r="K967" s="277"/>
      <c r="L967" s="102"/>
    </row>
    <row r="968" ht="15.75" customHeight="1">
      <c r="A968" s="277"/>
      <c r="K968" s="277"/>
      <c r="L968" s="102"/>
    </row>
    <row r="969" ht="15.75" customHeight="1">
      <c r="A969" s="277"/>
      <c r="K969" s="277"/>
      <c r="L969" s="102"/>
    </row>
    <row r="970" ht="15.75" customHeight="1">
      <c r="A970" s="277"/>
      <c r="K970" s="277"/>
      <c r="L970" s="102"/>
    </row>
    <row r="971" ht="15.75" customHeight="1">
      <c r="A971" s="277"/>
      <c r="K971" s="277"/>
      <c r="L971" s="102"/>
    </row>
    <row r="972" ht="15.75" customHeight="1">
      <c r="A972" s="277"/>
      <c r="K972" s="277"/>
      <c r="L972" s="102"/>
    </row>
    <row r="973" ht="15.75" customHeight="1">
      <c r="A973" s="277"/>
      <c r="K973" s="277"/>
      <c r="L973" s="102"/>
    </row>
    <row r="974" ht="15.75" customHeight="1">
      <c r="A974" s="277"/>
      <c r="K974" s="277"/>
      <c r="L974" s="102"/>
    </row>
    <row r="975" ht="15.75" customHeight="1">
      <c r="A975" s="277"/>
      <c r="K975" s="277"/>
      <c r="L975" s="102"/>
    </row>
    <row r="976" ht="15.75" customHeight="1">
      <c r="A976" s="277"/>
      <c r="K976" s="277"/>
      <c r="L976" s="102"/>
    </row>
    <row r="977" ht="15.75" customHeight="1">
      <c r="A977" s="277"/>
      <c r="K977" s="277"/>
      <c r="L977" s="102"/>
    </row>
    <row r="978" ht="15.75" customHeight="1">
      <c r="A978" s="277"/>
      <c r="K978" s="277"/>
      <c r="L978" s="102"/>
    </row>
    <row r="979" ht="15.75" customHeight="1">
      <c r="A979" s="277"/>
      <c r="K979" s="277"/>
      <c r="L979" s="102"/>
    </row>
    <row r="980" ht="15.75" customHeight="1">
      <c r="A980" s="277"/>
      <c r="K980" s="277"/>
      <c r="L980" s="102"/>
    </row>
    <row r="981" ht="15.75" customHeight="1">
      <c r="A981" s="277"/>
      <c r="K981" s="277"/>
      <c r="L981" s="102"/>
    </row>
    <row r="982" ht="15.75" customHeight="1">
      <c r="A982" s="277"/>
      <c r="K982" s="277"/>
      <c r="L982" s="102"/>
    </row>
    <row r="983" ht="15.75" customHeight="1">
      <c r="A983" s="277"/>
      <c r="K983" s="277"/>
      <c r="L983" s="102"/>
    </row>
    <row r="984" ht="15.75" customHeight="1">
      <c r="A984" s="277"/>
      <c r="K984" s="277"/>
      <c r="L984" s="102"/>
    </row>
    <row r="985" ht="15.75" customHeight="1">
      <c r="A985" s="277"/>
      <c r="K985" s="277"/>
      <c r="L985" s="102"/>
    </row>
    <row r="986" ht="15.75" customHeight="1">
      <c r="A986" s="277"/>
      <c r="K986" s="277"/>
      <c r="L986" s="102"/>
    </row>
    <row r="987" ht="15.75" customHeight="1">
      <c r="A987" s="277"/>
      <c r="K987" s="277"/>
      <c r="L987" s="102"/>
    </row>
    <row r="988" ht="15.75" customHeight="1">
      <c r="A988" s="277"/>
      <c r="K988" s="277"/>
      <c r="L988" s="102"/>
    </row>
    <row r="989" ht="15.75" customHeight="1">
      <c r="A989" s="277"/>
      <c r="K989" s="277"/>
      <c r="L989" s="102"/>
    </row>
    <row r="990" ht="15.75" customHeight="1">
      <c r="A990" s="277"/>
      <c r="K990" s="277"/>
      <c r="L990" s="102"/>
    </row>
    <row r="991" ht="15.75" customHeight="1">
      <c r="A991" s="277"/>
      <c r="K991" s="277"/>
      <c r="L991" s="102"/>
    </row>
    <row r="992" ht="15.75" customHeight="1">
      <c r="A992" s="277"/>
      <c r="K992" s="277"/>
      <c r="L992" s="102"/>
    </row>
    <row r="993" ht="15.75" customHeight="1">
      <c r="A993" s="277"/>
      <c r="K993" s="277"/>
      <c r="L993" s="102"/>
    </row>
    <row r="994" ht="15.75" customHeight="1">
      <c r="A994" s="277"/>
      <c r="K994" s="277"/>
      <c r="L994" s="102"/>
    </row>
    <row r="995" ht="15.75" customHeight="1">
      <c r="A995" s="277"/>
      <c r="K995" s="277"/>
      <c r="L995" s="102"/>
    </row>
    <row r="996" ht="15.75" customHeight="1">
      <c r="A996" s="277"/>
      <c r="K996" s="277"/>
      <c r="L996" s="102"/>
    </row>
    <row r="997" ht="15.75" customHeight="1">
      <c r="A997" s="277"/>
      <c r="K997" s="277"/>
      <c r="L997" s="102"/>
    </row>
    <row r="998" ht="15.75" customHeight="1">
      <c r="A998" s="277"/>
      <c r="K998" s="277"/>
      <c r="L998" s="102"/>
    </row>
    <row r="999" ht="15.75" customHeight="1">
      <c r="A999" s="277"/>
      <c r="K999" s="277"/>
      <c r="L999" s="102"/>
    </row>
    <row r="1000" ht="15.75" customHeight="1">
      <c r="A1000" s="277"/>
      <c r="K1000" s="277"/>
      <c r="L1000" s="102"/>
    </row>
    <row r="1001" ht="15.75" customHeight="1">
      <c r="A1001" s="277"/>
      <c r="K1001" s="277"/>
      <c r="L1001" s="102"/>
    </row>
    <row r="1002" ht="15.75" customHeight="1">
      <c r="A1002" s="277"/>
      <c r="K1002" s="277"/>
      <c r="L1002" s="102"/>
    </row>
    <row r="1003" ht="15.75" customHeight="1">
      <c r="A1003" s="277"/>
      <c r="K1003" s="277"/>
      <c r="L1003" s="102"/>
    </row>
    <row r="1004" ht="15.75" customHeight="1">
      <c r="A1004" s="277"/>
      <c r="B1004" s="355">
        <v>45475.0</v>
      </c>
      <c r="K1004" s="277"/>
      <c r="L1004" s="102"/>
    </row>
    <row r="1005" ht="19.5" customHeight="1">
      <c r="A1005" s="277">
        <v>18499.0</v>
      </c>
      <c r="B1005" s="89" t="s">
        <v>1712</v>
      </c>
      <c r="C1005" s="120">
        <v>2500000.0</v>
      </c>
      <c r="D1005" s="89">
        <v>4016109.59</v>
      </c>
      <c r="E1005" s="120">
        <v>5270278.59</v>
      </c>
      <c r="F1005" s="89" t="s">
        <v>1713</v>
      </c>
      <c r="G1005" s="89" t="s">
        <v>1564</v>
      </c>
      <c r="H1005" s="89" t="s">
        <v>324</v>
      </c>
      <c r="J1005" s="356">
        <v>45475.0</v>
      </c>
      <c r="K1005" s="357">
        <v>45475.0</v>
      </c>
      <c r="L1005" s="102" t="s">
        <v>1714</v>
      </c>
      <c r="M1005" s="89" t="s">
        <v>1184</v>
      </c>
      <c r="N1005" s="89" t="s">
        <v>43</v>
      </c>
    </row>
    <row r="1006" ht="15.75" customHeight="1">
      <c r="A1006" s="277"/>
      <c r="K1006" s="277"/>
      <c r="L1006" s="102"/>
    </row>
    <row r="1007" ht="15.75" customHeight="1">
      <c r="A1007" s="277"/>
      <c r="K1007" s="277"/>
      <c r="L1007" s="102"/>
    </row>
    <row r="1008" ht="15.75" customHeight="1">
      <c r="A1008" s="277"/>
      <c r="K1008" s="277"/>
      <c r="L1008" s="102"/>
    </row>
    <row r="1009" ht="15.75" customHeight="1">
      <c r="A1009" s="277"/>
      <c r="K1009" s="277"/>
      <c r="L1009" s="102"/>
    </row>
    <row r="1010" ht="15.75" customHeight="1">
      <c r="A1010" s="277"/>
      <c r="K1010" s="277"/>
      <c r="L1010" s="102"/>
    </row>
    <row r="1011" ht="15.75" customHeight="1">
      <c r="A1011" s="277"/>
      <c r="K1011" s="277"/>
      <c r="L1011" s="102"/>
    </row>
    <row r="1012" ht="15.75" customHeight="1">
      <c r="A1012" s="277"/>
      <c r="K1012" s="277"/>
      <c r="L1012" s="102"/>
    </row>
    <row r="1013" ht="15.75" customHeight="1">
      <c r="A1013" s="277"/>
      <c r="K1013" s="277"/>
      <c r="L1013" s="102"/>
    </row>
    <row r="1014" ht="15.75" customHeight="1">
      <c r="A1014" s="277"/>
      <c r="K1014" s="277"/>
      <c r="L1014" s="102"/>
    </row>
    <row r="1015" ht="15.75" customHeight="1">
      <c r="A1015" s="277"/>
      <c r="K1015" s="277"/>
      <c r="L1015" s="102"/>
    </row>
    <row r="1016" ht="15.75" customHeight="1">
      <c r="A1016" s="277"/>
      <c r="K1016" s="277"/>
      <c r="L1016" s="102"/>
    </row>
    <row r="1017" ht="15.75" customHeight="1">
      <c r="A1017" s="277"/>
      <c r="K1017" s="277"/>
      <c r="L1017" s="102"/>
    </row>
    <row r="1018" ht="15.75" customHeight="1">
      <c r="A1018" s="277"/>
      <c r="K1018" s="277"/>
      <c r="L1018" s="102"/>
    </row>
    <row r="1019" ht="15.75" customHeight="1">
      <c r="A1019" s="277"/>
      <c r="K1019" s="277"/>
      <c r="L1019" s="102"/>
    </row>
    <row r="1020" ht="15.75" customHeight="1">
      <c r="A1020" s="277"/>
      <c r="K1020" s="277"/>
      <c r="L1020" s="102"/>
    </row>
    <row r="1021" ht="15.75" customHeight="1">
      <c r="A1021" s="277"/>
      <c r="K1021" s="277"/>
      <c r="L1021" s="102"/>
    </row>
    <row r="1022" ht="15.75" customHeight="1">
      <c r="A1022" s="277"/>
      <c r="K1022" s="277"/>
      <c r="L1022" s="102"/>
    </row>
    <row r="1023" ht="15.75" customHeight="1">
      <c r="A1023" s="277"/>
      <c r="K1023" s="277"/>
      <c r="L1023" s="102"/>
    </row>
    <row r="1024" ht="15.75" customHeight="1">
      <c r="A1024" s="277"/>
      <c r="K1024" s="277"/>
      <c r="L1024" s="102"/>
    </row>
    <row r="1025" ht="15.75" customHeight="1">
      <c r="A1025" s="277"/>
      <c r="K1025" s="277"/>
      <c r="L1025" s="102"/>
    </row>
    <row r="1026" ht="15.75" customHeight="1">
      <c r="A1026" s="277"/>
      <c r="K1026" s="277"/>
      <c r="L1026" s="102"/>
    </row>
    <row r="1027" ht="15.75" customHeight="1">
      <c r="A1027" s="277"/>
      <c r="K1027" s="277"/>
      <c r="L1027" s="102"/>
    </row>
    <row r="1028" ht="15.75" customHeight="1">
      <c r="A1028" s="277"/>
      <c r="K1028" s="277"/>
      <c r="L1028" s="102"/>
    </row>
    <row r="1029" ht="15.75" customHeight="1">
      <c r="A1029" s="277"/>
      <c r="K1029" s="277"/>
      <c r="L1029" s="102"/>
    </row>
    <row r="1030" ht="15.75" customHeight="1">
      <c r="A1030" s="277"/>
      <c r="K1030" s="277"/>
      <c r="L1030" s="102"/>
    </row>
    <row r="1031" ht="15.75" customHeight="1">
      <c r="A1031" s="277"/>
      <c r="K1031" s="277"/>
      <c r="L1031" s="102"/>
    </row>
    <row r="1032" ht="15.75" customHeight="1">
      <c r="A1032" s="277"/>
      <c r="K1032" s="277"/>
      <c r="L1032" s="102"/>
    </row>
    <row r="1033" ht="15.75" customHeight="1">
      <c r="A1033" s="277"/>
      <c r="K1033" s="277"/>
      <c r="L1033" s="102"/>
    </row>
    <row r="1034" ht="15.75" customHeight="1">
      <c r="A1034" s="277"/>
      <c r="K1034" s="277"/>
      <c r="L1034" s="102"/>
    </row>
    <row r="1035" ht="15.75" customHeight="1">
      <c r="A1035" s="277"/>
      <c r="K1035" s="277"/>
      <c r="L1035" s="102"/>
    </row>
    <row r="1036" ht="15.75" customHeight="1">
      <c r="A1036" s="277"/>
      <c r="K1036" s="277"/>
      <c r="L1036" s="102"/>
    </row>
    <row r="1037" ht="15.75" customHeight="1">
      <c r="A1037" s="277"/>
      <c r="K1037" s="277"/>
      <c r="L1037" s="102"/>
    </row>
    <row r="1038" ht="15.75" customHeight="1">
      <c r="A1038" s="277"/>
      <c r="K1038" s="277"/>
      <c r="L1038" s="102"/>
    </row>
    <row r="1039" ht="15.75" customHeight="1">
      <c r="A1039" s="277"/>
      <c r="K1039" s="277"/>
      <c r="L1039" s="102"/>
    </row>
    <row r="1040" ht="15.75" customHeight="1">
      <c r="A1040" s="277"/>
      <c r="K1040" s="277"/>
      <c r="L1040" s="102"/>
    </row>
    <row r="1041" ht="15.75" customHeight="1">
      <c r="A1041" s="277"/>
      <c r="K1041" s="277"/>
      <c r="L1041" s="102"/>
    </row>
    <row r="1042" ht="15.75" customHeight="1">
      <c r="A1042" s="277"/>
      <c r="K1042" s="277"/>
      <c r="L1042" s="102"/>
    </row>
    <row r="1043" ht="15.75" customHeight="1">
      <c r="A1043" s="277"/>
      <c r="K1043" s="277"/>
      <c r="L1043" s="102"/>
    </row>
    <row r="1044" ht="15.75" customHeight="1">
      <c r="A1044" s="277"/>
      <c r="K1044" s="277"/>
      <c r="L1044" s="102"/>
    </row>
    <row r="1045" ht="15.75" customHeight="1">
      <c r="A1045" s="277"/>
      <c r="K1045" s="277"/>
      <c r="L1045" s="102"/>
    </row>
    <row r="1046" ht="15.75" customHeight="1">
      <c r="A1046" s="277"/>
      <c r="K1046" s="277"/>
      <c r="L1046" s="102"/>
    </row>
    <row r="1047" ht="15.75" customHeight="1">
      <c r="A1047" s="277"/>
      <c r="K1047" s="277"/>
      <c r="L1047" s="102"/>
    </row>
    <row r="1048" ht="15.75" customHeight="1">
      <c r="A1048" s="277"/>
      <c r="K1048" s="277"/>
      <c r="L1048" s="102"/>
    </row>
    <row r="1049" ht="15.75" customHeight="1">
      <c r="A1049" s="277"/>
      <c r="K1049" s="277"/>
      <c r="L1049" s="102"/>
    </row>
    <row r="1050" ht="15.75" customHeight="1">
      <c r="A1050" s="277"/>
      <c r="K1050" s="277"/>
      <c r="L1050" s="102"/>
    </row>
    <row r="1051" ht="15.75" customHeight="1">
      <c r="A1051" s="277"/>
      <c r="K1051" s="277"/>
      <c r="L1051" s="102"/>
    </row>
    <row r="1052" ht="15.75" customHeight="1">
      <c r="A1052" s="277"/>
      <c r="K1052" s="277"/>
      <c r="L1052" s="102"/>
    </row>
    <row r="1053" ht="15.75" customHeight="1">
      <c r="A1053" s="277"/>
      <c r="K1053" s="277"/>
      <c r="L1053" s="102"/>
    </row>
    <row r="1054" ht="15.75" customHeight="1">
      <c r="A1054" s="277"/>
      <c r="K1054" s="277"/>
      <c r="L1054" s="102"/>
    </row>
    <row r="1055" ht="15.75" customHeight="1">
      <c r="A1055" s="277"/>
      <c r="K1055" s="277"/>
      <c r="L1055" s="102"/>
    </row>
    <row r="1056" ht="15.75" customHeight="1">
      <c r="A1056" s="277"/>
      <c r="K1056" s="277"/>
      <c r="L1056" s="102"/>
    </row>
    <row r="1057" ht="15.75" customHeight="1">
      <c r="A1057" s="277"/>
      <c r="K1057" s="277"/>
      <c r="L1057" s="102"/>
    </row>
    <row r="1058" ht="15.75" customHeight="1">
      <c r="A1058" s="277"/>
      <c r="K1058" s="277"/>
      <c r="L1058" s="102"/>
    </row>
    <row r="1059" ht="15.75" customHeight="1">
      <c r="A1059" s="277"/>
      <c r="K1059" s="277"/>
      <c r="L1059" s="102"/>
    </row>
    <row r="1060" ht="15.75" customHeight="1">
      <c r="A1060" s="277"/>
      <c r="K1060" s="277"/>
      <c r="L1060" s="102"/>
    </row>
    <row r="1061" ht="15.75" customHeight="1">
      <c r="A1061" s="277"/>
      <c r="K1061" s="277"/>
      <c r="L1061" s="102"/>
    </row>
    <row r="1062" ht="15.75" customHeight="1">
      <c r="A1062" s="277"/>
      <c r="K1062" s="277"/>
      <c r="L1062" s="102"/>
    </row>
    <row r="1063" ht="15.75" customHeight="1">
      <c r="A1063" s="277"/>
      <c r="K1063" s="277"/>
      <c r="L1063" s="102"/>
    </row>
    <row r="1064" ht="15.75" customHeight="1">
      <c r="A1064" s="277"/>
      <c r="K1064" s="277"/>
      <c r="L1064" s="102"/>
    </row>
    <row r="1065" ht="15.75" customHeight="1">
      <c r="A1065" s="277"/>
      <c r="K1065" s="277"/>
      <c r="L1065" s="102"/>
    </row>
    <row r="1066" ht="15.75" customHeight="1">
      <c r="A1066" s="277"/>
      <c r="K1066" s="277"/>
      <c r="L1066" s="102"/>
    </row>
    <row r="1067" ht="15.75" customHeight="1">
      <c r="A1067" s="277"/>
      <c r="K1067" s="277"/>
      <c r="L1067" s="102"/>
    </row>
    <row r="1068" ht="15.75" customHeight="1">
      <c r="A1068" s="277"/>
      <c r="K1068" s="277"/>
      <c r="L1068" s="102"/>
    </row>
    <row r="1069" ht="15.75" customHeight="1">
      <c r="A1069" s="277"/>
      <c r="K1069" s="277"/>
      <c r="L1069" s="102"/>
    </row>
    <row r="1070" ht="15.75" customHeight="1">
      <c r="A1070" s="277"/>
      <c r="K1070" s="277"/>
      <c r="L1070" s="102"/>
    </row>
    <row r="1071" ht="15.75" customHeight="1">
      <c r="A1071" s="277"/>
      <c r="K1071" s="277"/>
      <c r="L1071" s="102"/>
    </row>
    <row r="1072" ht="15.75" customHeight="1">
      <c r="A1072" s="277"/>
      <c r="K1072" s="277"/>
      <c r="L1072" s="102"/>
    </row>
    <row r="1073" ht="15.75" customHeight="1">
      <c r="A1073" s="277"/>
      <c r="K1073" s="277"/>
      <c r="L1073" s="102"/>
    </row>
    <row r="1074" ht="15.75" customHeight="1">
      <c r="A1074" s="277"/>
      <c r="K1074" s="277"/>
      <c r="L1074" s="102"/>
    </row>
    <row r="1075" ht="15.75" customHeight="1">
      <c r="A1075" s="277"/>
      <c r="K1075" s="277"/>
      <c r="L1075" s="102"/>
    </row>
    <row r="1076" ht="15.75" customHeight="1">
      <c r="A1076" s="277"/>
      <c r="K1076" s="277"/>
      <c r="L1076" s="102"/>
    </row>
    <row r="1077" ht="15.75" customHeight="1">
      <c r="A1077" s="277"/>
      <c r="K1077" s="277"/>
      <c r="L1077" s="102"/>
    </row>
    <row r="1078" ht="15.75" customHeight="1">
      <c r="A1078" s="277"/>
      <c r="K1078" s="277"/>
      <c r="L1078" s="102"/>
    </row>
    <row r="1079" ht="15.75" customHeight="1">
      <c r="A1079" s="277"/>
      <c r="K1079" s="277"/>
      <c r="L1079" s="102"/>
    </row>
    <row r="1080" ht="15.75" customHeight="1">
      <c r="A1080" s="277"/>
      <c r="K1080" s="277"/>
      <c r="L1080" s="102"/>
    </row>
    <row r="1081" ht="15.75" customHeight="1">
      <c r="A1081" s="277"/>
      <c r="K1081" s="277"/>
      <c r="L1081" s="102"/>
    </row>
    <row r="1082" ht="15.75" customHeight="1">
      <c r="A1082" s="277"/>
      <c r="K1082" s="277"/>
      <c r="L1082" s="102"/>
    </row>
    <row r="1083" ht="15.75" customHeight="1">
      <c r="A1083" s="277"/>
      <c r="K1083" s="277"/>
      <c r="L1083" s="102"/>
    </row>
    <row r="1084" ht="15.75" customHeight="1">
      <c r="A1084" s="277"/>
      <c r="K1084" s="277"/>
      <c r="L1084" s="102"/>
    </row>
    <row r="1085" ht="15.75" customHeight="1">
      <c r="A1085" s="277"/>
      <c r="K1085" s="277"/>
      <c r="L1085" s="102"/>
    </row>
    <row r="1086" ht="15.75" customHeight="1">
      <c r="A1086" s="277"/>
      <c r="K1086" s="277"/>
      <c r="L1086" s="102"/>
    </row>
    <row r="1087" ht="15.75" customHeight="1">
      <c r="A1087" s="277"/>
      <c r="K1087" s="277"/>
      <c r="L1087" s="102"/>
    </row>
    <row r="1088" ht="15.75" customHeight="1">
      <c r="A1088" s="277"/>
      <c r="K1088" s="277"/>
      <c r="L1088" s="102"/>
    </row>
    <row r="1089" ht="15.75" customHeight="1">
      <c r="A1089" s="277"/>
      <c r="K1089" s="277"/>
      <c r="L1089" s="102"/>
    </row>
    <row r="1090" ht="15.75" customHeight="1">
      <c r="A1090" s="277"/>
      <c r="K1090" s="277"/>
      <c r="L1090" s="102"/>
    </row>
    <row r="1091" ht="15.75" customHeight="1">
      <c r="A1091" s="277"/>
      <c r="K1091" s="277"/>
      <c r="L1091" s="102"/>
    </row>
    <row r="1092" ht="15.75" customHeight="1">
      <c r="A1092" s="277"/>
      <c r="K1092" s="277"/>
      <c r="L1092" s="102"/>
    </row>
    <row r="1093" ht="15.75" customHeight="1">
      <c r="A1093" s="277"/>
      <c r="K1093" s="277"/>
      <c r="L1093" s="102"/>
    </row>
    <row r="1094" ht="15.75" customHeight="1">
      <c r="A1094" s="277"/>
      <c r="K1094" s="277"/>
      <c r="L1094" s="102"/>
    </row>
    <row r="1095" ht="15.75" customHeight="1">
      <c r="A1095" s="277"/>
      <c r="K1095" s="277"/>
      <c r="L1095" s="102"/>
    </row>
    <row r="1096" ht="15.75" customHeight="1">
      <c r="A1096" s="277"/>
      <c r="K1096" s="277"/>
      <c r="L1096" s="102"/>
    </row>
    <row r="1097" ht="15.75" customHeight="1">
      <c r="A1097" s="277"/>
      <c r="K1097" s="277"/>
      <c r="L1097" s="102"/>
    </row>
    <row r="1098" ht="15.75" customHeight="1">
      <c r="A1098" s="277"/>
      <c r="K1098" s="277"/>
      <c r="L1098" s="102"/>
    </row>
    <row r="1099" ht="15.75" customHeight="1">
      <c r="A1099" s="277"/>
      <c r="K1099" s="277"/>
      <c r="L1099" s="102"/>
    </row>
    <row r="1100" ht="15.75" customHeight="1">
      <c r="A1100" s="277"/>
      <c r="K1100" s="277"/>
      <c r="L1100" s="102"/>
    </row>
    <row r="1101" ht="15.75" customHeight="1">
      <c r="A1101" s="277"/>
      <c r="K1101" s="277"/>
      <c r="L1101" s="102"/>
    </row>
    <row r="1102" ht="15.75" customHeight="1">
      <c r="A1102" s="277"/>
      <c r="K1102" s="277"/>
      <c r="L1102" s="102"/>
    </row>
    <row r="1103" ht="15.75" customHeight="1">
      <c r="A1103" s="277"/>
      <c r="K1103" s="277"/>
      <c r="L1103" s="102"/>
    </row>
    <row r="1104" ht="15.75" customHeight="1">
      <c r="A1104" s="277"/>
      <c r="K1104" s="277"/>
      <c r="L1104" s="102"/>
    </row>
    <row r="1105" ht="15.75" customHeight="1">
      <c r="A1105" s="277"/>
      <c r="K1105" s="277"/>
      <c r="L1105" s="102"/>
    </row>
    <row r="1106" ht="15.75" customHeight="1">
      <c r="A1106" s="277"/>
      <c r="K1106" s="277"/>
      <c r="L1106" s="102"/>
    </row>
    <row r="1107" ht="15.75" customHeight="1">
      <c r="A1107" s="277"/>
      <c r="K1107" s="277"/>
      <c r="L1107" s="102"/>
    </row>
    <row r="1108" ht="15.75" customHeight="1">
      <c r="A1108" s="277"/>
      <c r="K1108" s="277"/>
      <c r="L1108" s="102"/>
    </row>
    <row r="1109" ht="15.75" customHeight="1">
      <c r="A1109" s="277"/>
      <c r="K1109" s="277"/>
      <c r="L1109" s="102"/>
    </row>
    <row r="1110" ht="15.75" customHeight="1">
      <c r="A1110" s="277"/>
      <c r="K1110" s="277"/>
      <c r="L1110" s="102"/>
    </row>
    <row r="1111" ht="15.75" customHeight="1">
      <c r="A1111" s="277"/>
      <c r="K1111" s="277"/>
      <c r="L1111" s="102"/>
    </row>
    <row r="1112" ht="15.75" customHeight="1">
      <c r="A1112" s="277"/>
      <c r="K1112" s="277"/>
      <c r="L1112" s="102"/>
    </row>
    <row r="1113" ht="15.75" customHeight="1">
      <c r="A1113" s="277"/>
      <c r="K1113" s="277"/>
      <c r="L1113" s="102"/>
    </row>
    <row r="1114" ht="15.75" customHeight="1">
      <c r="A1114" s="277"/>
      <c r="K1114" s="277"/>
      <c r="L1114" s="102"/>
    </row>
    <row r="1115" ht="15.75" customHeight="1">
      <c r="A1115" s="277"/>
      <c r="K1115" s="277"/>
      <c r="L1115" s="102"/>
    </row>
    <row r="1116" ht="15.75" customHeight="1">
      <c r="A1116" s="277"/>
      <c r="K1116" s="277"/>
      <c r="L1116" s="102"/>
    </row>
    <row r="1117" ht="15.75" customHeight="1">
      <c r="A1117" s="277"/>
      <c r="K1117" s="277"/>
      <c r="L1117" s="102"/>
    </row>
    <row r="1118" ht="15.75" customHeight="1">
      <c r="A1118" s="277"/>
      <c r="K1118" s="277"/>
      <c r="L1118" s="102"/>
    </row>
    <row r="1119" ht="15.75" customHeight="1">
      <c r="A1119" s="277"/>
      <c r="K1119" s="277"/>
      <c r="L1119" s="102"/>
    </row>
    <row r="1120" ht="15.75" customHeight="1">
      <c r="A1120" s="277"/>
      <c r="K1120" s="277"/>
      <c r="L1120" s="102"/>
    </row>
    <row r="1121" ht="15.75" customHeight="1">
      <c r="A1121" s="277"/>
      <c r="K1121" s="277"/>
      <c r="L1121" s="102"/>
    </row>
    <row r="1122" ht="15.75" customHeight="1">
      <c r="A1122" s="277"/>
      <c r="K1122" s="277"/>
      <c r="L1122" s="102"/>
    </row>
    <row r="1123" ht="15.75" customHeight="1">
      <c r="A1123" s="277"/>
      <c r="K1123" s="277"/>
      <c r="L1123" s="102"/>
    </row>
    <row r="1124" ht="15.75" customHeight="1">
      <c r="A1124" s="277"/>
      <c r="K1124" s="277"/>
      <c r="L1124" s="102"/>
    </row>
    <row r="1125" ht="15.75" customHeight="1">
      <c r="A1125" s="277"/>
      <c r="K1125" s="277"/>
      <c r="L1125" s="102"/>
    </row>
    <row r="1126" ht="15.75" customHeight="1">
      <c r="A1126" s="277"/>
      <c r="K1126" s="277"/>
      <c r="L1126" s="102"/>
    </row>
    <row r="1127" ht="15.75" customHeight="1">
      <c r="A1127" s="277"/>
      <c r="K1127" s="277"/>
      <c r="L1127" s="102"/>
    </row>
    <row r="1128" ht="15.75" customHeight="1">
      <c r="A1128" s="277"/>
      <c r="K1128" s="277"/>
      <c r="L1128" s="102"/>
    </row>
    <row r="1129" ht="15.75" customHeight="1">
      <c r="A1129" s="277"/>
      <c r="K1129" s="277"/>
      <c r="L1129" s="102"/>
    </row>
    <row r="1130" ht="15.75" customHeight="1">
      <c r="A1130" s="277"/>
      <c r="K1130" s="277"/>
      <c r="L1130" s="102"/>
    </row>
    <row r="1131" ht="15.75" customHeight="1">
      <c r="A1131" s="277"/>
      <c r="K1131" s="277"/>
      <c r="L1131" s="102"/>
    </row>
    <row r="1132" ht="15.75" customHeight="1">
      <c r="A1132" s="277"/>
      <c r="K1132" s="277"/>
      <c r="L1132" s="102"/>
    </row>
    <row r="1133" ht="15.75" customHeight="1">
      <c r="A1133" s="277"/>
      <c r="K1133" s="277"/>
      <c r="L1133" s="102"/>
    </row>
    <row r="1134" ht="15.75" customHeight="1">
      <c r="A1134" s="277"/>
      <c r="K1134" s="277"/>
      <c r="L1134" s="102"/>
    </row>
    <row r="1135" ht="15.75" customHeight="1">
      <c r="A1135" s="277"/>
      <c r="K1135" s="277"/>
      <c r="L1135" s="102"/>
    </row>
    <row r="1136" ht="15.75" customHeight="1">
      <c r="A1136" s="277"/>
      <c r="K1136" s="277"/>
      <c r="L1136" s="102"/>
    </row>
    <row r="1137" ht="15.75" customHeight="1">
      <c r="A1137" s="277"/>
      <c r="K1137" s="277"/>
      <c r="L1137" s="102"/>
    </row>
    <row r="1138" ht="15.75" customHeight="1">
      <c r="A1138" s="277"/>
      <c r="K1138" s="277"/>
      <c r="L1138" s="102"/>
    </row>
    <row r="1139" ht="15.75" customHeight="1">
      <c r="A1139" s="277"/>
      <c r="K1139" s="277"/>
      <c r="L1139" s="102"/>
    </row>
    <row r="1140" ht="15.75" customHeight="1">
      <c r="A1140" s="277"/>
      <c r="K1140" s="277"/>
      <c r="L1140" s="102"/>
    </row>
    <row r="1141" ht="15.75" customHeight="1">
      <c r="A1141" s="277"/>
      <c r="K1141" s="277"/>
      <c r="L1141" s="102"/>
    </row>
    <row r="1142" ht="15.75" customHeight="1">
      <c r="A1142" s="277"/>
      <c r="K1142" s="277"/>
      <c r="L1142" s="102"/>
    </row>
    <row r="1143" ht="15.75" customHeight="1">
      <c r="A1143" s="277"/>
      <c r="K1143" s="277"/>
      <c r="L1143" s="102"/>
    </row>
    <row r="1144" ht="15.75" customHeight="1">
      <c r="A1144" s="277"/>
      <c r="K1144" s="277"/>
      <c r="L1144" s="102"/>
    </row>
    <row r="1145" ht="15.75" customHeight="1">
      <c r="A1145" s="277"/>
      <c r="K1145" s="277"/>
      <c r="L1145" s="102"/>
    </row>
    <row r="1146" ht="15.75" customHeight="1">
      <c r="A1146" s="277"/>
      <c r="K1146" s="277"/>
      <c r="L1146" s="102"/>
    </row>
    <row r="1147" ht="15.75" customHeight="1">
      <c r="A1147" s="277"/>
      <c r="K1147" s="277"/>
      <c r="L1147" s="102"/>
    </row>
    <row r="1148" ht="15.75" customHeight="1">
      <c r="A1148" s="277"/>
      <c r="K1148" s="277"/>
      <c r="L1148" s="102"/>
    </row>
    <row r="1149" ht="15.75" customHeight="1">
      <c r="A1149" s="277"/>
      <c r="K1149" s="277"/>
      <c r="L1149" s="102"/>
    </row>
    <row r="1150" ht="15.75" customHeight="1">
      <c r="A1150" s="277"/>
      <c r="K1150" s="277"/>
      <c r="L1150" s="102"/>
    </row>
    <row r="1151" ht="15.75" customHeight="1">
      <c r="A1151" s="277"/>
      <c r="K1151" s="277"/>
      <c r="L1151" s="102"/>
    </row>
    <row r="1152" ht="15.75" customHeight="1">
      <c r="A1152" s="277"/>
      <c r="K1152" s="277"/>
      <c r="L1152" s="102"/>
    </row>
    <row r="1153" ht="15.75" customHeight="1">
      <c r="A1153" s="277"/>
      <c r="K1153" s="277"/>
      <c r="L1153" s="102"/>
    </row>
    <row r="1154" ht="15.75" customHeight="1">
      <c r="A1154" s="277"/>
      <c r="K1154" s="277"/>
      <c r="L1154" s="102"/>
    </row>
    <row r="1155" ht="15.75" customHeight="1">
      <c r="A1155" s="277"/>
      <c r="K1155" s="277"/>
      <c r="L1155" s="102"/>
    </row>
    <row r="1156" ht="15.75" customHeight="1">
      <c r="A1156" s="277"/>
      <c r="K1156" s="277"/>
      <c r="L1156" s="102"/>
    </row>
    <row r="1157" ht="15.75" customHeight="1">
      <c r="A1157" s="277"/>
      <c r="K1157" s="277"/>
      <c r="L1157" s="102"/>
    </row>
    <row r="1158" ht="15.75" customHeight="1">
      <c r="A1158" s="277"/>
      <c r="K1158" s="277"/>
      <c r="L1158" s="102"/>
    </row>
    <row r="1159" ht="15.75" customHeight="1">
      <c r="A1159" s="277"/>
      <c r="K1159" s="277"/>
      <c r="L1159" s="102"/>
    </row>
    <row r="1160" ht="15.75" customHeight="1">
      <c r="A1160" s="277"/>
      <c r="K1160" s="277"/>
      <c r="L1160" s="102"/>
    </row>
    <row r="1161" ht="15.75" customHeight="1">
      <c r="A1161" s="277"/>
      <c r="K1161" s="277"/>
      <c r="L1161" s="102"/>
    </row>
    <row r="1162" ht="15.75" customHeight="1">
      <c r="A1162" s="277"/>
      <c r="K1162" s="277"/>
      <c r="L1162" s="102"/>
    </row>
    <row r="1163" ht="15.75" customHeight="1">
      <c r="A1163" s="277"/>
      <c r="K1163" s="277"/>
      <c r="L1163" s="102"/>
    </row>
    <row r="1164" ht="15.75" customHeight="1">
      <c r="A1164" s="277"/>
      <c r="K1164" s="277"/>
      <c r="L1164" s="102"/>
    </row>
    <row r="1165" ht="15.75" customHeight="1">
      <c r="A1165" s="277"/>
      <c r="K1165" s="277"/>
      <c r="L1165" s="102"/>
    </row>
    <row r="1166" ht="15.75" customHeight="1">
      <c r="A1166" s="277"/>
      <c r="K1166" s="277"/>
      <c r="L1166" s="102"/>
    </row>
    <row r="1167" ht="15.75" customHeight="1">
      <c r="A1167" s="277"/>
      <c r="K1167" s="277"/>
      <c r="L1167" s="102"/>
    </row>
    <row r="1168" ht="15.75" customHeight="1">
      <c r="A1168" s="277"/>
      <c r="K1168" s="277"/>
      <c r="L1168" s="102"/>
    </row>
    <row r="1169" ht="15.75" customHeight="1">
      <c r="A1169" s="277"/>
      <c r="K1169" s="277"/>
      <c r="L1169" s="102"/>
    </row>
    <row r="1170" ht="15.75" customHeight="1">
      <c r="A1170" s="277"/>
      <c r="K1170" s="277"/>
      <c r="L1170" s="102"/>
    </row>
    <row r="1171" ht="15.75" customHeight="1">
      <c r="A1171" s="277"/>
      <c r="K1171" s="277"/>
      <c r="L1171" s="102"/>
    </row>
    <row r="1172" ht="15.75" customHeight="1">
      <c r="A1172" s="277"/>
      <c r="K1172" s="277"/>
      <c r="L1172" s="102"/>
    </row>
    <row r="1173" ht="15.75" customHeight="1">
      <c r="A1173" s="277"/>
      <c r="K1173" s="277"/>
      <c r="L1173" s="102"/>
    </row>
    <row r="1174" ht="15.75" customHeight="1">
      <c r="A1174" s="277"/>
      <c r="K1174" s="277"/>
      <c r="L1174" s="102"/>
    </row>
    <row r="1175" ht="15.75" customHeight="1">
      <c r="A1175" s="277"/>
      <c r="K1175" s="277"/>
      <c r="L1175" s="102"/>
    </row>
    <row r="1176" ht="15.75" customHeight="1">
      <c r="A1176" s="277"/>
      <c r="K1176" s="277"/>
      <c r="L1176" s="102"/>
    </row>
    <row r="1177" ht="15.75" customHeight="1">
      <c r="A1177" s="277"/>
      <c r="K1177" s="277"/>
      <c r="L1177" s="102"/>
    </row>
    <row r="1178" ht="15.75" customHeight="1">
      <c r="A1178" s="277"/>
      <c r="K1178" s="277"/>
      <c r="L1178" s="102"/>
    </row>
    <row r="1179" ht="15.75" customHeight="1">
      <c r="A1179" s="277"/>
      <c r="K1179" s="277"/>
      <c r="L1179" s="102"/>
    </row>
    <row r="1180" ht="15.75" customHeight="1">
      <c r="A1180" s="277"/>
      <c r="K1180" s="277"/>
      <c r="L1180" s="102"/>
    </row>
    <row r="1181" ht="15.75" customHeight="1">
      <c r="A1181" s="277"/>
      <c r="K1181" s="277"/>
      <c r="L1181" s="102"/>
    </row>
    <row r="1182" ht="15.75" customHeight="1">
      <c r="A1182" s="277"/>
      <c r="K1182" s="277"/>
      <c r="L1182" s="102"/>
    </row>
    <row r="1183" ht="15.75" customHeight="1">
      <c r="A1183" s="277"/>
      <c r="K1183" s="277"/>
      <c r="L1183" s="102"/>
    </row>
    <row r="1184" ht="15.75" customHeight="1">
      <c r="A1184" s="277"/>
      <c r="K1184" s="277"/>
      <c r="L1184" s="102"/>
    </row>
    <row r="1185" ht="15.75" customHeight="1">
      <c r="A1185" s="277"/>
      <c r="K1185" s="277"/>
      <c r="L1185" s="102"/>
    </row>
    <row r="1186" ht="15.75" customHeight="1">
      <c r="A1186" s="277"/>
      <c r="K1186" s="277"/>
      <c r="L1186" s="102"/>
    </row>
    <row r="1187" ht="15.75" customHeight="1">
      <c r="A1187" s="277"/>
      <c r="K1187" s="277"/>
      <c r="L1187" s="102"/>
    </row>
    <row r="1188" ht="15.75" customHeight="1">
      <c r="A1188" s="277"/>
      <c r="K1188" s="277"/>
      <c r="L1188" s="102"/>
    </row>
    <row r="1189" ht="15.75" customHeight="1">
      <c r="A1189" s="277"/>
      <c r="K1189" s="277"/>
      <c r="L1189" s="102"/>
    </row>
    <row r="1190" ht="15.75" customHeight="1">
      <c r="A1190" s="277"/>
      <c r="K1190" s="277"/>
      <c r="L1190" s="102"/>
    </row>
    <row r="1191" ht="15.75" customHeight="1">
      <c r="A1191" s="277"/>
      <c r="K1191" s="277"/>
      <c r="L1191" s="102"/>
    </row>
    <row r="1192" ht="15.75" customHeight="1">
      <c r="A1192" s="277"/>
      <c r="K1192" s="277"/>
      <c r="L1192" s="102"/>
    </row>
    <row r="1193" ht="15.75" customHeight="1">
      <c r="A1193" s="277"/>
      <c r="K1193" s="277"/>
      <c r="L1193" s="102"/>
    </row>
    <row r="1194" ht="15.75" customHeight="1">
      <c r="A1194" s="277"/>
      <c r="K1194" s="277"/>
      <c r="L1194" s="102"/>
    </row>
    <row r="1195" ht="15.75" customHeight="1">
      <c r="A1195" s="277"/>
      <c r="K1195" s="277"/>
      <c r="L1195" s="102"/>
    </row>
    <row r="1196" ht="15.75" customHeight="1">
      <c r="A1196" s="277"/>
      <c r="K1196" s="277"/>
      <c r="L1196" s="102"/>
    </row>
    <row r="1197" ht="15.75" customHeight="1">
      <c r="A1197" s="277"/>
      <c r="K1197" s="277"/>
      <c r="L1197" s="102"/>
    </row>
    <row r="1198" ht="15.75" customHeight="1">
      <c r="A1198" s="277"/>
      <c r="K1198" s="277"/>
      <c r="L1198" s="102"/>
    </row>
    <row r="1199" ht="15.75" customHeight="1">
      <c r="A1199" s="277"/>
      <c r="K1199" s="277"/>
      <c r="L1199" s="102"/>
    </row>
    <row r="1200" ht="15.75" customHeight="1">
      <c r="A1200" s="277"/>
      <c r="K1200" s="277"/>
      <c r="L1200" s="102"/>
    </row>
    <row r="1201" ht="15.75" customHeight="1">
      <c r="A1201" s="277"/>
      <c r="K1201" s="277"/>
      <c r="L1201" s="102"/>
    </row>
    <row r="1202" ht="15.75" customHeight="1">
      <c r="A1202" s="277"/>
      <c r="K1202" s="277"/>
      <c r="L1202" s="102"/>
    </row>
    <row r="1203" ht="15.75" customHeight="1">
      <c r="A1203" s="277"/>
      <c r="K1203" s="277"/>
      <c r="L1203" s="102"/>
    </row>
    <row r="1204" ht="15.75" customHeight="1">
      <c r="A1204" s="277"/>
      <c r="K1204" s="277"/>
      <c r="L1204" s="102"/>
    </row>
    <row r="1205" ht="15.75" customHeight="1">
      <c r="A1205" s="277"/>
      <c r="K1205" s="277"/>
      <c r="L1205" s="102"/>
    </row>
  </sheetData>
  <customSheetViews>
    <customSheetView guid="{3BEF12A0-DA7D-4235-B446-A9C7D2A97835}" filter="1" showAutoFilter="1">
      <autoFilter ref="$P$1:$P$1205"/>
    </customSheetView>
    <customSheetView guid="{4260E3A6-8B6F-4C3A-BD05-FE2D39496910}" filter="1" showAutoFilter="1">
      <autoFilter ref="$P$1:$P$1003"/>
    </customSheetView>
  </customSheetViews>
  <dataValidations>
    <dataValidation type="list" allowBlank="1" sqref="F48:F49 F113:F118">
      <formula1>"Ecobank,Pension,Mombasa,Eldoret,Thika,Kisumu,Kitengela,Nakuru,Trade Center,Homabay"</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0"/>
    <col customWidth="1" min="2" max="2" width="41.38"/>
    <col customWidth="1" min="3" max="3" width="14.38"/>
    <col customWidth="1" min="4" max="4" width="19.63"/>
    <col customWidth="1" min="5" max="5" width="16.0"/>
    <col customWidth="1" min="6" max="6" width="14.88"/>
    <col customWidth="1" min="7" max="7" width="11.0"/>
    <col customWidth="1" min="8" max="9" width="23.13"/>
    <col customWidth="1" min="10" max="10" width="43.88"/>
    <col customWidth="1" min="11" max="11" width="31.13"/>
    <col customWidth="1" min="12" max="12" width="37.13"/>
    <col customWidth="1" min="13" max="13" width="15.0"/>
    <col customWidth="1" min="14" max="14" width="19.88"/>
    <col customWidth="1" min="15" max="15" width="28.38"/>
    <col customWidth="1" min="16" max="16" width="35.0"/>
    <col customWidth="1" min="17" max="17" width="21.38"/>
  </cols>
  <sheetData>
    <row r="1" ht="15.75" customHeight="1">
      <c r="A1" s="358" t="s">
        <v>1715</v>
      </c>
      <c r="B1" s="358" t="s">
        <v>103</v>
      </c>
      <c r="C1" s="359" t="s">
        <v>104</v>
      </c>
      <c r="D1" s="360" t="s">
        <v>105</v>
      </c>
      <c r="E1" s="361" t="s">
        <v>106</v>
      </c>
      <c r="F1" s="362" t="s">
        <v>107</v>
      </c>
      <c r="G1" s="358" t="s">
        <v>108</v>
      </c>
      <c r="H1" s="358" t="s">
        <v>1716</v>
      </c>
      <c r="I1" s="358" t="s">
        <v>109</v>
      </c>
      <c r="J1" s="358" t="s">
        <v>820</v>
      </c>
      <c r="K1" s="358" t="s">
        <v>110</v>
      </c>
      <c r="L1" s="358" t="s">
        <v>111</v>
      </c>
      <c r="M1" s="358" t="s">
        <v>1117</v>
      </c>
      <c r="N1" s="358" t="s">
        <v>1118</v>
      </c>
      <c r="O1" s="358" t="s">
        <v>822</v>
      </c>
      <c r="P1" s="358" t="s">
        <v>823</v>
      </c>
      <c r="Q1" s="358" t="s">
        <v>12</v>
      </c>
      <c r="R1" s="73"/>
      <c r="S1" s="73"/>
      <c r="T1" s="73"/>
      <c r="U1" s="73"/>
      <c r="V1" s="73"/>
      <c r="W1" s="73"/>
      <c r="X1" s="73"/>
      <c r="Y1" s="73"/>
      <c r="Z1" s="73"/>
      <c r="AA1" s="73"/>
      <c r="AB1" s="73"/>
      <c r="AC1" s="73"/>
      <c r="AD1" s="73"/>
      <c r="AE1" s="73"/>
      <c r="AF1" s="73"/>
      <c r="AG1" s="73"/>
      <c r="AH1" s="73"/>
    </row>
    <row r="2" ht="15.75" customHeight="1">
      <c r="A2" s="363" t="s">
        <v>1717</v>
      </c>
      <c r="B2" s="70"/>
      <c r="C2" s="71"/>
      <c r="D2" s="364"/>
      <c r="E2" s="337"/>
      <c r="F2" s="70"/>
      <c r="G2" s="70"/>
      <c r="H2" s="70"/>
      <c r="I2" s="70"/>
      <c r="J2" s="70"/>
      <c r="K2" s="70"/>
      <c r="L2" s="70"/>
      <c r="M2" s="70"/>
      <c r="N2" s="70"/>
      <c r="O2" s="70"/>
      <c r="P2" s="70"/>
      <c r="Q2" s="70"/>
      <c r="R2" s="73"/>
      <c r="S2" s="73"/>
      <c r="T2" s="73"/>
      <c r="U2" s="73"/>
      <c r="V2" s="73"/>
      <c r="W2" s="73"/>
      <c r="X2" s="73"/>
      <c r="Y2" s="73"/>
      <c r="Z2" s="73"/>
      <c r="AA2" s="73"/>
      <c r="AB2" s="73"/>
      <c r="AC2" s="73"/>
      <c r="AD2" s="73"/>
      <c r="AE2" s="73"/>
      <c r="AF2" s="73"/>
      <c r="AG2" s="73"/>
      <c r="AH2" s="73"/>
    </row>
    <row r="3" ht="15.75" customHeight="1">
      <c r="A3" s="70" t="s">
        <v>1718</v>
      </c>
      <c r="B3" s="70" t="s">
        <v>1719</v>
      </c>
      <c r="C3" s="71">
        <v>2240175.0</v>
      </c>
      <c r="D3" s="364">
        <v>2590557.59</v>
      </c>
      <c r="E3" s="337">
        <v>2590557.59</v>
      </c>
      <c r="F3" s="70" t="s">
        <v>153</v>
      </c>
      <c r="G3" s="70" t="s">
        <v>343</v>
      </c>
      <c r="H3" s="70" t="s">
        <v>1720</v>
      </c>
      <c r="I3" s="70" t="s">
        <v>413</v>
      </c>
      <c r="J3" s="70" t="s">
        <v>1721</v>
      </c>
      <c r="K3" s="70" t="s">
        <v>1722</v>
      </c>
      <c r="L3" s="70" t="s">
        <v>1717</v>
      </c>
      <c r="M3" s="70" t="s">
        <v>1723</v>
      </c>
      <c r="N3" s="70" t="s">
        <v>1155</v>
      </c>
      <c r="O3" s="70" t="s">
        <v>1724</v>
      </c>
      <c r="P3" s="70" t="s">
        <v>1545</v>
      </c>
      <c r="Q3" s="70" t="s">
        <v>1646</v>
      </c>
      <c r="R3" s="73"/>
      <c r="S3" s="73"/>
      <c r="T3" s="73"/>
      <c r="U3" s="73"/>
      <c r="V3" s="73"/>
      <c r="W3" s="73"/>
      <c r="X3" s="73"/>
      <c r="Y3" s="73"/>
      <c r="Z3" s="73"/>
      <c r="AA3" s="73"/>
      <c r="AB3" s="73"/>
      <c r="AC3" s="73"/>
      <c r="AD3" s="73"/>
      <c r="AE3" s="73"/>
      <c r="AF3" s="73"/>
      <c r="AG3" s="73"/>
      <c r="AH3" s="73"/>
    </row>
    <row r="4" ht="15.75" customHeight="1">
      <c r="A4" s="70" t="s">
        <v>1322</v>
      </c>
      <c r="B4" s="70" t="s">
        <v>1323</v>
      </c>
      <c r="C4" s="71">
        <v>180000.0</v>
      </c>
      <c r="D4" s="70">
        <v>71101.0</v>
      </c>
      <c r="E4" s="337">
        <v>120209.41</v>
      </c>
      <c r="F4" s="70" t="s">
        <v>122</v>
      </c>
      <c r="G4" s="70" t="s">
        <v>1324</v>
      </c>
      <c r="H4" s="70" t="s">
        <v>1725</v>
      </c>
      <c r="I4" s="70" t="s">
        <v>29</v>
      </c>
      <c r="J4" s="70" t="s">
        <v>1325</v>
      </c>
      <c r="K4" s="70" t="s">
        <v>1326</v>
      </c>
      <c r="L4" s="70" t="s">
        <v>1717</v>
      </c>
      <c r="M4" s="70" t="s">
        <v>1726</v>
      </c>
      <c r="N4" s="70" t="s">
        <v>1155</v>
      </c>
      <c r="O4" s="70" t="s">
        <v>1727</v>
      </c>
      <c r="P4" s="70" t="s">
        <v>1728</v>
      </c>
      <c r="Q4" s="70" t="s">
        <v>170</v>
      </c>
      <c r="R4" s="73"/>
      <c r="S4" s="73"/>
      <c r="T4" s="73"/>
      <c r="U4" s="73"/>
      <c r="V4" s="73"/>
      <c r="W4" s="73"/>
      <c r="X4" s="73"/>
      <c r="Y4" s="73"/>
      <c r="Z4" s="73"/>
      <c r="AA4" s="73"/>
      <c r="AB4" s="73"/>
      <c r="AC4" s="73"/>
      <c r="AD4" s="73"/>
      <c r="AE4" s="73"/>
      <c r="AF4" s="73"/>
      <c r="AG4" s="73"/>
      <c r="AH4" s="73"/>
    </row>
    <row r="5" ht="15.75" customHeight="1">
      <c r="A5" s="70" t="s">
        <v>1329</v>
      </c>
      <c r="B5" s="70" t="s">
        <v>1330</v>
      </c>
      <c r="C5" s="71">
        <v>1601000.0</v>
      </c>
      <c r="D5" s="365">
        <v>415120.0</v>
      </c>
      <c r="E5" s="337">
        <v>2043240.42</v>
      </c>
      <c r="F5" s="70" t="s">
        <v>122</v>
      </c>
      <c r="G5" s="70" t="s">
        <v>1331</v>
      </c>
      <c r="H5" s="70" t="s">
        <v>1729</v>
      </c>
      <c r="I5" s="70" t="s">
        <v>176</v>
      </c>
      <c r="J5" s="70" t="s">
        <v>1332</v>
      </c>
      <c r="K5" s="70" t="s">
        <v>1326</v>
      </c>
      <c r="L5" s="70" t="s">
        <v>1717</v>
      </c>
      <c r="M5" s="70" t="s">
        <v>1730</v>
      </c>
      <c r="N5" s="70" t="s">
        <v>1155</v>
      </c>
      <c r="O5" s="70" t="s">
        <v>1727</v>
      </c>
      <c r="P5" s="70" t="s">
        <v>1545</v>
      </c>
      <c r="Q5" s="70" t="s">
        <v>170</v>
      </c>
      <c r="R5" s="73"/>
      <c r="S5" s="73"/>
      <c r="T5" s="73"/>
      <c r="U5" s="73"/>
      <c r="V5" s="73"/>
      <c r="W5" s="73"/>
      <c r="X5" s="73"/>
      <c r="Y5" s="73"/>
      <c r="Z5" s="73"/>
      <c r="AA5" s="73"/>
      <c r="AB5" s="73"/>
      <c r="AC5" s="73"/>
      <c r="AD5" s="73"/>
      <c r="AE5" s="73"/>
      <c r="AF5" s="73"/>
      <c r="AG5" s="73"/>
      <c r="AH5" s="73"/>
    </row>
    <row r="6" ht="15.75" customHeight="1">
      <c r="A6" s="70" t="s">
        <v>1299</v>
      </c>
      <c r="B6" s="70" t="s">
        <v>1300</v>
      </c>
      <c r="C6" s="71">
        <v>4400000.0</v>
      </c>
      <c r="D6" s="364">
        <v>4561078.81</v>
      </c>
      <c r="E6" s="337">
        <v>4561078.81</v>
      </c>
      <c r="F6" s="70" t="s">
        <v>114</v>
      </c>
      <c r="G6" s="70" t="s">
        <v>1301</v>
      </c>
      <c r="H6" s="70" t="s">
        <v>1731</v>
      </c>
      <c r="I6" s="70" t="s">
        <v>1269</v>
      </c>
      <c r="J6" s="70"/>
      <c r="K6" s="70" t="s">
        <v>1302</v>
      </c>
      <c r="L6" s="70" t="s">
        <v>1732</v>
      </c>
      <c r="M6" s="70" t="s">
        <v>1733</v>
      </c>
      <c r="N6" s="70" t="s">
        <v>1155</v>
      </c>
      <c r="O6" s="70" t="s">
        <v>1733</v>
      </c>
      <c r="P6" s="70" t="s">
        <v>279</v>
      </c>
      <c r="Q6" s="70" t="s">
        <v>1734</v>
      </c>
      <c r="R6" s="73"/>
      <c r="S6" s="73"/>
      <c r="T6" s="73"/>
      <c r="U6" s="73"/>
      <c r="V6" s="73"/>
      <c r="W6" s="73"/>
      <c r="X6" s="73"/>
      <c r="Y6" s="73"/>
      <c r="Z6" s="73"/>
      <c r="AA6" s="73"/>
      <c r="AB6" s="73"/>
      <c r="AC6" s="73"/>
      <c r="AD6" s="73"/>
      <c r="AE6" s="73"/>
      <c r="AF6" s="73"/>
      <c r="AG6" s="73"/>
      <c r="AH6" s="73"/>
    </row>
    <row r="7" ht="15.75" customHeight="1">
      <c r="A7" s="70" t="s">
        <v>1255</v>
      </c>
      <c r="B7" s="70" t="s">
        <v>1256</v>
      </c>
      <c r="C7" s="71">
        <v>2000000.0</v>
      </c>
      <c r="D7" s="364">
        <v>3076993.39</v>
      </c>
      <c r="E7" s="337">
        <v>3142626.64</v>
      </c>
      <c r="F7" s="70" t="s">
        <v>161</v>
      </c>
      <c r="G7" s="70" t="s">
        <v>1395</v>
      </c>
      <c r="H7" s="70" t="s">
        <v>1731</v>
      </c>
      <c r="I7" s="70" t="s">
        <v>413</v>
      </c>
      <c r="J7" s="70" t="s">
        <v>1735</v>
      </c>
      <c r="K7" s="70"/>
      <c r="L7" s="70" t="s">
        <v>1736</v>
      </c>
      <c r="M7" s="70" t="s">
        <v>1737</v>
      </c>
      <c r="N7" s="70" t="s">
        <v>1155</v>
      </c>
      <c r="O7" s="70" t="s">
        <v>279</v>
      </c>
      <c r="P7" s="70" t="s">
        <v>279</v>
      </c>
      <c r="Q7" s="70" t="s">
        <v>1240</v>
      </c>
      <c r="R7" s="73"/>
      <c r="S7" s="73"/>
      <c r="T7" s="73"/>
      <c r="U7" s="73"/>
      <c r="V7" s="73"/>
      <c r="W7" s="73"/>
      <c r="X7" s="73"/>
      <c r="Y7" s="73"/>
      <c r="Z7" s="73"/>
      <c r="AA7" s="73"/>
      <c r="AB7" s="73"/>
      <c r="AC7" s="73"/>
      <c r="AD7" s="73"/>
      <c r="AE7" s="73"/>
      <c r="AF7" s="73"/>
      <c r="AG7" s="73"/>
      <c r="AH7" s="73"/>
    </row>
    <row r="8" ht="15.75" customHeight="1">
      <c r="A8" s="366" t="s">
        <v>1738</v>
      </c>
      <c r="B8" s="366" t="s">
        <v>1739</v>
      </c>
      <c r="C8" s="367">
        <v>5525000.0</v>
      </c>
      <c r="D8" s="368">
        <v>5525000.0</v>
      </c>
      <c r="E8" s="369">
        <v>5801807.82</v>
      </c>
      <c r="F8" s="366" t="s">
        <v>153</v>
      </c>
      <c r="G8" s="366" t="s">
        <v>1740</v>
      </c>
      <c r="H8" s="366" t="s">
        <v>1741</v>
      </c>
      <c r="I8" s="366" t="s">
        <v>1742</v>
      </c>
      <c r="J8" s="366"/>
      <c r="K8" s="366"/>
      <c r="L8" s="366" t="s">
        <v>1717</v>
      </c>
      <c r="M8" s="366" t="s">
        <v>1743</v>
      </c>
      <c r="N8" s="366" t="s">
        <v>1155</v>
      </c>
      <c r="O8" s="366" t="s">
        <v>358</v>
      </c>
      <c r="P8" s="366" t="s">
        <v>358</v>
      </c>
      <c r="Q8" s="366" t="s">
        <v>1646</v>
      </c>
      <c r="R8" s="370"/>
      <c r="S8" s="370"/>
      <c r="T8" s="370"/>
      <c r="U8" s="370"/>
      <c r="V8" s="370"/>
      <c r="W8" s="370"/>
      <c r="X8" s="370"/>
      <c r="Y8" s="370"/>
      <c r="Z8" s="370"/>
      <c r="AA8" s="370"/>
      <c r="AB8" s="370"/>
      <c r="AC8" s="370"/>
      <c r="AD8" s="370"/>
      <c r="AE8" s="370"/>
      <c r="AF8" s="370"/>
      <c r="AG8" s="370"/>
      <c r="AH8" s="370"/>
    </row>
    <row r="9" ht="15.75" customHeight="1">
      <c r="A9" s="363" t="s">
        <v>1744</v>
      </c>
      <c r="B9" s="70"/>
      <c r="C9" s="72"/>
      <c r="D9" s="70"/>
      <c r="E9" s="371"/>
      <c r="F9" s="70"/>
      <c r="G9" s="70"/>
      <c r="H9" s="70"/>
      <c r="I9" s="70"/>
      <c r="J9" s="70"/>
      <c r="K9" s="70"/>
      <c r="L9" s="70"/>
      <c r="M9" s="70"/>
      <c r="N9" s="70" t="s">
        <v>1155</v>
      </c>
      <c r="O9" s="70"/>
      <c r="P9" s="70"/>
      <c r="Q9" s="70"/>
      <c r="R9" s="73"/>
      <c r="S9" s="73"/>
      <c r="T9" s="73"/>
      <c r="U9" s="73"/>
      <c r="V9" s="73"/>
      <c r="W9" s="73"/>
      <c r="X9" s="73"/>
      <c r="Y9" s="73"/>
      <c r="Z9" s="73"/>
      <c r="AA9" s="73"/>
      <c r="AB9" s="73"/>
      <c r="AC9" s="73"/>
      <c r="AD9" s="73"/>
      <c r="AE9" s="73"/>
      <c r="AF9" s="73"/>
      <c r="AG9" s="73"/>
      <c r="AH9" s="73"/>
    </row>
    <row r="10" ht="15.75" customHeight="1"/>
    <row r="11" ht="15.75" customHeight="1">
      <c r="A11" s="70" t="s">
        <v>1745</v>
      </c>
      <c r="B11" s="70" t="s">
        <v>1746</v>
      </c>
      <c r="C11" s="72">
        <v>800000.0</v>
      </c>
      <c r="D11" s="70">
        <v>400000.0</v>
      </c>
      <c r="E11" s="371">
        <v>800000.0</v>
      </c>
      <c r="F11" s="70" t="s">
        <v>116</v>
      </c>
      <c r="G11" s="70" t="s">
        <v>1747</v>
      </c>
      <c r="H11" s="70" t="s">
        <v>1748</v>
      </c>
      <c r="I11" s="70" t="s">
        <v>1674</v>
      </c>
      <c r="J11" s="70" t="s">
        <v>1749</v>
      </c>
      <c r="K11" s="70" t="s">
        <v>1750</v>
      </c>
      <c r="L11" s="70" t="s">
        <v>1744</v>
      </c>
      <c r="M11" s="70" t="s">
        <v>1751</v>
      </c>
      <c r="N11" s="70" t="s">
        <v>1155</v>
      </c>
      <c r="O11" s="70" t="s">
        <v>371</v>
      </c>
      <c r="P11" s="70"/>
      <c r="Q11" s="70" t="s">
        <v>1161</v>
      </c>
      <c r="R11" s="73"/>
      <c r="S11" s="73"/>
      <c r="T11" s="73"/>
      <c r="U11" s="73"/>
      <c r="V11" s="73"/>
      <c r="W11" s="73"/>
      <c r="X11" s="73"/>
      <c r="Y11" s="73"/>
      <c r="Z11" s="73"/>
      <c r="AA11" s="73"/>
      <c r="AB11" s="73"/>
      <c r="AC11" s="73"/>
      <c r="AD11" s="73"/>
      <c r="AE11" s="73"/>
      <c r="AF11" s="73"/>
      <c r="AG11" s="73"/>
      <c r="AH11" s="73"/>
    </row>
    <row r="12" ht="15.75" customHeight="1">
      <c r="A12" s="363" t="s">
        <v>1752</v>
      </c>
      <c r="B12" s="70"/>
      <c r="C12" s="72"/>
      <c r="D12" s="70"/>
      <c r="E12" s="371"/>
      <c r="F12" s="70"/>
      <c r="G12" s="70"/>
      <c r="H12" s="70"/>
      <c r="I12" s="70"/>
      <c r="J12" s="70"/>
      <c r="K12" s="70"/>
      <c r="L12" s="70"/>
      <c r="M12" s="70"/>
      <c r="N12" s="70" t="s">
        <v>1155</v>
      </c>
      <c r="O12" s="70"/>
      <c r="P12" s="70"/>
      <c r="Q12" s="70"/>
      <c r="R12" s="73"/>
      <c r="S12" s="73"/>
      <c r="T12" s="73"/>
      <c r="U12" s="73"/>
      <c r="V12" s="73"/>
      <c r="W12" s="73"/>
      <c r="X12" s="73"/>
      <c r="Y12" s="73"/>
      <c r="Z12" s="73"/>
      <c r="AA12" s="73"/>
      <c r="AB12" s="73"/>
      <c r="AC12" s="73"/>
      <c r="AD12" s="73"/>
      <c r="AE12" s="73"/>
      <c r="AF12" s="73"/>
      <c r="AG12" s="73"/>
      <c r="AH12" s="73"/>
    </row>
    <row r="13" ht="15.75" customHeight="1">
      <c r="A13" s="70" t="s">
        <v>1753</v>
      </c>
      <c r="B13" s="70" t="s">
        <v>1754</v>
      </c>
      <c r="C13" s="71">
        <v>1218447.0</v>
      </c>
      <c r="D13" s="364">
        <v>2464646.51</v>
      </c>
      <c r="E13" s="337">
        <v>2464646.51</v>
      </c>
      <c r="F13" s="70" t="s">
        <v>274</v>
      </c>
      <c r="G13" s="70" t="s">
        <v>1755</v>
      </c>
      <c r="H13" s="70" t="s">
        <v>1756</v>
      </c>
      <c r="I13" s="70" t="s">
        <v>480</v>
      </c>
      <c r="J13" s="70"/>
      <c r="K13" s="70"/>
      <c r="L13" s="70" t="s">
        <v>1757</v>
      </c>
      <c r="M13" s="70" t="s">
        <v>1758</v>
      </c>
      <c r="N13" s="70" t="s">
        <v>1155</v>
      </c>
      <c r="O13" s="70" t="s">
        <v>1727</v>
      </c>
      <c r="P13" s="70"/>
      <c r="Q13" s="70" t="s">
        <v>182</v>
      </c>
      <c r="R13" s="73"/>
      <c r="S13" s="73"/>
      <c r="T13" s="73"/>
      <c r="U13" s="73"/>
      <c r="V13" s="73"/>
      <c r="W13" s="73"/>
      <c r="X13" s="73"/>
      <c r="Y13" s="73"/>
      <c r="Z13" s="73"/>
      <c r="AA13" s="73"/>
      <c r="AB13" s="73"/>
      <c r="AC13" s="73"/>
      <c r="AD13" s="73"/>
      <c r="AE13" s="73"/>
      <c r="AF13" s="73"/>
      <c r="AG13" s="73"/>
      <c r="AH13" s="73"/>
    </row>
    <row r="14" ht="15.75" customHeight="1">
      <c r="A14" s="70" t="s">
        <v>1759</v>
      </c>
      <c r="B14" s="70" t="s">
        <v>1760</v>
      </c>
      <c r="C14" s="71">
        <v>6413267.0</v>
      </c>
      <c r="D14" s="364">
        <v>4407914.88</v>
      </c>
      <c r="E14" s="337">
        <v>4407914.88</v>
      </c>
      <c r="F14" s="70" t="s">
        <v>1761</v>
      </c>
      <c r="G14" s="70" t="s">
        <v>1762</v>
      </c>
      <c r="H14" s="70" t="s">
        <v>1748</v>
      </c>
      <c r="I14" s="70" t="s">
        <v>1763</v>
      </c>
      <c r="J14" s="70" t="s">
        <v>1764</v>
      </c>
      <c r="K14" s="70"/>
      <c r="L14" s="70" t="s">
        <v>1765</v>
      </c>
      <c r="M14" s="70" t="s">
        <v>1766</v>
      </c>
      <c r="N14" s="70" t="s">
        <v>1155</v>
      </c>
      <c r="O14" s="70" t="s">
        <v>301</v>
      </c>
      <c r="P14" s="70" t="s">
        <v>301</v>
      </c>
      <c r="Q14" s="70" t="s">
        <v>1158</v>
      </c>
      <c r="R14" s="73"/>
      <c r="S14" s="73"/>
      <c r="T14" s="73"/>
      <c r="U14" s="73"/>
      <c r="V14" s="73"/>
      <c r="W14" s="73"/>
      <c r="X14" s="73"/>
      <c r="Y14" s="73"/>
      <c r="Z14" s="73"/>
      <c r="AA14" s="73"/>
      <c r="AB14" s="73"/>
      <c r="AC14" s="73"/>
      <c r="AD14" s="73"/>
      <c r="AE14" s="73"/>
      <c r="AF14" s="73"/>
      <c r="AG14" s="73"/>
      <c r="AH14" s="73"/>
    </row>
    <row r="15" ht="15.75" customHeight="1">
      <c r="A15" s="70" t="s">
        <v>1767</v>
      </c>
      <c r="B15" s="70" t="s">
        <v>1768</v>
      </c>
      <c r="C15" s="71">
        <v>300000.0</v>
      </c>
      <c r="D15" s="364">
        <v>302117.06</v>
      </c>
      <c r="E15" s="337">
        <v>302117.06</v>
      </c>
      <c r="F15" s="70" t="s">
        <v>1761</v>
      </c>
      <c r="G15" s="70" t="s">
        <v>1769</v>
      </c>
      <c r="H15" s="70" t="s">
        <v>1770</v>
      </c>
      <c r="I15" s="70" t="s">
        <v>1771</v>
      </c>
      <c r="J15" s="70" t="s">
        <v>1772</v>
      </c>
      <c r="K15" s="70" t="s">
        <v>1765</v>
      </c>
      <c r="L15" s="70"/>
      <c r="M15" s="70" t="s">
        <v>1773</v>
      </c>
      <c r="N15" s="70" t="s">
        <v>1155</v>
      </c>
      <c r="O15" s="70" t="s">
        <v>1727</v>
      </c>
      <c r="P15" s="70" t="s">
        <v>294</v>
      </c>
      <c r="Q15" s="70" t="s">
        <v>1158</v>
      </c>
      <c r="R15" s="73"/>
      <c r="S15" s="73"/>
      <c r="T15" s="73"/>
      <c r="U15" s="73"/>
      <c r="V15" s="73"/>
      <c r="W15" s="73"/>
      <c r="X15" s="73"/>
      <c r="Y15" s="73"/>
      <c r="Z15" s="73"/>
      <c r="AA15" s="73"/>
      <c r="AB15" s="73"/>
      <c r="AC15" s="73"/>
      <c r="AD15" s="73"/>
      <c r="AE15" s="73"/>
      <c r="AF15" s="73"/>
      <c r="AG15" s="73"/>
      <c r="AH15" s="73"/>
    </row>
    <row r="16" ht="15.75" customHeight="1">
      <c r="A16" s="70" t="s">
        <v>1774</v>
      </c>
      <c r="B16" s="70" t="s">
        <v>1775</v>
      </c>
      <c r="C16" s="71">
        <v>465000.0</v>
      </c>
      <c r="D16" s="365">
        <v>119342.0</v>
      </c>
      <c r="E16" s="337">
        <v>493879.9</v>
      </c>
      <c r="F16" s="70" t="s">
        <v>1776</v>
      </c>
      <c r="G16" s="70" t="s">
        <v>1777</v>
      </c>
      <c r="H16" s="70" t="s">
        <v>1778</v>
      </c>
      <c r="I16" s="70" t="s">
        <v>1771</v>
      </c>
      <c r="J16" s="219" t="s">
        <v>1779</v>
      </c>
      <c r="K16" s="70"/>
      <c r="L16" s="70" t="s">
        <v>1765</v>
      </c>
      <c r="M16" s="70" t="s">
        <v>1780</v>
      </c>
      <c r="N16" s="70" t="s">
        <v>1155</v>
      </c>
      <c r="O16" s="70" t="s">
        <v>1781</v>
      </c>
      <c r="P16" s="70" t="s">
        <v>1645</v>
      </c>
      <c r="Q16" s="70" t="s">
        <v>170</v>
      </c>
      <c r="R16" s="73"/>
      <c r="S16" s="73"/>
      <c r="T16" s="73"/>
      <c r="U16" s="73"/>
      <c r="V16" s="73"/>
      <c r="W16" s="73"/>
      <c r="X16" s="73"/>
      <c r="Y16" s="73"/>
      <c r="Z16" s="73"/>
      <c r="AA16" s="73"/>
      <c r="AB16" s="73"/>
      <c r="AC16" s="73"/>
      <c r="AD16" s="73"/>
      <c r="AE16" s="73"/>
      <c r="AF16" s="73"/>
      <c r="AG16" s="73"/>
      <c r="AH16" s="73"/>
    </row>
    <row r="17" ht="15.75" customHeight="1">
      <c r="A17" s="70">
        <v>19402.0</v>
      </c>
      <c r="B17" s="70" t="s">
        <v>1389</v>
      </c>
      <c r="C17" s="71">
        <v>136000.0</v>
      </c>
      <c r="D17" s="364">
        <v>120000.0</v>
      </c>
      <c r="E17" s="337">
        <v>306589.22</v>
      </c>
      <c r="F17" s="70" t="s">
        <v>52</v>
      </c>
      <c r="G17" s="70" t="s">
        <v>1390</v>
      </c>
      <c r="H17" s="70" t="s">
        <v>1782</v>
      </c>
      <c r="I17" s="70" t="s">
        <v>54</v>
      </c>
      <c r="J17" s="219"/>
      <c r="K17" s="70" t="s">
        <v>1349</v>
      </c>
      <c r="L17" s="70" t="s">
        <v>1375</v>
      </c>
      <c r="M17" s="70"/>
      <c r="N17" s="68" t="s">
        <v>1155</v>
      </c>
      <c r="O17" s="70" t="s">
        <v>31</v>
      </c>
      <c r="P17" s="70" t="s">
        <v>279</v>
      </c>
      <c r="Q17" s="70" t="s">
        <v>133</v>
      </c>
      <c r="T17" s="73"/>
      <c r="U17" s="73"/>
      <c r="V17" s="73"/>
      <c r="W17" s="73"/>
      <c r="X17" s="73"/>
      <c r="Y17" s="73"/>
      <c r="Z17" s="73"/>
      <c r="AA17" s="73"/>
      <c r="AB17" s="73"/>
      <c r="AC17" s="73"/>
      <c r="AD17" s="73"/>
      <c r="AE17" s="73"/>
      <c r="AF17" s="73"/>
      <c r="AG17" s="73"/>
      <c r="AH17" s="73"/>
    </row>
    <row r="18" ht="15.75" customHeight="1">
      <c r="A18" s="372" t="s">
        <v>1783</v>
      </c>
      <c r="B18" s="234"/>
      <c r="C18" s="328"/>
      <c r="D18" s="329"/>
      <c r="E18" s="329"/>
      <c r="F18" s="185"/>
      <c r="G18" s="185"/>
      <c r="H18" s="185"/>
      <c r="I18" s="185"/>
      <c r="J18" s="190"/>
      <c r="K18" s="185"/>
      <c r="L18" s="265"/>
      <c r="M18" s="185"/>
      <c r="N18" s="185"/>
      <c r="O18" s="185"/>
      <c r="P18" s="70"/>
      <c r="Q18" s="70"/>
      <c r="R18" s="73"/>
      <c r="S18" s="73"/>
      <c r="T18" s="73"/>
      <c r="U18" s="73"/>
      <c r="V18" s="73"/>
      <c r="W18" s="73"/>
      <c r="X18" s="73"/>
      <c r="Y18" s="73"/>
      <c r="Z18" s="73"/>
      <c r="AA18" s="73"/>
      <c r="AB18" s="73"/>
      <c r="AC18" s="73"/>
      <c r="AD18" s="73"/>
      <c r="AE18" s="73"/>
      <c r="AF18" s="73"/>
      <c r="AG18" s="73"/>
      <c r="AH18" s="73"/>
    </row>
    <row r="19" ht="15.75" customHeight="1">
      <c r="A19" s="234">
        <v>11854.0</v>
      </c>
      <c r="B19" s="234" t="s">
        <v>1784</v>
      </c>
      <c r="C19" s="328">
        <v>207852.0</v>
      </c>
      <c r="D19" s="329">
        <v>429482.94</v>
      </c>
      <c r="E19" s="329">
        <v>429482.94</v>
      </c>
      <c r="F19" s="185" t="s">
        <v>158</v>
      </c>
      <c r="G19" s="185" t="s">
        <v>1785</v>
      </c>
      <c r="H19" s="185" t="s">
        <v>1786</v>
      </c>
      <c r="I19" s="185" t="s">
        <v>1674</v>
      </c>
      <c r="J19" s="190"/>
      <c r="K19" s="185"/>
      <c r="L19" s="265">
        <v>45326.0</v>
      </c>
      <c r="M19" s="185"/>
      <c r="N19" s="185" t="s">
        <v>1155</v>
      </c>
      <c r="O19" s="185" t="s">
        <v>1727</v>
      </c>
      <c r="P19" s="70" t="s">
        <v>294</v>
      </c>
      <c r="Q19" s="194" t="s">
        <v>1148</v>
      </c>
      <c r="R19" s="73"/>
      <c r="S19" s="73"/>
      <c r="T19" s="73"/>
      <c r="U19" s="73"/>
      <c r="V19" s="73"/>
      <c r="W19" s="73"/>
      <c r="X19" s="73"/>
      <c r="Y19" s="73"/>
      <c r="Z19" s="73"/>
      <c r="AA19" s="73"/>
      <c r="AB19" s="73"/>
      <c r="AC19" s="73"/>
      <c r="AD19" s="73"/>
      <c r="AE19" s="73"/>
      <c r="AF19" s="73"/>
      <c r="AG19" s="73"/>
      <c r="AH19" s="73"/>
    </row>
    <row r="20" ht="15.75" customHeight="1">
      <c r="A20" s="70" t="s">
        <v>1787</v>
      </c>
      <c r="B20" s="70" t="s">
        <v>1788</v>
      </c>
      <c r="C20" s="71">
        <v>598463.0</v>
      </c>
      <c r="D20" s="364">
        <v>871437.38</v>
      </c>
      <c r="E20" s="337">
        <v>871437.38</v>
      </c>
      <c r="F20" s="70" t="s">
        <v>116</v>
      </c>
      <c r="G20" s="70" t="s">
        <v>994</v>
      </c>
      <c r="H20" s="70" t="s">
        <v>1789</v>
      </c>
      <c r="I20" s="70" t="s">
        <v>29</v>
      </c>
      <c r="J20" s="219" t="s">
        <v>1790</v>
      </c>
      <c r="K20" s="70"/>
      <c r="L20" s="70">
        <v>45326.0</v>
      </c>
      <c r="M20" s="70" t="s">
        <v>1791</v>
      </c>
      <c r="N20" s="68" t="s">
        <v>1155</v>
      </c>
      <c r="O20" s="70" t="s">
        <v>1727</v>
      </c>
      <c r="P20" s="70" t="s">
        <v>294</v>
      </c>
      <c r="Q20" s="70" t="s">
        <v>1158</v>
      </c>
      <c r="T20" s="73"/>
      <c r="U20" s="73"/>
      <c r="V20" s="73"/>
      <c r="W20" s="73"/>
      <c r="X20" s="73"/>
      <c r="Y20" s="73"/>
      <c r="Z20" s="73"/>
      <c r="AA20" s="73"/>
      <c r="AB20" s="73"/>
      <c r="AC20" s="73"/>
      <c r="AD20" s="73"/>
      <c r="AE20" s="73"/>
      <c r="AF20" s="73"/>
      <c r="AG20" s="73"/>
      <c r="AH20" s="73"/>
    </row>
    <row r="21" ht="15.75" customHeight="1">
      <c r="A21" s="373" t="s">
        <v>1792</v>
      </c>
      <c r="B21" s="70"/>
      <c r="C21" s="72"/>
      <c r="D21" s="70"/>
      <c r="E21" s="371"/>
      <c r="F21" s="70"/>
      <c r="G21" s="70"/>
      <c r="H21" s="70"/>
      <c r="I21" s="70"/>
      <c r="J21" s="219"/>
      <c r="K21" s="70"/>
      <c r="L21" s="70"/>
      <c r="M21" s="70"/>
      <c r="N21" s="70"/>
      <c r="O21" s="70"/>
      <c r="P21" s="70"/>
      <c r="Q21" s="70"/>
      <c r="R21" s="73"/>
      <c r="S21" s="73"/>
      <c r="T21" s="73"/>
      <c r="U21" s="73"/>
      <c r="V21" s="73"/>
      <c r="W21" s="73"/>
      <c r="X21" s="73"/>
      <c r="Y21" s="73"/>
      <c r="Z21" s="73"/>
      <c r="AA21" s="73"/>
      <c r="AB21" s="73"/>
      <c r="AC21" s="73"/>
      <c r="AD21" s="73"/>
      <c r="AE21" s="73"/>
      <c r="AF21" s="73"/>
      <c r="AG21" s="73"/>
      <c r="AH21" s="73"/>
    </row>
    <row r="22" ht="18.75" customHeight="1">
      <c r="A22" s="214">
        <v>24521.0</v>
      </c>
      <c r="B22" s="106" t="s">
        <v>941</v>
      </c>
      <c r="C22" s="374">
        <v>228000.0</v>
      </c>
      <c r="D22" s="375">
        <v>46155.9</v>
      </c>
      <c r="E22" s="329">
        <v>330832.79</v>
      </c>
      <c r="F22" s="194" t="s">
        <v>415</v>
      </c>
      <c r="G22" s="194" t="s">
        <v>942</v>
      </c>
      <c r="H22" s="194" t="s">
        <v>1782</v>
      </c>
      <c r="I22" s="194" t="s">
        <v>231</v>
      </c>
      <c r="J22" s="155" t="s">
        <v>943</v>
      </c>
      <c r="K22" s="194"/>
      <c r="L22" s="376">
        <v>45355.0</v>
      </c>
      <c r="M22" s="194" t="s">
        <v>1793</v>
      </c>
      <c r="N22" s="68" t="s">
        <v>1155</v>
      </c>
      <c r="O22" s="185" t="s">
        <v>1727</v>
      </c>
      <c r="P22" s="70" t="s">
        <v>294</v>
      </c>
      <c r="Q22" s="194" t="s">
        <v>1148</v>
      </c>
      <c r="R22" s="194"/>
      <c r="S22" s="194"/>
      <c r="T22" s="194"/>
      <c r="U22" s="194"/>
      <c r="V22" s="194"/>
      <c r="W22" s="194"/>
      <c r="X22" s="194"/>
      <c r="Y22" s="194"/>
      <c r="Z22" s="194"/>
      <c r="AA22" s="194"/>
      <c r="AB22" s="194"/>
      <c r="AC22" s="194"/>
      <c r="AD22" s="194"/>
      <c r="AE22" s="194"/>
      <c r="AF22" s="194"/>
      <c r="AG22" s="194"/>
      <c r="AH22" s="194"/>
    </row>
    <row r="23" ht="41.25" customHeight="1">
      <c r="A23" s="69">
        <v>22980.0</v>
      </c>
      <c r="B23" s="70" t="s">
        <v>1794</v>
      </c>
      <c r="C23" s="71">
        <v>2340855.0</v>
      </c>
      <c r="D23" s="364">
        <v>360850.0</v>
      </c>
      <c r="E23" s="337">
        <v>2856288.85</v>
      </c>
      <c r="F23" s="70" t="s">
        <v>122</v>
      </c>
      <c r="G23" s="70" t="s">
        <v>1795</v>
      </c>
      <c r="H23" s="70" t="s">
        <v>1796</v>
      </c>
      <c r="I23" s="70" t="s">
        <v>1797</v>
      </c>
      <c r="J23" s="70" t="s">
        <v>1798</v>
      </c>
      <c r="K23" s="70"/>
      <c r="L23" s="376">
        <v>45355.0</v>
      </c>
      <c r="M23" s="70" t="s">
        <v>1799</v>
      </c>
      <c r="N23" s="68" t="s">
        <v>1155</v>
      </c>
      <c r="O23" s="70" t="s">
        <v>1727</v>
      </c>
      <c r="P23" s="70" t="s">
        <v>294</v>
      </c>
      <c r="Q23" s="70" t="s">
        <v>182</v>
      </c>
      <c r="R23" s="73"/>
      <c r="S23" s="73"/>
      <c r="T23" s="73"/>
      <c r="U23" s="73"/>
      <c r="V23" s="73"/>
      <c r="W23" s="73"/>
      <c r="X23" s="73"/>
      <c r="Y23" s="73"/>
      <c r="Z23" s="73"/>
      <c r="AA23" s="73"/>
      <c r="AB23" s="73"/>
      <c r="AC23" s="73"/>
      <c r="AD23" s="73"/>
      <c r="AE23" s="73"/>
      <c r="AF23" s="73"/>
      <c r="AG23" s="73"/>
      <c r="AH23" s="73"/>
    </row>
    <row r="24" ht="15.75" customHeight="1">
      <c r="A24" s="373" t="s">
        <v>1800</v>
      </c>
      <c r="B24" s="70"/>
      <c r="C24" s="72"/>
      <c r="D24" s="70"/>
      <c r="E24" s="371"/>
      <c r="F24" s="70"/>
      <c r="G24" s="70"/>
      <c r="H24" s="70"/>
      <c r="I24" s="70"/>
      <c r="J24" s="70"/>
      <c r="K24" s="70"/>
      <c r="L24" s="70"/>
      <c r="M24" s="70"/>
      <c r="N24" s="70"/>
      <c r="O24" s="70"/>
      <c r="P24" s="70"/>
      <c r="Q24" s="70"/>
      <c r="R24" s="73"/>
      <c r="S24" s="73"/>
      <c r="T24" s="73"/>
      <c r="U24" s="73"/>
      <c r="V24" s="73"/>
      <c r="W24" s="73"/>
      <c r="X24" s="73"/>
      <c r="Y24" s="73"/>
      <c r="Z24" s="73"/>
      <c r="AA24" s="73"/>
      <c r="AB24" s="73"/>
      <c r="AC24" s="73"/>
      <c r="AD24" s="73"/>
      <c r="AE24" s="73"/>
      <c r="AF24" s="73"/>
      <c r="AG24" s="73"/>
      <c r="AH24" s="73"/>
    </row>
    <row r="25" ht="15.75" customHeight="1">
      <c r="A25" s="69">
        <v>24602.0</v>
      </c>
      <c r="B25" s="70" t="s">
        <v>1801</v>
      </c>
      <c r="C25" s="71">
        <v>370000.0</v>
      </c>
      <c r="D25" s="364">
        <v>118300.0</v>
      </c>
      <c r="E25" s="337">
        <v>400230.42</v>
      </c>
      <c r="F25" s="70" t="s">
        <v>122</v>
      </c>
      <c r="G25" s="70" t="s">
        <v>1138</v>
      </c>
      <c r="H25" s="70" t="s">
        <v>1802</v>
      </c>
      <c r="I25" s="70" t="s">
        <v>1803</v>
      </c>
      <c r="J25" s="70" t="s">
        <v>1804</v>
      </c>
      <c r="K25" s="70"/>
      <c r="L25" s="377">
        <v>45386.0</v>
      </c>
      <c r="M25" s="70" t="s">
        <v>1805</v>
      </c>
      <c r="N25" s="68" t="s">
        <v>1155</v>
      </c>
      <c r="O25" s="70" t="s">
        <v>1727</v>
      </c>
      <c r="P25" s="70" t="s">
        <v>301</v>
      </c>
      <c r="Q25" s="70" t="s">
        <v>182</v>
      </c>
      <c r="R25" s="73"/>
      <c r="S25" s="73"/>
      <c r="T25" s="73"/>
      <c r="U25" s="73"/>
      <c r="V25" s="73"/>
      <c r="W25" s="73"/>
      <c r="X25" s="73"/>
      <c r="Y25" s="73"/>
      <c r="Z25" s="73"/>
      <c r="AA25" s="73"/>
      <c r="AB25" s="73"/>
      <c r="AC25" s="73"/>
      <c r="AD25" s="73"/>
      <c r="AE25" s="73"/>
      <c r="AF25" s="73"/>
      <c r="AG25" s="73"/>
      <c r="AH25" s="73"/>
    </row>
    <row r="26" ht="15.75" customHeight="1">
      <c r="A26" s="274">
        <v>23998.0</v>
      </c>
      <c r="B26" s="274" t="s">
        <v>1806</v>
      </c>
      <c r="C26" s="378">
        <v>901908.0</v>
      </c>
      <c r="D26" s="286"/>
      <c r="E26" s="329">
        <v>785768.83</v>
      </c>
      <c r="F26" s="185" t="s">
        <v>415</v>
      </c>
      <c r="G26" s="242" t="s">
        <v>1807</v>
      </c>
      <c r="H26" s="70" t="s">
        <v>1808</v>
      </c>
      <c r="I26" s="70" t="s">
        <v>920</v>
      </c>
      <c r="J26" s="70"/>
      <c r="K26" s="379"/>
      <c r="L26" s="377"/>
      <c r="M26" s="70" t="s">
        <v>1809</v>
      </c>
      <c r="N26" s="70"/>
      <c r="O26" s="70" t="s">
        <v>1810</v>
      </c>
      <c r="P26" s="70" t="s">
        <v>1811</v>
      </c>
      <c r="Q26" s="194" t="s">
        <v>1148</v>
      </c>
      <c r="R26" s="73"/>
      <c r="S26" s="73"/>
      <c r="T26" s="73"/>
      <c r="U26" s="73"/>
      <c r="V26" s="73"/>
      <c r="W26" s="73"/>
      <c r="X26" s="73"/>
      <c r="Y26" s="73"/>
      <c r="Z26" s="73"/>
      <c r="AA26" s="73"/>
      <c r="AB26" s="73"/>
      <c r="AC26" s="73"/>
      <c r="AD26" s="73"/>
      <c r="AE26" s="73"/>
      <c r="AF26" s="73"/>
      <c r="AG26" s="73"/>
      <c r="AH26" s="73"/>
    </row>
    <row r="27" ht="15.75" customHeight="1">
      <c r="A27" s="234">
        <v>22019.0</v>
      </c>
      <c r="B27" s="234" t="s">
        <v>1812</v>
      </c>
      <c r="C27" s="328">
        <v>389000.0</v>
      </c>
      <c r="D27" s="286">
        <v>78000.0</v>
      </c>
      <c r="E27" s="329">
        <v>147696.36</v>
      </c>
      <c r="F27" s="185" t="s">
        <v>415</v>
      </c>
      <c r="G27" s="242" t="s">
        <v>1813</v>
      </c>
      <c r="H27" s="70" t="s">
        <v>1814</v>
      </c>
      <c r="I27" s="70" t="s">
        <v>1674</v>
      </c>
      <c r="J27" s="70"/>
      <c r="K27" s="379"/>
      <c r="L27" s="377">
        <v>45386.0</v>
      </c>
      <c r="M27" s="70" t="s">
        <v>1815</v>
      </c>
      <c r="N27" s="70" t="s">
        <v>1155</v>
      </c>
      <c r="O27" s="70" t="s">
        <v>1727</v>
      </c>
      <c r="P27" s="70" t="s">
        <v>294</v>
      </c>
      <c r="Q27" s="194" t="s">
        <v>1148</v>
      </c>
      <c r="R27" s="73"/>
      <c r="S27" s="73"/>
      <c r="T27" s="73"/>
      <c r="U27" s="73"/>
      <c r="V27" s="73"/>
      <c r="W27" s="73"/>
      <c r="X27" s="73"/>
      <c r="Y27" s="73"/>
      <c r="Z27" s="73"/>
      <c r="AA27" s="73"/>
      <c r="AB27" s="73"/>
      <c r="AC27" s="73"/>
      <c r="AD27" s="73"/>
      <c r="AE27" s="73"/>
      <c r="AF27" s="73"/>
      <c r="AG27" s="73"/>
      <c r="AH27" s="73"/>
    </row>
    <row r="28" ht="15.75" customHeight="1">
      <c r="A28" s="70" t="s">
        <v>1816</v>
      </c>
      <c r="B28" s="70" t="s">
        <v>1817</v>
      </c>
      <c r="C28" s="71">
        <v>216586.0</v>
      </c>
      <c r="D28" s="365">
        <v>621000.0</v>
      </c>
      <c r="E28" s="380">
        <v>621000.0</v>
      </c>
      <c r="F28" s="70" t="s">
        <v>122</v>
      </c>
      <c r="G28" s="70" t="s">
        <v>1818</v>
      </c>
      <c r="H28" s="70" t="s">
        <v>1819</v>
      </c>
      <c r="I28" s="70" t="s">
        <v>1820</v>
      </c>
      <c r="J28" s="70" t="s">
        <v>1821</v>
      </c>
      <c r="K28" s="379">
        <v>45416.0</v>
      </c>
      <c r="L28" s="70"/>
      <c r="M28" s="70" t="s">
        <v>1822</v>
      </c>
      <c r="N28" s="70" t="s">
        <v>1155</v>
      </c>
      <c r="O28" s="70" t="s">
        <v>1727</v>
      </c>
      <c r="P28" s="70" t="s">
        <v>294</v>
      </c>
      <c r="Q28" s="70" t="s">
        <v>1823</v>
      </c>
      <c r="R28" s="70"/>
      <c r="S28" s="70"/>
      <c r="T28" s="70"/>
      <c r="U28" s="70"/>
      <c r="V28" s="70"/>
      <c r="W28" s="70"/>
      <c r="X28" s="70"/>
      <c r="Y28" s="70"/>
      <c r="Z28" s="70"/>
      <c r="AA28" s="70"/>
      <c r="AB28" s="70"/>
      <c r="AC28" s="70"/>
      <c r="AD28" s="70"/>
      <c r="AE28" s="70"/>
      <c r="AF28" s="70"/>
      <c r="AG28" s="70"/>
      <c r="AH28" s="70"/>
    </row>
    <row r="29" ht="15.75" customHeight="1">
      <c r="A29" s="381">
        <v>45416.0</v>
      </c>
      <c r="B29" s="70"/>
      <c r="C29" s="72"/>
      <c r="D29" s="70"/>
      <c r="E29" s="371"/>
      <c r="F29" s="70"/>
      <c r="G29" s="70"/>
      <c r="H29" s="70"/>
      <c r="I29" s="70"/>
      <c r="J29" s="70"/>
      <c r="K29" s="70"/>
      <c r="L29" s="70"/>
      <c r="M29" s="70"/>
      <c r="N29" s="70"/>
      <c r="O29" s="70"/>
      <c r="P29" s="70"/>
      <c r="Q29" s="70"/>
      <c r="R29" s="73"/>
      <c r="S29" s="73"/>
      <c r="T29" s="73"/>
      <c r="U29" s="73"/>
      <c r="V29" s="73"/>
      <c r="W29" s="73"/>
      <c r="X29" s="73"/>
      <c r="Y29" s="73"/>
      <c r="Z29" s="73"/>
      <c r="AA29" s="73"/>
      <c r="AB29" s="73"/>
      <c r="AC29" s="73"/>
      <c r="AD29" s="73"/>
      <c r="AE29" s="73"/>
      <c r="AF29" s="73"/>
      <c r="AG29" s="73"/>
      <c r="AH29" s="73"/>
    </row>
    <row r="30" ht="15.75" customHeight="1">
      <c r="A30" s="70">
        <v>23727.0</v>
      </c>
      <c r="B30" s="70" t="s">
        <v>1824</v>
      </c>
      <c r="C30" s="71">
        <v>136000.0</v>
      </c>
      <c r="D30" s="364">
        <v>65000.0</v>
      </c>
      <c r="E30" s="371">
        <v>168949.0</v>
      </c>
      <c r="F30" s="70" t="s">
        <v>1825</v>
      </c>
      <c r="G30" s="70" t="s">
        <v>1826</v>
      </c>
      <c r="H30" s="70"/>
      <c r="I30" s="70" t="s">
        <v>1827</v>
      </c>
      <c r="J30" s="70" t="s">
        <v>1828</v>
      </c>
      <c r="K30" s="379">
        <v>45416.0</v>
      </c>
      <c r="L30" s="379">
        <v>45416.0</v>
      </c>
      <c r="M30" s="70" t="s">
        <v>1829</v>
      </c>
      <c r="N30" s="70" t="s">
        <v>1830</v>
      </c>
      <c r="O30" s="70" t="s">
        <v>1831</v>
      </c>
      <c r="P30" s="70" t="s">
        <v>1832</v>
      </c>
      <c r="Q30" s="70" t="s">
        <v>1833</v>
      </c>
      <c r="R30" s="73"/>
      <c r="S30" s="73"/>
      <c r="T30" s="73"/>
      <c r="U30" s="73"/>
      <c r="V30" s="73"/>
      <c r="W30" s="73"/>
      <c r="X30" s="73"/>
      <c r="Y30" s="73"/>
      <c r="Z30" s="73"/>
      <c r="AA30" s="73"/>
      <c r="AB30" s="73"/>
      <c r="AC30" s="73"/>
      <c r="AD30" s="73"/>
      <c r="AE30" s="73"/>
      <c r="AF30" s="73"/>
      <c r="AG30" s="73"/>
      <c r="AH30" s="73"/>
    </row>
    <row r="31" ht="15.75" customHeight="1">
      <c r="A31" s="70">
        <v>25217.0</v>
      </c>
      <c r="B31" s="70" t="s">
        <v>1834</v>
      </c>
      <c r="C31" s="71">
        <v>288000.0</v>
      </c>
      <c r="D31" s="364">
        <v>39482.0</v>
      </c>
      <c r="E31" s="371">
        <v>472921.0</v>
      </c>
      <c r="F31" s="70" t="s">
        <v>1825</v>
      </c>
      <c r="G31" s="70" t="s">
        <v>1835</v>
      </c>
      <c r="H31" s="70"/>
      <c r="I31" s="70" t="s">
        <v>1827</v>
      </c>
      <c r="J31" s="70" t="s">
        <v>1836</v>
      </c>
      <c r="K31" s="379">
        <v>45416.0</v>
      </c>
      <c r="L31" s="379">
        <v>45416.0</v>
      </c>
      <c r="M31" s="70" t="s">
        <v>1837</v>
      </c>
      <c r="N31" s="70" t="s">
        <v>1830</v>
      </c>
      <c r="O31" s="70" t="s">
        <v>1831</v>
      </c>
      <c r="P31" s="70" t="s">
        <v>1832</v>
      </c>
      <c r="Q31" s="70" t="s">
        <v>1833</v>
      </c>
      <c r="R31" s="73"/>
      <c r="S31" s="73"/>
      <c r="T31" s="73"/>
      <c r="U31" s="73"/>
      <c r="V31" s="73"/>
      <c r="W31" s="73"/>
      <c r="X31" s="73"/>
      <c r="Y31" s="73"/>
      <c r="Z31" s="73"/>
      <c r="AA31" s="73"/>
      <c r="AB31" s="73"/>
      <c r="AC31" s="73"/>
      <c r="AD31" s="73"/>
      <c r="AE31" s="73"/>
      <c r="AF31" s="73"/>
      <c r="AG31" s="73"/>
      <c r="AH31" s="73"/>
    </row>
    <row r="32" ht="15.75" customHeight="1">
      <c r="A32" s="90">
        <v>25576.0</v>
      </c>
      <c r="B32" s="68" t="s">
        <v>1295</v>
      </c>
      <c r="C32" s="337">
        <v>200000.0</v>
      </c>
      <c r="D32" s="87">
        <v>206605.5</v>
      </c>
      <c r="E32" s="337">
        <v>206605.5</v>
      </c>
      <c r="F32" s="68" t="s">
        <v>161</v>
      </c>
      <c r="G32" s="68" t="s">
        <v>1296</v>
      </c>
      <c r="H32" s="68" t="s">
        <v>1838</v>
      </c>
      <c r="I32" s="68" t="s">
        <v>453</v>
      </c>
      <c r="J32" s="68" t="s">
        <v>1297</v>
      </c>
      <c r="K32" s="68" t="s">
        <v>1765</v>
      </c>
      <c r="L32" s="137">
        <v>45416.0</v>
      </c>
      <c r="M32" s="68" t="s">
        <v>1839</v>
      </c>
      <c r="N32" s="68" t="s">
        <v>1184</v>
      </c>
      <c r="O32" s="68" t="s">
        <v>1840</v>
      </c>
      <c r="P32" s="68" t="s">
        <v>284</v>
      </c>
      <c r="Q32" s="68" t="s">
        <v>1158</v>
      </c>
      <c r="S32" s="73"/>
      <c r="T32" s="73"/>
      <c r="U32" s="73"/>
      <c r="V32" s="73"/>
      <c r="W32" s="73"/>
      <c r="X32" s="73"/>
      <c r="Y32" s="73"/>
      <c r="Z32" s="73"/>
      <c r="AA32" s="73"/>
      <c r="AB32" s="73"/>
      <c r="AC32" s="73"/>
      <c r="AD32" s="73"/>
      <c r="AE32" s="73"/>
      <c r="AF32" s="73"/>
      <c r="AG32" s="73"/>
      <c r="AH32" s="73"/>
    </row>
    <row r="33" ht="15.75" customHeight="1">
      <c r="A33" s="70" t="s">
        <v>1767</v>
      </c>
      <c r="B33" s="70" t="s">
        <v>1768</v>
      </c>
      <c r="C33" s="71">
        <v>300000.0</v>
      </c>
      <c r="D33" s="364">
        <v>302117.06</v>
      </c>
      <c r="E33" s="337">
        <v>302117.06</v>
      </c>
      <c r="F33" s="70" t="s">
        <v>1761</v>
      </c>
      <c r="G33" s="70" t="s">
        <v>1769</v>
      </c>
      <c r="H33" s="70" t="s">
        <v>1770</v>
      </c>
      <c r="I33" s="70" t="s">
        <v>1827</v>
      </c>
      <c r="J33" s="70" t="s">
        <v>1772</v>
      </c>
      <c r="K33" s="70" t="s">
        <v>1765</v>
      </c>
      <c r="L33" s="379">
        <v>45416.0</v>
      </c>
      <c r="M33" s="70" t="s">
        <v>1841</v>
      </c>
      <c r="N33" s="70" t="s">
        <v>1184</v>
      </c>
      <c r="O33" s="70" t="s">
        <v>1842</v>
      </c>
      <c r="P33" s="70" t="s">
        <v>294</v>
      </c>
      <c r="Q33" s="70" t="s">
        <v>1158</v>
      </c>
      <c r="R33" s="73"/>
      <c r="S33" s="73"/>
      <c r="T33" s="73"/>
      <c r="U33" s="73"/>
      <c r="V33" s="73"/>
      <c r="W33" s="73"/>
      <c r="X33" s="73"/>
      <c r="Y33" s="73"/>
      <c r="Z33" s="73"/>
      <c r="AA33" s="73"/>
      <c r="AB33" s="73"/>
      <c r="AC33" s="73"/>
      <c r="AD33" s="73"/>
      <c r="AE33" s="73"/>
      <c r="AF33" s="73"/>
      <c r="AG33" s="73"/>
      <c r="AH33" s="73"/>
    </row>
    <row r="34" ht="15.75" customHeight="1">
      <c r="A34" s="70" t="s">
        <v>1843</v>
      </c>
      <c r="B34" s="70" t="s">
        <v>1844</v>
      </c>
      <c r="C34" s="72">
        <v>260000.0</v>
      </c>
      <c r="D34" s="70">
        <v>140200.0</v>
      </c>
      <c r="E34" s="337">
        <v>327030.81</v>
      </c>
      <c r="F34" s="70" t="s">
        <v>116</v>
      </c>
      <c r="G34" s="70" t="s">
        <v>1845</v>
      </c>
      <c r="H34" s="70" t="s">
        <v>1846</v>
      </c>
      <c r="I34" s="70" t="s">
        <v>267</v>
      </c>
      <c r="J34" s="70" t="s">
        <v>1847</v>
      </c>
      <c r="K34" s="70"/>
      <c r="L34" s="379">
        <v>45416.0</v>
      </c>
      <c r="M34" s="70" t="s">
        <v>1848</v>
      </c>
      <c r="N34" s="70" t="s">
        <v>1184</v>
      </c>
      <c r="O34" s="70" t="s">
        <v>1849</v>
      </c>
      <c r="P34" s="70" t="s">
        <v>301</v>
      </c>
      <c r="Q34" s="70" t="s">
        <v>1158</v>
      </c>
      <c r="R34" s="73"/>
      <c r="S34" s="73"/>
      <c r="T34" s="73"/>
      <c r="U34" s="73"/>
      <c r="V34" s="73"/>
      <c r="W34" s="73"/>
      <c r="X34" s="73"/>
      <c r="Y34" s="73"/>
      <c r="Z34" s="73"/>
      <c r="AA34" s="73"/>
      <c r="AB34" s="73"/>
      <c r="AC34" s="73"/>
      <c r="AD34" s="73"/>
      <c r="AE34" s="73"/>
      <c r="AF34" s="73"/>
      <c r="AG34" s="73"/>
      <c r="AH34" s="73"/>
    </row>
    <row r="35" ht="15.75" customHeight="1">
      <c r="A35" s="70" t="s">
        <v>1850</v>
      </c>
      <c r="B35" s="70" t="s">
        <v>1851</v>
      </c>
      <c r="C35" s="71">
        <v>383257.0</v>
      </c>
      <c r="D35" s="365">
        <v>86554.0</v>
      </c>
      <c r="E35" s="337">
        <v>467352.68</v>
      </c>
      <c r="F35" s="70" t="s">
        <v>331</v>
      </c>
      <c r="G35" s="70" t="s">
        <v>1852</v>
      </c>
      <c r="H35" s="70" t="s">
        <v>1853</v>
      </c>
      <c r="I35" s="70" t="s">
        <v>1854</v>
      </c>
      <c r="J35" s="382" t="s">
        <v>1855</v>
      </c>
      <c r="K35" s="379">
        <v>45416.0</v>
      </c>
      <c r="L35" s="70"/>
      <c r="M35" s="70" t="s">
        <v>1856</v>
      </c>
      <c r="N35" s="70" t="s">
        <v>1184</v>
      </c>
      <c r="O35" s="70" t="s">
        <v>1857</v>
      </c>
      <c r="P35" s="70" t="s">
        <v>314</v>
      </c>
      <c r="Q35" s="70" t="s">
        <v>133</v>
      </c>
      <c r="R35" s="73"/>
      <c r="S35" s="73"/>
      <c r="T35" s="73"/>
      <c r="U35" s="73"/>
      <c r="V35" s="73"/>
      <c r="W35" s="73"/>
      <c r="X35" s="73"/>
      <c r="Y35" s="73"/>
      <c r="Z35" s="73"/>
      <c r="AA35" s="73"/>
      <c r="AB35" s="73"/>
      <c r="AC35" s="73"/>
      <c r="AD35" s="73"/>
      <c r="AE35" s="73"/>
      <c r="AF35" s="73"/>
      <c r="AG35" s="73"/>
      <c r="AH35" s="73"/>
    </row>
    <row r="36" ht="15.75" customHeight="1">
      <c r="A36" s="70" t="s">
        <v>1858</v>
      </c>
      <c r="B36" s="70" t="s">
        <v>1859</v>
      </c>
      <c r="C36" s="71">
        <v>205000.0</v>
      </c>
      <c r="D36" s="69">
        <v>359962.16</v>
      </c>
      <c r="E36" s="371">
        <v>359962.16</v>
      </c>
      <c r="F36" s="70" t="s">
        <v>990</v>
      </c>
      <c r="G36" s="70" t="s">
        <v>1860</v>
      </c>
      <c r="H36" s="70" t="s">
        <v>1861</v>
      </c>
      <c r="I36" s="70" t="s">
        <v>47</v>
      </c>
      <c r="J36" s="382" t="s">
        <v>1862</v>
      </c>
      <c r="K36" s="70"/>
      <c r="L36" s="383">
        <v>45416.0</v>
      </c>
      <c r="M36" s="70" t="s">
        <v>1841</v>
      </c>
      <c r="N36" s="70" t="s">
        <v>1184</v>
      </c>
      <c r="O36" s="70" t="s">
        <v>1842</v>
      </c>
      <c r="P36" s="70" t="s">
        <v>301</v>
      </c>
      <c r="Q36" s="70" t="s">
        <v>170</v>
      </c>
      <c r="R36" s="73"/>
      <c r="S36" s="73"/>
      <c r="T36" s="73"/>
      <c r="U36" s="73"/>
      <c r="V36" s="73"/>
      <c r="W36" s="73"/>
      <c r="X36" s="73"/>
      <c r="Y36" s="73"/>
      <c r="Z36" s="73"/>
      <c r="AA36" s="73"/>
      <c r="AB36" s="73"/>
      <c r="AC36" s="73"/>
      <c r="AD36" s="73"/>
      <c r="AE36" s="73"/>
      <c r="AF36" s="73"/>
      <c r="AG36" s="73"/>
      <c r="AH36" s="73"/>
    </row>
    <row r="37" ht="15.75" customHeight="1">
      <c r="A37" s="70" t="s">
        <v>1863</v>
      </c>
      <c r="B37" s="70" t="s">
        <v>1864</v>
      </c>
      <c r="C37" s="71">
        <v>30000.0</v>
      </c>
      <c r="D37" s="69" t="s">
        <v>1865</v>
      </c>
      <c r="E37" s="371">
        <v>149603.37</v>
      </c>
      <c r="F37" s="70" t="s">
        <v>990</v>
      </c>
      <c r="G37" s="70" t="s">
        <v>1866</v>
      </c>
      <c r="H37" s="70"/>
      <c r="I37" s="70" t="s">
        <v>1472</v>
      </c>
      <c r="J37" s="70" t="s">
        <v>1280</v>
      </c>
      <c r="K37" s="70"/>
      <c r="L37" s="70"/>
      <c r="M37" s="70" t="s">
        <v>1841</v>
      </c>
      <c r="N37" s="70" t="s">
        <v>1184</v>
      </c>
      <c r="O37" s="70" t="s">
        <v>1842</v>
      </c>
      <c r="P37" s="70" t="s">
        <v>294</v>
      </c>
      <c r="Q37" s="70" t="s">
        <v>170</v>
      </c>
      <c r="R37" s="73"/>
      <c r="S37" s="73"/>
      <c r="T37" s="73"/>
      <c r="U37" s="73"/>
      <c r="V37" s="73"/>
      <c r="W37" s="73"/>
      <c r="X37" s="73"/>
      <c r="Y37" s="73"/>
      <c r="Z37" s="73"/>
      <c r="AA37" s="73"/>
      <c r="AB37" s="73"/>
      <c r="AC37" s="73"/>
      <c r="AD37" s="73"/>
      <c r="AE37" s="73"/>
      <c r="AF37" s="73"/>
      <c r="AG37" s="73"/>
      <c r="AH37" s="73"/>
    </row>
    <row r="38" ht="15.75" customHeight="1">
      <c r="A38" s="70" t="s">
        <v>1867</v>
      </c>
      <c r="B38" s="70" t="s">
        <v>1868</v>
      </c>
      <c r="C38" s="71">
        <v>475000.0</v>
      </c>
      <c r="D38" s="69">
        <v>1370466.57</v>
      </c>
      <c r="E38" s="371">
        <v>1370466.57</v>
      </c>
      <c r="F38" s="70" t="s">
        <v>990</v>
      </c>
      <c r="G38" s="70" t="s">
        <v>1584</v>
      </c>
      <c r="H38" s="70"/>
      <c r="I38" s="70" t="s">
        <v>469</v>
      </c>
      <c r="J38" s="70" t="s">
        <v>1869</v>
      </c>
      <c r="K38" s="70"/>
      <c r="L38" s="383">
        <v>45416.0</v>
      </c>
      <c r="M38" s="70" t="s">
        <v>1841</v>
      </c>
      <c r="N38" s="70" t="s">
        <v>1184</v>
      </c>
      <c r="O38" s="70" t="s">
        <v>1842</v>
      </c>
      <c r="P38" s="70" t="s">
        <v>43</v>
      </c>
      <c r="Q38" s="70" t="s">
        <v>170</v>
      </c>
      <c r="R38" s="73"/>
      <c r="S38" s="73"/>
      <c r="T38" s="73"/>
      <c r="U38" s="73"/>
      <c r="V38" s="73"/>
      <c r="W38" s="73"/>
      <c r="X38" s="73"/>
      <c r="Y38" s="73"/>
      <c r="Z38" s="73"/>
      <c r="AA38" s="73"/>
      <c r="AB38" s="73"/>
      <c r="AC38" s="73"/>
      <c r="AD38" s="73"/>
      <c r="AE38" s="73"/>
      <c r="AF38" s="73"/>
      <c r="AG38" s="73"/>
      <c r="AH38" s="73"/>
    </row>
    <row r="39" ht="24.0" customHeight="1">
      <c r="A39" s="69">
        <v>23024.0</v>
      </c>
      <c r="B39" s="70" t="s">
        <v>1870</v>
      </c>
      <c r="C39" s="71">
        <v>152000.0</v>
      </c>
      <c r="D39" s="364">
        <v>43000.0</v>
      </c>
      <c r="E39" s="337">
        <v>215535.76</v>
      </c>
      <c r="F39" s="70" t="s">
        <v>351</v>
      </c>
      <c r="G39" s="70" t="s">
        <v>1871</v>
      </c>
      <c r="H39" s="70" t="s">
        <v>1846</v>
      </c>
      <c r="I39" s="70" t="s">
        <v>267</v>
      </c>
      <c r="J39" s="70" t="s">
        <v>1872</v>
      </c>
      <c r="K39" s="70"/>
      <c r="L39" s="377">
        <v>45416.0</v>
      </c>
      <c r="M39" s="70" t="s">
        <v>1848</v>
      </c>
      <c r="N39" s="70" t="s">
        <v>1873</v>
      </c>
      <c r="O39" s="70" t="s">
        <v>301</v>
      </c>
      <c r="P39" s="70" t="s">
        <v>301</v>
      </c>
      <c r="Q39" s="70" t="s">
        <v>182</v>
      </c>
      <c r="R39" s="73"/>
      <c r="S39" s="73"/>
      <c r="T39" s="73"/>
      <c r="U39" s="73"/>
      <c r="V39" s="73"/>
      <c r="W39" s="73"/>
      <c r="X39" s="73"/>
      <c r="Y39" s="73"/>
      <c r="Z39" s="73"/>
      <c r="AA39" s="73"/>
      <c r="AB39" s="73"/>
      <c r="AC39" s="73"/>
      <c r="AD39" s="73"/>
      <c r="AE39" s="73"/>
      <c r="AF39" s="73"/>
      <c r="AG39" s="73"/>
      <c r="AH39" s="73"/>
    </row>
    <row r="40" ht="15.75" customHeight="1">
      <c r="A40" s="69">
        <v>24090.0</v>
      </c>
      <c r="B40" s="70" t="s">
        <v>1874</v>
      </c>
      <c r="C40" s="71">
        <v>702000.0</v>
      </c>
      <c r="D40" s="364">
        <v>1045475.57</v>
      </c>
      <c r="E40" s="337">
        <v>1045475.57</v>
      </c>
      <c r="F40" s="70" t="s">
        <v>135</v>
      </c>
      <c r="G40" s="70" t="s">
        <v>1875</v>
      </c>
      <c r="H40" s="70" t="s">
        <v>1876</v>
      </c>
      <c r="I40" s="70" t="s">
        <v>176</v>
      </c>
      <c r="J40" s="70" t="s">
        <v>1804</v>
      </c>
      <c r="K40" s="70"/>
      <c r="L40" s="377">
        <v>45416.0</v>
      </c>
      <c r="M40" s="70" t="s">
        <v>1877</v>
      </c>
      <c r="N40" s="70"/>
      <c r="O40" s="70" t="s">
        <v>1727</v>
      </c>
      <c r="P40" s="70" t="s">
        <v>294</v>
      </c>
      <c r="Q40" s="70" t="s">
        <v>182</v>
      </c>
      <c r="R40" s="73"/>
      <c r="S40" s="73"/>
      <c r="T40" s="73"/>
      <c r="U40" s="73"/>
      <c r="V40" s="73"/>
      <c r="W40" s="73"/>
      <c r="X40" s="73"/>
      <c r="Y40" s="73"/>
      <c r="Z40" s="73"/>
      <c r="AA40" s="73"/>
      <c r="AB40" s="73"/>
      <c r="AC40" s="73"/>
      <c r="AD40" s="73"/>
      <c r="AE40" s="73"/>
      <c r="AF40" s="73"/>
      <c r="AG40" s="73"/>
      <c r="AH40" s="73"/>
    </row>
    <row r="41" ht="15.75" customHeight="1">
      <c r="A41" s="69">
        <v>25835.0</v>
      </c>
      <c r="B41" s="70" t="s">
        <v>1878</v>
      </c>
      <c r="C41" s="71">
        <v>250000.0</v>
      </c>
      <c r="D41" s="364">
        <v>30000.0</v>
      </c>
      <c r="E41" s="337">
        <v>259165.88</v>
      </c>
      <c r="F41" s="70" t="s">
        <v>122</v>
      </c>
      <c r="G41" s="70" t="s">
        <v>1879</v>
      </c>
      <c r="H41" s="70" t="s">
        <v>1880</v>
      </c>
      <c r="I41" s="70" t="s">
        <v>267</v>
      </c>
      <c r="J41" s="70" t="s">
        <v>1881</v>
      </c>
      <c r="K41" s="70"/>
      <c r="L41" s="377">
        <v>45416.0</v>
      </c>
      <c r="M41" s="70" t="s">
        <v>1882</v>
      </c>
      <c r="N41" s="70"/>
      <c r="O41" s="70" t="s">
        <v>1727</v>
      </c>
      <c r="P41" s="70" t="s">
        <v>294</v>
      </c>
      <c r="Q41" s="70" t="s">
        <v>182</v>
      </c>
      <c r="R41" s="73"/>
      <c r="S41" s="73"/>
      <c r="T41" s="73"/>
      <c r="U41" s="73"/>
      <c r="V41" s="73"/>
      <c r="W41" s="73"/>
      <c r="X41" s="73"/>
      <c r="Y41" s="73"/>
      <c r="Z41" s="73"/>
      <c r="AA41" s="73"/>
      <c r="AB41" s="73"/>
      <c r="AC41" s="73"/>
      <c r="AD41" s="73"/>
      <c r="AE41" s="73"/>
      <c r="AF41" s="73"/>
      <c r="AG41" s="73"/>
      <c r="AH41" s="73"/>
    </row>
    <row r="42" ht="15.75" customHeight="1">
      <c r="A42" s="69">
        <v>23794.0</v>
      </c>
      <c r="B42" s="70" t="s">
        <v>1883</v>
      </c>
      <c r="C42" s="71">
        <v>340000.0</v>
      </c>
      <c r="D42" s="364">
        <v>91500.0</v>
      </c>
      <c r="E42" s="337">
        <v>330863.44</v>
      </c>
      <c r="F42" s="70" t="s">
        <v>122</v>
      </c>
      <c r="G42" s="70" t="s">
        <v>1884</v>
      </c>
      <c r="H42" s="70"/>
      <c r="I42" s="70" t="s">
        <v>469</v>
      </c>
      <c r="J42" s="70"/>
      <c r="K42" s="70"/>
      <c r="L42" s="377">
        <v>45416.0</v>
      </c>
      <c r="M42" s="70" t="s">
        <v>1885</v>
      </c>
      <c r="N42" s="70"/>
      <c r="O42" s="70" t="s">
        <v>1727</v>
      </c>
      <c r="P42" s="70" t="s">
        <v>294</v>
      </c>
      <c r="Q42" s="70" t="s">
        <v>182</v>
      </c>
      <c r="R42" s="73"/>
      <c r="S42" s="73"/>
      <c r="T42" s="73"/>
      <c r="U42" s="73"/>
      <c r="V42" s="73"/>
      <c r="W42" s="73"/>
      <c r="X42" s="73"/>
      <c r="Y42" s="73"/>
      <c r="Z42" s="73"/>
      <c r="AA42" s="73"/>
      <c r="AB42" s="73"/>
      <c r="AC42" s="73"/>
      <c r="AD42" s="73"/>
      <c r="AE42" s="73"/>
      <c r="AF42" s="73"/>
      <c r="AG42" s="73"/>
      <c r="AH42" s="73"/>
    </row>
    <row r="43" ht="18.0" customHeight="1">
      <c r="A43" s="70"/>
      <c r="B43" s="70"/>
      <c r="C43" s="384"/>
      <c r="D43" s="364"/>
      <c r="E43" s="337"/>
      <c r="F43" s="70"/>
      <c r="G43" s="70"/>
      <c r="H43" s="70"/>
      <c r="I43" s="70"/>
      <c r="J43" s="70"/>
      <c r="K43" s="70"/>
      <c r="L43" s="70"/>
      <c r="M43" s="70" t="s">
        <v>1886</v>
      </c>
      <c r="N43" s="70"/>
      <c r="O43" s="70"/>
      <c r="P43" s="70"/>
      <c r="Q43" s="70"/>
      <c r="R43" s="73"/>
      <c r="S43" s="73"/>
      <c r="T43" s="73"/>
      <c r="U43" s="73"/>
      <c r="V43" s="73"/>
      <c r="W43" s="73"/>
      <c r="X43" s="73"/>
      <c r="Y43" s="73"/>
      <c r="Z43" s="73"/>
      <c r="AA43" s="73"/>
      <c r="AB43" s="73"/>
      <c r="AC43" s="73"/>
      <c r="AD43" s="73"/>
      <c r="AE43" s="73"/>
      <c r="AF43" s="73"/>
      <c r="AG43" s="73"/>
      <c r="AH43" s="73"/>
    </row>
    <row r="44" ht="15.75" customHeight="1">
      <c r="A44" s="385">
        <v>45447.0</v>
      </c>
      <c r="B44" s="70"/>
      <c r="C44" s="72"/>
      <c r="D44" s="70"/>
      <c r="E44" s="371"/>
      <c r="F44" s="70"/>
      <c r="G44" s="70"/>
      <c r="H44" s="70"/>
      <c r="I44" s="70"/>
      <c r="J44" s="70"/>
      <c r="K44" s="70"/>
      <c r="L44" s="70"/>
      <c r="M44" s="70"/>
      <c r="N44" s="70"/>
      <c r="O44" s="70"/>
      <c r="P44" s="70"/>
      <c r="Q44" s="70"/>
      <c r="R44" s="73"/>
      <c r="S44" s="73"/>
      <c r="T44" s="73"/>
      <c r="U44" s="73"/>
      <c r="V44" s="73"/>
      <c r="W44" s="73"/>
      <c r="X44" s="73"/>
      <c r="Y44" s="73"/>
      <c r="Z44" s="73"/>
      <c r="AA44" s="73"/>
      <c r="AB44" s="73"/>
      <c r="AC44" s="73"/>
      <c r="AD44" s="73"/>
      <c r="AE44" s="73"/>
      <c r="AF44" s="73"/>
      <c r="AG44" s="73"/>
      <c r="AH44" s="73"/>
    </row>
    <row r="45" ht="15.75" customHeight="1">
      <c r="A45" s="70">
        <v>25217.0</v>
      </c>
      <c r="B45" s="70" t="s">
        <v>1834</v>
      </c>
      <c r="C45" s="71">
        <v>288000.0</v>
      </c>
      <c r="D45" s="70">
        <v>39482.0</v>
      </c>
      <c r="E45" s="371">
        <v>472921.0</v>
      </c>
      <c r="F45" s="70" t="s">
        <v>1887</v>
      </c>
      <c r="G45" s="70" t="s">
        <v>1888</v>
      </c>
      <c r="H45" s="70" t="s">
        <v>1889</v>
      </c>
      <c r="I45" s="70" t="s">
        <v>23</v>
      </c>
      <c r="J45" s="70" t="s">
        <v>1890</v>
      </c>
      <c r="K45" s="70"/>
      <c r="L45" s="70" t="s">
        <v>1891</v>
      </c>
      <c r="M45" s="70" t="s">
        <v>31</v>
      </c>
      <c r="N45" s="70" t="s">
        <v>1830</v>
      </c>
      <c r="O45" s="70" t="s">
        <v>31</v>
      </c>
      <c r="P45" s="70" t="s">
        <v>1892</v>
      </c>
      <c r="Q45" s="70" t="s">
        <v>368</v>
      </c>
      <c r="R45" s="73"/>
      <c r="S45" s="73"/>
      <c r="T45" s="73"/>
      <c r="U45" s="73"/>
      <c r="V45" s="73"/>
      <c r="W45" s="73"/>
      <c r="X45" s="73"/>
      <c r="Y45" s="73"/>
      <c r="Z45" s="73"/>
      <c r="AA45" s="73"/>
      <c r="AB45" s="73"/>
      <c r="AC45" s="73"/>
      <c r="AD45" s="73"/>
      <c r="AE45" s="73"/>
      <c r="AF45" s="73"/>
      <c r="AG45" s="73"/>
      <c r="AH45" s="73"/>
    </row>
    <row r="46" ht="15.75" customHeight="1">
      <c r="A46" s="70"/>
      <c r="B46" s="70"/>
      <c r="C46" s="72"/>
      <c r="D46" s="70"/>
      <c r="E46" s="371"/>
      <c r="F46" s="70"/>
      <c r="G46" s="70"/>
      <c r="H46" s="70"/>
      <c r="I46" s="70"/>
      <c r="J46" s="70"/>
      <c r="K46" s="70"/>
      <c r="L46" s="70"/>
      <c r="M46" s="70"/>
      <c r="N46" s="70"/>
      <c r="O46" s="70"/>
      <c r="P46" s="70"/>
      <c r="Q46" s="70"/>
      <c r="R46" s="73"/>
      <c r="S46" s="73"/>
      <c r="T46" s="73"/>
      <c r="U46" s="73"/>
      <c r="V46" s="73"/>
      <c r="W46" s="73"/>
      <c r="X46" s="73"/>
      <c r="Y46" s="73"/>
      <c r="Z46" s="73"/>
      <c r="AA46" s="73"/>
      <c r="AB46" s="73"/>
      <c r="AC46" s="73"/>
      <c r="AD46" s="73"/>
      <c r="AE46" s="73"/>
      <c r="AF46" s="73"/>
      <c r="AG46" s="73"/>
      <c r="AH46" s="73"/>
    </row>
    <row r="47" ht="15.75" customHeight="1">
      <c r="A47" s="385">
        <v>45600.0</v>
      </c>
      <c r="B47" s="70"/>
      <c r="C47" s="72"/>
      <c r="D47" s="70"/>
      <c r="E47" s="371"/>
      <c r="F47" s="70"/>
      <c r="G47" s="70"/>
      <c r="H47" s="70"/>
      <c r="I47" s="70"/>
      <c r="J47" s="70"/>
      <c r="K47" s="70"/>
      <c r="L47" s="70"/>
      <c r="M47" s="70"/>
      <c r="N47" s="70"/>
      <c r="O47" s="70"/>
      <c r="P47" s="70"/>
      <c r="Q47" s="70"/>
      <c r="R47" s="73"/>
      <c r="S47" s="73"/>
      <c r="T47" s="73"/>
      <c r="U47" s="73"/>
      <c r="V47" s="73"/>
      <c r="W47" s="73"/>
      <c r="X47" s="73"/>
      <c r="Y47" s="73"/>
      <c r="Z47" s="73"/>
      <c r="AA47" s="73"/>
      <c r="AB47" s="73"/>
      <c r="AC47" s="73"/>
      <c r="AD47" s="73"/>
      <c r="AE47" s="73"/>
      <c r="AF47" s="73"/>
      <c r="AG47" s="73"/>
      <c r="AH47" s="73"/>
    </row>
    <row r="48" ht="15.75" customHeight="1">
      <c r="A48" s="70">
        <v>14133.0</v>
      </c>
      <c r="B48" s="70" t="s">
        <v>1893</v>
      </c>
      <c r="C48" s="71">
        <v>1345878.72</v>
      </c>
      <c r="D48" s="364">
        <v>1345878.72</v>
      </c>
      <c r="E48" s="337">
        <v>1345878.72</v>
      </c>
      <c r="F48" s="70" t="s">
        <v>127</v>
      </c>
      <c r="G48" s="70" t="s">
        <v>1894</v>
      </c>
      <c r="H48" s="70" t="s">
        <v>1895</v>
      </c>
      <c r="I48" s="70" t="s">
        <v>1896</v>
      </c>
      <c r="J48" s="70" t="s">
        <v>1897</v>
      </c>
      <c r="K48" s="70"/>
      <c r="L48" s="379">
        <v>45539.0</v>
      </c>
      <c r="M48" s="70" t="s">
        <v>31</v>
      </c>
      <c r="N48" s="70" t="s">
        <v>1830</v>
      </c>
      <c r="O48" s="70" t="s">
        <v>31</v>
      </c>
      <c r="P48" s="70" t="s">
        <v>1898</v>
      </c>
      <c r="Q48" s="70" t="s">
        <v>25</v>
      </c>
      <c r="R48" s="73"/>
      <c r="S48" s="73"/>
      <c r="T48" s="73"/>
      <c r="U48" s="73"/>
      <c r="V48" s="73"/>
      <c r="W48" s="73"/>
      <c r="X48" s="73"/>
      <c r="Y48" s="73"/>
      <c r="Z48" s="73"/>
      <c r="AA48" s="73"/>
      <c r="AB48" s="73"/>
      <c r="AC48" s="73"/>
      <c r="AD48" s="73"/>
      <c r="AE48" s="73"/>
      <c r="AF48" s="73"/>
      <c r="AG48" s="73"/>
      <c r="AH48" s="73"/>
    </row>
    <row r="49" ht="15.75" customHeight="1">
      <c r="A49" s="386" t="s">
        <v>1899</v>
      </c>
      <c r="B49" s="70"/>
      <c r="C49" s="72"/>
      <c r="D49" s="70"/>
      <c r="E49" s="371"/>
      <c r="F49" s="70"/>
      <c r="G49" s="70"/>
      <c r="H49" s="70"/>
      <c r="I49" s="70"/>
      <c r="J49" s="70"/>
      <c r="K49" s="70"/>
      <c r="L49" s="70"/>
      <c r="M49" s="70"/>
      <c r="N49" s="70"/>
      <c r="O49" s="70"/>
      <c r="P49" s="70"/>
      <c r="Q49" s="70"/>
      <c r="R49" s="73"/>
      <c r="S49" s="73"/>
      <c r="T49" s="73"/>
      <c r="U49" s="73"/>
      <c r="V49" s="73"/>
      <c r="W49" s="73"/>
      <c r="X49" s="73"/>
      <c r="Y49" s="73"/>
      <c r="Z49" s="73"/>
      <c r="AA49" s="73"/>
      <c r="AB49" s="73"/>
      <c r="AC49" s="73"/>
      <c r="AD49" s="73"/>
      <c r="AE49" s="73"/>
      <c r="AF49" s="73"/>
      <c r="AG49" s="73"/>
      <c r="AH49" s="73"/>
    </row>
    <row r="50" ht="15.75" customHeight="1">
      <c r="A50" s="70"/>
      <c r="B50" s="70"/>
      <c r="C50" s="72"/>
      <c r="D50" s="70"/>
      <c r="E50" s="371"/>
      <c r="F50" s="70"/>
      <c r="G50" s="70"/>
      <c r="H50" s="70"/>
      <c r="I50" s="70"/>
      <c r="J50" s="70"/>
      <c r="K50" s="70"/>
      <c r="L50" s="70"/>
      <c r="M50" s="70"/>
      <c r="N50" s="70"/>
      <c r="O50" s="70"/>
      <c r="P50" s="70"/>
      <c r="Q50" s="70"/>
      <c r="R50" s="73"/>
      <c r="S50" s="73"/>
      <c r="T50" s="73"/>
      <c r="U50" s="73"/>
      <c r="V50" s="73"/>
      <c r="W50" s="73"/>
      <c r="X50" s="73"/>
      <c r="Y50" s="73"/>
      <c r="Z50" s="73"/>
      <c r="AA50" s="73"/>
      <c r="AB50" s="73"/>
      <c r="AC50" s="73"/>
      <c r="AD50" s="73"/>
      <c r="AE50" s="73"/>
      <c r="AF50" s="73"/>
      <c r="AG50" s="73"/>
      <c r="AH50" s="73"/>
    </row>
    <row r="51" ht="18.75" customHeight="1">
      <c r="A51" s="70">
        <v>25640.0</v>
      </c>
      <c r="B51" s="70" t="s">
        <v>1900</v>
      </c>
      <c r="C51" s="71">
        <v>200000.0</v>
      </c>
      <c r="D51" s="364">
        <v>146530.94</v>
      </c>
      <c r="E51" s="337">
        <v>244710.94</v>
      </c>
      <c r="F51" s="70" t="s">
        <v>127</v>
      </c>
      <c r="G51" s="70" t="s">
        <v>1901</v>
      </c>
      <c r="H51" s="70" t="s">
        <v>1902</v>
      </c>
      <c r="I51" s="70" t="s">
        <v>267</v>
      </c>
      <c r="J51" s="70" t="s">
        <v>1903</v>
      </c>
      <c r="K51" s="379">
        <v>45508.0</v>
      </c>
      <c r="L51" s="70" t="s">
        <v>1904</v>
      </c>
      <c r="M51" s="70" t="s">
        <v>1905</v>
      </c>
      <c r="N51" s="70" t="s">
        <v>1184</v>
      </c>
      <c r="O51" s="70" t="s">
        <v>1727</v>
      </c>
      <c r="P51" s="70" t="s">
        <v>294</v>
      </c>
      <c r="Q51" s="70" t="s">
        <v>1158</v>
      </c>
      <c r="R51" s="73"/>
      <c r="S51" s="73"/>
      <c r="T51" s="73"/>
      <c r="U51" s="73"/>
      <c r="V51" s="73"/>
      <c r="W51" s="73"/>
      <c r="X51" s="73"/>
      <c r="Y51" s="73"/>
      <c r="Z51" s="73"/>
      <c r="AA51" s="73"/>
      <c r="AB51" s="73"/>
      <c r="AC51" s="73"/>
      <c r="AD51" s="73"/>
      <c r="AE51" s="73"/>
      <c r="AF51" s="73"/>
      <c r="AG51" s="73"/>
      <c r="AH51" s="73"/>
    </row>
    <row r="52" ht="15.75" customHeight="1">
      <c r="A52" s="70">
        <v>14419.0</v>
      </c>
      <c r="B52" s="70" t="s">
        <v>875</v>
      </c>
      <c r="C52" s="71">
        <v>230000.0</v>
      </c>
      <c r="D52" s="364">
        <v>606484.65</v>
      </c>
      <c r="E52" s="337">
        <v>606484.65</v>
      </c>
      <c r="F52" s="70" t="s">
        <v>127</v>
      </c>
      <c r="G52" s="70" t="s">
        <v>876</v>
      </c>
      <c r="H52" s="70" t="s">
        <v>1906</v>
      </c>
      <c r="I52" s="70" t="s">
        <v>1907</v>
      </c>
      <c r="J52" s="70"/>
      <c r="K52" s="70"/>
      <c r="L52" s="70" t="s">
        <v>1904</v>
      </c>
      <c r="M52" s="70" t="s">
        <v>1908</v>
      </c>
      <c r="N52" s="70" t="s">
        <v>1184</v>
      </c>
      <c r="O52" s="70" t="s">
        <v>1727</v>
      </c>
      <c r="P52" s="70" t="s">
        <v>294</v>
      </c>
      <c r="Q52" s="70" t="s">
        <v>907</v>
      </c>
      <c r="R52" s="73"/>
      <c r="S52" s="73"/>
      <c r="T52" s="73"/>
      <c r="U52" s="73"/>
      <c r="V52" s="73"/>
      <c r="W52" s="73"/>
      <c r="X52" s="73"/>
      <c r="Y52" s="73"/>
      <c r="Z52" s="73"/>
      <c r="AA52" s="73"/>
      <c r="AB52" s="73"/>
      <c r="AC52" s="73"/>
      <c r="AD52" s="73"/>
      <c r="AE52" s="73"/>
      <c r="AF52" s="73"/>
      <c r="AG52" s="73"/>
      <c r="AH52" s="73"/>
    </row>
    <row r="53" ht="15.75" customHeight="1">
      <c r="A53" s="70">
        <v>21238.0</v>
      </c>
      <c r="B53" s="70" t="s">
        <v>1909</v>
      </c>
      <c r="C53" s="71">
        <v>450000.0</v>
      </c>
      <c r="D53" s="364">
        <v>145002.0</v>
      </c>
      <c r="E53" s="337">
        <v>499926.5</v>
      </c>
      <c r="F53" s="70" t="s">
        <v>148</v>
      </c>
      <c r="G53" s="70" t="s">
        <v>1910</v>
      </c>
      <c r="H53" s="70" t="s">
        <v>1911</v>
      </c>
      <c r="I53" s="70" t="s">
        <v>1912</v>
      </c>
      <c r="J53" s="70" t="s">
        <v>1913</v>
      </c>
      <c r="K53" s="70"/>
      <c r="L53" s="70" t="s">
        <v>1914</v>
      </c>
      <c r="M53" s="70" t="s">
        <v>1915</v>
      </c>
      <c r="N53" s="70" t="s">
        <v>1184</v>
      </c>
      <c r="O53" s="70" t="s">
        <v>1727</v>
      </c>
      <c r="P53" s="70" t="s">
        <v>294</v>
      </c>
      <c r="Q53" s="70" t="s">
        <v>907</v>
      </c>
      <c r="R53" s="73"/>
      <c r="S53" s="73"/>
      <c r="T53" s="73"/>
      <c r="U53" s="73"/>
      <c r="V53" s="73"/>
      <c r="W53" s="73"/>
      <c r="X53" s="73"/>
      <c r="Y53" s="73"/>
      <c r="Z53" s="73"/>
      <c r="AA53" s="73"/>
      <c r="AB53" s="73"/>
      <c r="AC53" s="73"/>
      <c r="AD53" s="73"/>
      <c r="AE53" s="73"/>
      <c r="AF53" s="73"/>
      <c r="AG53" s="73"/>
      <c r="AH53" s="73"/>
    </row>
    <row r="54" ht="15.75" customHeight="1">
      <c r="A54" s="70">
        <v>25706.0</v>
      </c>
      <c r="B54" s="70" t="s">
        <v>1916</v>
      </c>
      <c r="C54" s="71">
        <v>750000.0</v>
      </c>
      <c r="D54" s="364">
        <v>1049529.14</v>
      </c>
      <c r="E54" s="337">
        <v>1049529.14</v>
      </c>
      <c r="F54" s="70" t="s">
        <v>351</v>
      </c>
      <c r="G54" s="70" t="s">
        <v>1917</v>
      </c>
      <c r="H54" s="70" t="s">
        <v>1918</v>
      </c>
      <c r="I54" s="70" t="s">
        <v>453</v>
      </c>
      <c r="J54" s="70"/>
      <c r="K54" s="70"/>
      <c r="L54" s="70" t="s">
        <v>1919</v>
      </c>
      <c r="M54" s="70" t="s">
        <v>1908</v>
      </c>
      <c r="N54" s="70"/>
      <c r="O54" s="70" t="s">
        <v>1727</v>
      </c>
      <c r="P54" s="70" t="s">
        <v>294</v>
      </c>
      <c r="Q54" s="70" t="s">
        <v>907</v>
      </c>
      <c r="R54" s="73"/>
      <c r="S54" s="73"/>
      <c r="T54" s="73"/>
      <c r="U54" s="73"/>
      <c r="V54" s="73"/>
      <c r="W54" s="73"/>
      <c r="X54" s="73"/>
      <c r="Y54" s="73"/>
      <c r="Z54" s="73"/>
      <c r="AA54" s="73"/>
      <c r="AB54" s="73"/>
      <c r="AC54" s="73"/>
      <c r="AD54" s="73"/>
      <c r="AE54" s="73"/>
      <c r="AF54" s="73"/>
      <c r="AG54" s="73"/>
      <c r="AH54" s="73"/>
    </row>
    <row r="55" ht="15.75" customHeight="1">
      <c r="A55" s="70">
        <v>23718.0</v>
      </c>
      <c r="B55" s="70" t="s">
        <v>1920</v>
      </c>
      <c r="C55" s="71">
        <v>1045507.0</v>
      </c>
      <c r="D55" s="364">
        <v>362471.45</v>
      </c>
      <c r="E55" s="337">
        <v>1362471.45</v>
      </c>
      <c r="F55" s="70" t="s">
        <v>351</v>
      </c>
      <c r="G55" s="70" t="s">
        <v>1921</v>
      </c>
      <c r="H55" s="70" t="s">
        <v>1922</v>
      </c>
      <c r="I55" s="70" t="s">
        <v>267</v>
      </c>
      <c r="J55" s="70" t="s">
        <v>1923</v>
      </c>
      <c r="K55" s="70"/>
      <c r="L55" s="70"/>
      <c r="M55" s="70" t="s">
        <v>1905</v>
      </c>
      <c r="N55" s="70" t="s">
        <v>1184</v>
      </c>
      <c r="O55" s="70" t="s">
        <v>1727</v>
      </c>
      <c r="P55" s="70" t="s">
        <v>294</v>
      </c>
      <c r="Q55" s="70" t="s">
        <v>907</v>
      </c>
      <c r="R55" s="73"/>
      <c r="S55" s="73"/>
      <c r="T55" s="73"/>
      <c r="U55" s="73"/>
      <c r="V55" s="73"/>
      <c r="W55" s="73"/>
      <c r="X55" s="73"/>
      <c r="Y55" s="73"/>
      <c r="Z55" s="73"/>
      <c r="AA55" s="73"/>
      <c r="AB55" s="73"/>
      <c r="AC55" s="73"/>
      <c r="AD55" s="73"/>
      <c r="AE55" s="73"/>
      <c r="AF55" s="73"/>
      <c r="AG55" s="73"/>
      <c r="AH55" s="73"/>
    </row>
    <row r="56" ht="15.75" customHeight="1">
      <c r="A56" s="70">
        <v>25955.0</v>
      </c>
      <c r="B56" s="70" t="s">
        <v>1924</v>
      </c>
      <c r="C56" s="71">
        <v>570280.0</v>
      </c>
      <c r="D56" s="365">
        <v>147248.0</v>
      </c>
      <c r="E56" s="337">
        <v>611074.33</v>
      </c>
      <c r="F56" s="70" t="s">
        <v>351</v>
      </c>
      <c r="G56" s="70" t="s">
        <v>1925</v>
      </c>
      <c r="H56" s="70" t="s">
        <v>1926</v>
      </c>
      <c r="I56" s="70" t="s">
        <v>1927</v>
      </c>
      <c r="J56" s="382" t="s">
        <v>1928</v>
      </c>
      <c r="K56" s="70"/>
      <c r="L56" s="70" t="s">
        <v>1929</v>
      </c>
      <c r="M56" s="70" t="s">
        <v>1930</v>
      </c>
      <c r="N56" s="70" t="s">
        <v>1931</v>
      </c>
      <c r="O56" s="70" t="s">
        <v>371</v>
      </c>
      <c r="P56" s="70" t="s">
        <v>371</v>
      </c>
      <c r="Q56" s="70" t="s">
        <v>1823</v>
      </c>
      <c r="R56" s="73"/>
      <c r="S56" s="73"/>
      <c r="T56" s="73"/>
      <c r="U56" s="73"/>
      <c r="V56" s="73"/>
      <c r="W56" s="73"/>
      <c r="X56" s="73"/>
      <c r="Y56" s="73"/>
      <c r="Z56" s="73"/>
      <c r="AA56" s="73"/>
      <c r="AB56" s="73"/>
      <c r="AC56" s="73"/>
      <c r="AD56" s="73"/>
      <c r="AE56" s="73"/>
      <c r="AF56" s="73"/>
      <c r="AG56" s="73"/>
      <c r="AH56" s="73"/>
    </row>
    <row r="57" ht="15.75" customHeight="1">
      <c r="A57" s="70"/>
      <c r="B57" s="70"/>
      <c r="C57" s="72"/>
      <c r="D57" s="70"/>
      <c r="E57" s="371"/>
      <c r="F57" s="70"/>
      <c r="G57" s="70"/>
      <c r="H57" s="70"/>
      <c r="I57" s="70"/>
      <c r="J57" s="70"/>
      <c r="K57" s="70"/>
      <c r="L57" s="70"/>
      <c r="M57" s="70"/>
      <c r="N57" s="70"/>
      <c r="O57" s="70"/>
      <c r="P57" s="70"/>
      <c r="Q57" s="73"/>
      <c r="R57" s="73"/>
      <c r="S57" s="73"/>
      <c r="T57" s="73"/>
      <c r="U57" s="73"/>
      <c r="V57" s="73"/>
      <c r="W57" s="73"/>
      <c r="X57" s="73"/>
      <c r="Y57" s="73"/>
      <c r="Z57" s="73"/>
      <c r="AA57" s="73"/>
      <c r="AB57" s="73"/>
      <c r="AC57" s="73"/>
      <c r="AD57" s="73"/>
      <c r="AE57" s="73"/>
      <c r="AF57" s="73"/>
      <c r="AG57" s="73"/>
      <c r="AH57" s="73"/>
    </row>
    <row r="58" ht="15.75" customHeight="1">
      <c r="A58" s="61">
        <v>23679.0</v>
      </c>
      <c r="B58" s="62" t="s">
        <v>180</v>
      </c>
      <c r="C58" s="244">
        <v>2192371.0</v>
      </c>
      <c r="D58" s="244">
        <v>3021751.2</v>
      </c>
      <c r="E58" s="337">
        <v>3021751.2</v>
      </c>
      <c r="F58" s="41" t="s">
        <v>122</v>
      </c>
      <c r="G58" s="65" t="s">
        <v>181</v>
      </c>
      <c r="H58" s="65" t="s">
        <v>1932</v>
      </c>
      <c r="I58" s="65" t="s">
        <v>567</v>
      </c>
      <c r="J58" s="387" t="s">
        <v>1933</v>
      </c>
      <c r="K58" s="42"/>
      <c r="L58" s="70" t="s">
        <v>1929</v>
      </c>
      <c r="M58" s="65" t="s">
        <v>1934</v>
      </c>
      <c r="N58" s="65"/>
      <c r="O58" s="70" t="s">
        <v>1727</v>
      </c>
      <c r="P58" s="70" t="s">
        <v>294</v>
      </c>
      <c r="Q58" s="65" t="s">
        <v>907</v>
      </c>
      <c r="R58" s="73"/>
      <c r="S58" s="73"/>
      <c r="T58" s="73"/>
      <c r="U58" s="73"/>
      <c r="V58" s="73"/>
      <c r="W58" s="73"/>
      <c r="X58" s="73"/>
      <c r="Y58" s="73"/>
      <c r="Z58" s="73"/>
      <c r="AA58" s="73"/>
      <c r="AB58" s="73"/>
      <c r="AC58" s="73"/>
      <c r="AD58" s="73"/>
      <c r="AE58" s="73"/>
      <c r="AF58" s="73"/>
      <c r="AG58" s="73"/>
      <c r="AH58" s="73"/>
    </row>
    <row r="59" ht="15.75" customHeight="1">
      <c r="A59" s="70">
        <v>25733.0</v>
      </c>
      <c r="B59" s="70" t="s">
        <v>1935</v>
      </c>
      <c r="C59" s="71">
        <v>892824.53</v>
      </c>
      <c r="D59" s="364">
        <v>173660.0</v>
      </c>
      <c r="E59" s="337">
        <v>1005292.87</v>
      </c>
      <c r="F59" s="70" t="s">
        <v>1936</v>
      </c>
      <c r="G59" s="70" t="s">
        <v>379</v>
      </c>
      <c r="H59" s="70" t="s">
        <v>1937</v>
      </c>
      <c r="I59" s="70" t="s">
        <v>1938</v>
      </c>
      <c r="J59" s="70" t="s">
        <v>1939</v>
      </c>
      <c r="K59" s="70"/>
      <c r="L59" s="70" t="s">
        <v>1929</v>
      </c>
      <c r="M59" s="70" t="s">
        <v>1940</v>
      </c>
      <c r="N59" s="70" t="s">
        <v>1941</v>
      </c>
      <c r="O59" s="70" t="s">
        <v>1942</v>
      </c>
      <c r="P59" s="70" t="s">
        <v>1942</v>
      </c>
      <c r="Q59" s="70" t="s">
        <v>1823</v>
      </c>
      <c r="R59" s="73"/>
      <c r="S59" s="73"/>
      <c r="T59" s="73"/>
      <c r="U59" s="73"/>
      <c r="V59" s="73"/>
      <c r="W59" s="73"/>
      <c r="X59" s="73"/>
      <c r="Y59" s="73"/>
      <c r="Z59" s="73"/>
      <c r="AA59" s="73"/>
      <c r="AB59" s="73"/>
      <c r="AC59" s="73"/>
      <c r="AD59" s="73"/>
      <c r="AE59" s="73"/>
      <c r="AF59" s="73"/>
      <c r="AG59" s="73"/>
      <c r="AH59" s="73"/>
    </row>
    <row r="60" ht="15.75" customHeight="1">
      <c r="A60" s="70">
        <v>13012.0</v>
      </c>
      <c r="B60" s="70" t="s">
        <v>1943</v>
      </c>
      <c r="C60" s="71">
        <v>4857460.0</v>
      </c>
      <c r="D60" s="364">
        <v>3807269.86</v>
      </c>
      <c r="E60" s="337">
        <v>3807269.86</v>
      </c>
      <c r="F60" s="70" t="s">
        <v>122</v>
      </c>
      <c r="G60" s="70" t="s">
        <v>1944</v>
      </c>
      <c r="H60" s="70"/>
      <c r="I60" s="70" t="s">
        <v>357</v>
      </c>
      <c r="J60" s="70"/>
      <c r="K60" s="70"/>
      <c r="L60" s="70" t="s">
        <v>1904</v>
      </c>
      <c r="M60" s="70" t="s">
        <v>358</v>
      </c>
      <c r="N60" s="70" t="s">
        <v>358</v>
      </c>
      <c r="O60" s="70" t="s">
        <v>358</v>
      </c>
      <c r="P60" s="70" t="s">
        <v>358</v>
      </c>
      <c r="Q60" s="70" t="s">
        <v>215</v>
      </c>
      <c r="R60" s="73"/>
      <c r="S60" s="73"/>
      <c r="T60" s="73"/>
      <c r="U60" s="73"/>
      <c r="V60" s="73"/>
      <c r="W60" s="73"/>
      <c r="X60" s="73"/>
      <c r="Y60" s="73"/>
      <c r="Z60" s="73"/>
      <c r="AA60" s="73"/>
      <c r="AB60" s="73"/>
      <c r="AC60" s="73"/>
      <c r="AD60" s="73"/>
      <c r="AE60" s="73"/>
      <c r="AF60" s="73"/>
      <c r="AG60" s="73"/>
      <c r="AH60" s="73"/>
    </row>
    <row r="61" ht="15.75" customHeight="1">
      <c r="A61" s="386" t="s">
        <v>1929</v>
      </c>
      <c r="B61" s="70"/>
      <c r="C61" s="72"/>
      <c r="D61" s="70"/>
      <c r="E61" s="371"/>
      <c r="F61" s="70"/>
      <c r="G61" s="70"/>
      <c r="H61" s="70"/>
      <c r="I61" s="70"/>
      <c r="J61" s="70"/>
      <c r="K61" s="70"/>
      <c r="L61" s="70"/>
      <c r="M61" s="70"/>
      <c r="N61" s="70"/>
      <c r="O61" s="70"/>
      <c r="P61" s="70"/>
      <c r="Q61" s="70"/>
      <c r="R61" s="73"/>
      <c r="S61" s="73"/>
      <c r="T61" s="73"/>
      <c r="U61" s="73"/>
      <c r="V61" s="73"/>
      <c r="W61" s="73"/>
      <c r="X61" s="73"/>
      <c r="Y61" s="73"/>
      <c r="Z61" s="73"/>
      <c r="AA61" s="73"/>
      <c r="AB61" s="73"/>
      <c r="AC61" s="73"/>
      <c r="AD61" s="73"/>
      <c r="AE61" s="73"/>
      <c r="AF61" s="73"/>
      <c r="AG61" s="73"/>
      <c r="AH61" s="73"/>
    </row>
    <row r="62" ht="15.75" customHeight="1">
      <c r="A62" s="70"/>
      <c r="B62" s="70"/>
      <c r="C62" s="72"/>
      <c r="D62" s="70"/>
      <c r="E62" s="371"/>
      <c r="F62" s="70"/>
      <c r="G62" s="70"/>
      <c r="H62" s="70"/>
      <c r="I62" s="70"/>
      <c r="J62" s="70"/>
      <c r="K62" s="70"/>
      <c r="L62" s="70"/>
      <c r="M62" s="70"/>
      <c r="N62" s="70"/>
      <c r="O62" s="70"/>
      <c r="P62" s="70"/>
      <c r="Q62" s="70"/>
      <c r="R62" s="73"/>
      <c r="S62" s="73"/>
      <c r="T62" s="73"/>
      <c r="U62" s="73"/>
      <c r="V62" s="73"/>
      <c r="W62" s="73"/>
      <c r="X62" s="73"/>
      <c r="Y62" s="73"/>
      <c r="Z62" s="73"/>
      <c r="AA62" s="73"/>
      <c r="AB62" s="73"/>
      <c r="AC62" s="73"/>
      <c r="AD62" s="73"/>
      <c r="AE62" s="73"/>
      <c r="AF62" s="73"/>
      <c r="AG62" s="73"/>
      <c r="AH62" s="73"/>
    </row>
    <row r="63" ht="15.75" customHeight="1">
      <c r="A63" s="70">
        <v>23780.0</v>
      </c>
      <c r="B63" s="70" t="s">
        <v>1945</v>
      </c>
      <c r="C63" s="71">
        <v>3000000.0</v>
      </c>
      <c r="D63" s="364">
        <v>613967.38</v>
      </c>
      <c r="E63" s="337">
        <v>2135220.38</v>
      </c>
      <c r="F63" s="70" t="s">
        <v>153</v>
      </c>
      <c r="G63" s="70" t="s">
        <v>1062</v>
      </c>
      <c r="H63" s="70" t="s">
        <v>1946</v>
      </c>
      <c r="I63" s="70" t="s">
        <v>1763</v>
      </c>
      <c r="J63" s="70" t="s">
        <v>1947</v>
      </c>
      <c r="K63" s="379">
        <v>45416.0</v>
      </c>
      <c r="L63" s="70" t="s">
        <v>1929</v>
      </c>
      <c r="M63" s="70" t="s">
        <v>1948</v>
      </c>
      <c r="N63" s="70" t="s">
        <v>1184</v>
      </c>
      <c r="O63" s="70" t="s">
        <v>1949</v>
      </c>
      <c r="P63" s="70" t="s">
        <v>294</v>
      </c>
      <c r="Q63" s="70" t="s">
        <v>1950</v>
      </c>
      <c r="R63" s="73"/>
      <c r="S63" s="73"/>
      <c r="T63" s="73"/>
      <c r="U63" s="73"/>
      <c r="V63" s="73"/>
      <c r="W63" s="73"/>
      <c r="X63" s="73"/>
      <c r="Y63" s="73"/>
      <c r="Z63" s="73"/>
      <c r="AA63" s="73"/>
      <c r="AB63" s="73"/>
      <c r="AC63" s="73"/>
      <c r="AD63" s="73"/>
      <c r="AE63" s="73"/>
      <c r="AF63" s="73"/>
      <c r="AG63" s="73"/>
      <c r="AH63" s="73"/>
    </row>
    <row r="64" ht="15.75" customHeight="1">
      <c r="A64" s="70"/>
      <c r="B64" s="70"/>
      <c r="C64" s="72"/>
      <c r="D64" s="70"/>
      <c r="E64" s="371"/>
      <c r="F64" s="70"/>
      <c r="G64" s="70"/>
      <c r="H64" s="70"/>
      <c r="I64" s="70"/>
      <c r="J64" s="70"/>
      <c r="K64" s="70"/>
      <c r="L64" s="70"/>
      <c r="M64" s="70"/>
      <c r="N64" s="70"/>
      <c r="O64" s="70"/>
      <c r="P64" s="70"/>
      <c r="Q64" s="70"/>
      <c r="R64" s="73"/>
      <c r="S64" s="73"/>
      <c r="T64" s="73"/>
      <c r="U64" s="73"/>
      <c r="V64" s="73"/>
      <c r="W64" s="73"/>
      <c r="X64" s="73"/>
      <c r="Y64" s="73"/>
      <c r="Z64" s="73"/>
      <c r="AA64" s="73"/>
      <c r="AB64" s="73"/>
      <c r="AC64" s="73"/>
      <c r="AD64" s="73"/>
      <c r="AE64" s="73"/>
      <c r="AF64" s="73"/>
      <c r="AG64" s="73"/>
      <c r="AH64" s="73"/>
    </row>
    <row r="65" ht="15.75" customHeight="1">
      <c r="A65" s="70"/>
      <c r="B65" s="70"/>
      <c r="C65" s="72"/>
      <c r="D65" s="70"/>
      <c r="E65" s="371"/>
      <c r="F65" s="70"/>
      <c r="G65" s="70"/>
      <c r="H65" s="70"/>
      <c r="I65" s="70"/>
      <c r="J65" s="70"/>
      <c r="K65" s="70"/>
      <c r="L65" s="70"/>
      <c r="M65" s="70"/>
      <c r="N65" s="70"/>
      <c r="O65" s="70"/>
      <c r="P65" s="70"/>
      <c r="Q65" s="70"/>
      <c r="R65" s="73"/>
      <c r="S65" s="73"/>
      <c r="T65" s="73"/>
      <c r="U65" s="73"/>
      <c r="V65" s="73"/>
      <c r="W65" s="73"/>
      <c r="X65" s="73"/>
      <c r="Y65" s="73"/>
      <c r="Z65" s="73"/>
      <c r="AA65" s="73"/>
      <c r="AB65" s="73"/>
      <c r="AC65" s="73"/>
      <c r="AD65" s="73"/>
      <c r="AE65" s="73"/>
      <c r="AF65" s="73"/>
      <c r="AG65" s="73"/>
      <c r="AH65" s="73"/>
    </row>
    <row r="66" ht="15.75" customHeight="1">
      <c r="A66" s="388" t="s">
        <v>1951</v>
      </c>
      <c r="B66" s="70"/>
      <c r="C66" s="72"/>
      <c r="D66" s="70"/>
      <c r="E66" s="371"/>
      <c r="F66" s="70"/>
      <c r="G66" s="70"/>
      <c r="H66" s="70"/>
      <c r="I66" s="70"/>
      <c r="J66" s="70"/>
      <c r="K66" s="70"/>
      <c r="L66" s="70"/>
      <c r="M66" s="70"/>
      <c r="N66" s="70"/>
      <c r="O66" s="70"/>
      <c r="P66" s="70"/>
      <c r="Q66" s="70"/>
      <c r="R66" s="73"/>
      <c r="S66" s="73"/>
      <c r="T66" s="73"/>
      <c r="U66" s="73"/>
      <c r="V66" s="73"/>
      <c r="W66" s="73"/>
      <c r="X66" s="73"/>
      <c r="Y66" s="73"/>
      <c r="Z66" s="73"/>
      <c r="AA66" s="73"/>
      <c r="AB66" s="73"/>
      <c r="AC66" s="73"/>
      <c r="AD66" s="73"/>
      <c r="AE66" s="73"/>
      <c r="AF66" s="73"/>
      <c r="AG66" s="73"/>
      <c r="AH66" s="73"/>
    </row>
    <row r="67" ht="15.75" customHeight="1">
      <c r="A67" s="389">
        <v>25786.0</v>
      </c>
      <c r="B67" s="272" t="s">
        <v>1952</v>
      </c>
      <c r="C67" s="336">
        <v>288000.0</v>
      </c>
      <c r="D67" s="390">
        <v>128569.4</v>
      </c>
      <c r="E67" s="332">
        <v>292093.71</v>
      </c>
      <c r="F67" s="70" t="s">
        <v>63</v>
      </c>
      <c r="G67" s="70" t="s">
        <v>1953</v>
      </c>
      <c r="H67" s="70" t="s">
        <v>1954</v>
      </c>
      <c r="I67" s="70" t="s">
        <v>60</v>
      </c>
      <c r="J67" s="391" t="s">
        <v>1955</v>
      </c>
      <c r="K67" s="70"/>
      <c r="L67" s="70" t="s">
        <v>1951</v>
      </c>
      <c r="M67" s="70" t="s">
        <v>1956</v>
      </c>
      <c r="N67" s="70" t="s">
        <v>1652</v>
      </c>
      <c r="O67" s="70" t="s">
        <v>1957</v>
      </c>
      <c r="P67" s="70" t="s">
        <v>1958</v>
      </c>
      <c r="Q67" s="70" t="s">
        <v>1148</v>
      </c>
      <c r="R67" s="73"/>
      <c r="S67" s="73"/>
      <c r="T67" s="73"/>
      <c r="U67" s="73"/>
      <c r="V67" s="73"/>
      <c r="W67" s="73"/>
      <c r="X67" s="73"/>
      <c r="Y67" s="73"/>
      <c r="Z67" s="73"/>
      <c r="AA67" s="73"/>
      <c r="AB67" s="73"/>
      <c r="AC67" s="73"/>
      <c r="AD67" s="73"/>
      <c r="AE67" s="73"/>
      <c r="AF67" s="73"/>
      <c r="AG67" s="73"/>
      <c r="AH67" s="73"/>
    </row>
    <row r="68" ht="15.75" customHeight="1">
      <c r="A68" s="70">
        <v>25825.0</v>
      </c>
      <c r="B68" s="70" t="s">
        <v>1959</v>
      </c>
      <c r="C68" s="71">
        <v>651000.0</v>
      </c>
      <c r="D68" s="365">
        <v>158170.0</v>
      </c>
      <c r="E68" s="337">
        <v>1116493.49</v>
      </c>
      <c r="F68" s="70" t="s">
        <v>116</v>
      </c>
      <c r="G68" s="70" t="s">
        <v>1960</v>
      </c>
      <c r="H68" s="70" t="s">
        <v>1961</v>
      </c>
      <c r="I68" s="70" t="s">
        <v>413</v>
      </c>
      <c r="J68" s="392" t="s">
        <v>1962</v>
      </c>
      <c r="K68" s="379">
        <v>45569.0</v>
      </c>
      <c r="L68" s="70" t="s">
        <v>1951</v>
      </c>
      <c r="M68" s="70" t="s">
        <v>1963</v>
      </c>
      <c r="N68" s="70" t="s">
        <v>301</v>
      </c>
      <c r="O68" s="70" t="s">
        <v>301</v>
      </c>
      <c r="P68" s="70" t="s">
        <v>1964</v>
      </c>
      <c r="Q68" s="70" t="s">
        <v>1965</v>
      </c>
      <c r="R68" s="73"/>
      <c r="S68" s="73"/>
      <c r="T68" s="73"/>
      <c r="U68" s="73"/>
      <c r="V68" s="73"/>
      <c r="W68" s="73"/>
      <c r="X68" s="73"/>
      <c r="Y68" s="73"/>
      <c r="Z68" s="73"/>
      <c r="AA68" s="73"/>
      <c r="AB68" s="73"/>
      <c r="AC68" s="73"/>
      <c r="AD68" s="73"/>
      <c r="AE68" s="73"/>
      <c r="AF68" s="73"/>
      <c r="AG68" s="73"/>
      <c r="AH68" s="73"/>
    </row>
    <row r="69" ht="15.75" customHeight="1">
      <c r="A69" s="70">
        <v>21096.0</v>
      </c>
      <c r="B69" s="70" t="s">
        <v>1966</v>
      </c>
      <c r="C69" s="71">
        <v>1500000.0</v>
      </c>
      <c r="D69" s="364">
        <v>417563.27</v>
      </c>
      <c r="E69" s="337">
        <v>1313899.27</v>
      </c>
      <c r="F69" s="70" t="s">
        <v>1642</v>
      </c>
      <c r="G69" s="70" t="s">
        <v>1052</v>
      </c>
      <c r="H69" s="70" t="s">
        <v>1967</v>
      </c>
      <c r="I69" s="70" t="s">
        <v>176</v>
      </c>
      <c r="J69" s="70" t="s">
        <v>1968</v>
      </c>
      <c r="K69" s="70"/>
      <c r="L69" s="70"/>
      <c r="M69" s="70" t="s">
        <v>1969</v>
      </c>
      <c r="N69" s="70" t="s">
        <v>1652</v>
      </c>
      <c r="O69" s="70" t="s">
        <v>1949</v>
      </c>
      <c r="P69" s="70"/>
      <c r="Q69" s="70"/>
      <c r="R69" s="73"/>
      <c r="S69" s="73"/>
      <c r="T69" s="73"/>
      <c r="U69" s="73"/>
      <c r="V69" s="73"/>
      <c r="W69" s="73"/>
      <c r="X69" s="73"/>
      <c r="Y69" s="73"/>
      <c r="Z69" s="73"/>
      <c r="AA69" s="73"/>
      <c r="AB69" s="73"/>
      <c r="AC69" s="73"/>
      <c r="AD69" s="73"/>
      <c r="AE69" s="73"/>
      <c r="AF69" s="73"/>
      <c r="AG69" s="73"/>
      <c r="AH69" s="73"/>
    </row>
    <row r="70" ht="15.75" customHeight="1">
      <c r="A70" s="393">
        <v>23692.0</v>
      </c>
      <c r="B70" s="234" t="s">
        <v>1970</v>
      </c>
      <c r="C70" s="378">
        <v>150000.0</v>
      </c>
      <c r="D70" s="365">
        <v>90200.0</v>
      </c>
      <c r="E70" s="329">
        <v>144074.16</v>
      </c>
      <c r="F70" s="70" t="s">
        <v>63</v>
      </c>
      <c r="G70" s="70" t="s">
        <v>1971</v>
      </c>
      <c r="H70" s="70" t="s">
        <v>1972</v>
      </c>
      <c r="I70" s="70" t="s">
        <v>60</v>
      </c>
      <c r="J70" s="394" t="s">
        <v>1973</v>
      </c>
      <c r="K70" s="70"/>
      <c r="L70" s="70" t="s">
        <v>1951</v>
      </c>
      <c r="M70" s="70" t="s">
        <v>1956</v>
      </c>
      <c r="N70" s="70" t="s">
        <v>1652</v>
      </c>
      <c r="O70" s="70" t="s">
        <v>301</v>
      </c>
      <c r="P70" s="70" t="s">
        <v>1974</v>
      </c>
      <c r="Q70" s="70" t="s">
        <v>1148</v>
      </c>
      <c r="R70" s="73"/>
      <c r="S70" s="73"/>
      <c r="T70" s="73"/>
      <c r="U70" s="73"/>
      <c r="V70" s="73"/>
      <c r="W70" s="73"/>
      <c r="X70" s="73"/>
      <c r="Y70" s="73"/>
      <c r="Z70" s="73"/>
      <c r="AA70" s="73"/>
      <c r="AB70" s="73"/>
      <c r="AC70" s="73"/>
      <c r="AD70" s="73"/>
      <c r="AE70" s="73"/>
      <c r="AF70" s="73"/>
      <c r="AG70" s="73"/>
      <c r="AH70" s="73"/>
    </row>
    <row r="71" ht="15.75" customHeight="1">
      <c r="A71" s="393">
        <v>24715.0</v>
      </c>
      <c r="B71" s="234" t="s">
        <v>1975</v>
      </c>
      <c r="C71" s="328">
        <v>152000.0</v>
      </c>
      <c r="D71" s="395">
        <v>55936.54</v>
      </c>
      <c r="E71" s="329">
        <v>262551.54</v>
      </c>
      <c r="F71" s="70" t="s">
        <v>63</v>
      </c>
      <c r="G71" s="70" t="s">
        <v>1976</v>
      </c>
      <c r="H71" s="70" t="s">
        <v>1977</v>
      </c>
      <c r="I71" s="70" t="s">
        <v>413</v>
      </c>
      <c r="J71" s="396" t="s">
        <v>1978</v>
      </c>
      <c r="K71" s="70"/>
      <c r="L71" s="70" t="s">
        <v>1951</v>
      </c>
      <c r="M71" s="70" t="s">
        <v>1979</v>
      </c>
      <c r="N71" s="70" t="s">
        <v>1652</v>
      </c>
      <c r="O71" s="70" t="s">
        <v>301</v>
      </c>
      <c r="P71" s="70" t="s">
        <v>1980</v>
      </c>
      <c r="Q71" s="70" t="s">
        <v>1148</v>
      </c>
      <c r="R71" s="73"/>
      <c r="S71" s="73"/>
      <c r="T71" s="73"/>
      <c r="U71" s="73"/>
      <c r="V71" s="73"/>
      <c r="W71" s="73"/>
      <c r="X71" s="73"/>
      <c r="Y71" s="73"/>
      <c r="Z71" s="73"/>
      <c r="AA71" s="73"/>
      <c r="AB71" s="73"/>
      <c r="AC71" s="73"/>
      <c r="AD71" s="73"/>
      <c r="AE71" s="73"/>
      <c r="AF71" s="73"/>
      <c r="AG71" s="73"/>
      <c r="AH71" s="73"/>
    </row>
    <row r="72" ht="15.75" customHeight="1">
      <c r="A72" s="393">
        <v>22019.0</v>
      </c>
      <c r="B72" s="234" t="s">
        <v>1812</v>
      </c>
      <c r="C72" s="71">
        <v>389000.0</v>
      </c>
      <c r="D72" s="397">
        <v>84240.0</v>
      </c>
      <c r="E72" s="329">
        <v>147696.36</v>
      </c>
      <c r="F72" s="70" t="s">
        <v>63</v>
      </c>
      <c r="G72" s="242" t="s">
        <v>1813</v>
      </c>
      <c r="H72" s="70" t="s">
        <v>1814</v>
      </c>
      <c r="I72" s="70" t="s">
        <v>413</v>
      </c>
      <c r="J72" s="398" t="s">
        <v>1981</v>
      </c>
      <c r="K72" s="70"/>
      <c r="L72" s="70" t="s">
        <v>1951</v>
      </c>
      <c r="M72" s="70" t="s">
        <v>1982</v>
      </c>
      <c r="N72" s="70" t="s">
        <v>1652</v>
      </c>
      <c r="O72" s="70" t="s">
        <v>1949</v>
      </c>
      <c r="P72" s="70" t="s">
        <v>294</v>
      </c>
      <c r="Q72" s="70" t="s">
        <v>1148</v>
      </c>
      <c r="R72" s="73"/>
      <c r="S72" s="73"/>
      <c r="T72" s="73"/>
      <c r="U72" s="73"/>
      <c r="V72" s="73"/>
      <c r="W72" s="73"/>
      <c r="X72" s="73"/>
      <c r="Y72" s="73"/>
      <c r="Z72" s="73"/>
      <c r="AA72" s="73"/>
      <c r="AB72" s="73"/>
      <c r="AC72" s="73"/>
      <c r="AD72" s="73"/>
      <c r="AE72" s="73"/>
      <c r="AF72" s="73"/>
      <c r="AG72" s="73"/>
      <c r="AH72" s="73"/>
    </row>
    <row r="73" ht="15.75" customHeight="1">
      <c r="A73" s="388" t="s">
        <v>1983</v>
      </c>
      <c r="B73" s="70"/>
      <c r="C73" s="72"/>
      <c r="D73" s="70"/>
      <c r="E73" s="371"/>
      <c r="F73" s="70"/>
      <c r="G73" s="70"/>
      <c r="H73" s="70"/>
      <c r="I73" s="70"/>
      <c r="J73" s="392"/>
      <c r="K73" s="70"/>
      <c r="L73" s="70"/>
      <c r="M73" s="70"/>
      <c r="N73" s="70"/>
      <c r="O73" s="70"/>
      <c r="P73" s="70"/>
      <c r="Q73" s="70"/>
      <c r="R73" s="73"/>
      <c r="S73" s="73"/>
      <c r="T73" s="73"/>
      <c r="U73" s="73"/>
      <c r="V73" s="73"/>
      <c r="W73" s="73"/>
      <c r="X73" s="73"/>
      <c r="Y73" s="73"/>
      <c r="Z73" s="73"/>
      <c r="AA73" s="73"/>
      <c r="AB73" s="73"/>
      <c r="AC73" s="73"/>
      <c r="AD73" s="73"/>
      <c r="AE73" s="73"/>
      <c r="AF73" s="73"/>
      <c r="AG73" s="73"/>
      <c r="AH73" s="73"/>
    </row>
    <row r="74" ht="15.75" customHeight="1">
      <c r="A74" s="70" t="s">
        <v>1984</v>
      </c>
      <c r="B74" s="70" t="s">
        <v>1985</v>
      </c>
      <c r="C74" s="71">
        <v>1700000.0</v>
      </c>
      <c r="D74" s="365">
        <v>221696.0</v>
      </c>
      <c r="E74" s="337">
        <v>641735.97</v>
      </c>
      <c r="F74" s="70" t="s">
        <v>1986</v>
      </c>
      <c r="G74" s="70" t="s">
        <v>1987</v>
      </c>
      <c r="H74" s="70" t="s">
        <v>1988</v>
      </c>
      <c r="I74" s="70" t="s">
        <v>413</v>
      </c>
      <c r="J74" s="70" t="s">
        <v>1989</v>
      </c>
      <c r="K74" s="70"/>
      <c r="L74" s="70" t="s">
        <v>1983</v>
      </c>
      <c r="M74" s="70" t="s">
        <v>1990</v>
      </c>
      <c r="N74" s="70" t="s">
        <v>1184</v>
      </c>
      <c r="O74" s="70" t="s">
        <v>301</v>
      </c>
      <c r="P74" s="70" t="s">
        <v>1991</v>
      </c>
      <c r="Q74" s="70" t="s">
        <v>1992</v>
      </c>
      <c r="R74" s="73"/>
      <c r="S74" s="73"/>
      <c r="T74" s="73"/>
      <c r="U74" s="73"/>
      <c r="V74" s="73"/>
      <c r="W74" s="73"/>
      <c r="X74" s="73"/>
      <c r="Y74" s="73"/>
      <c r="Z74" s="73"/>
      <c r="AA74" s="73"/>
      <c r="AB74" s="73"/>
      <c r="AC74" s="73"/>
      <c r="AD74" s="73"/>
      <c r="AE74" s="73"/>
      <c r="AF74" s="73"/>
      <c r="AG74" s="73"/>
      <c r="AH74" s="73"/>
    </row>
    <row r="75" ht="15.75" customHeight="1">
      <c r="A75" s="388" t="s">
        <v>1993</v>
      </c>
      <c r="B75" s="70"/>
      <c r="C75" s="71"/>
      <c r="D75" s="365"/>
      <c r="E75" s="337"/>
      <c r="F75" s="70"/>
      <c r="G75" s="70"/>
      <c r="H75" s="70"/>
      <c r="I75" s="70"/>
      <c r="J75" s="70"/>
      <c r="K75" s="70"/>
      <c r="L75" s="70"/>
      <c r="M75" s="70"/>
      <c r="N75" s="70"/>
      <c r="O75" s="70"/>
      <c r="P75" s="70"/>
      <c r="Q75" s="70"/>
      <c r="R75" s="73"/>
      <c r="S75" s="73"/>
      <c r="T75" s="73"/>
      <c r="U75" s="73"/>
      <c r="V75" s="73"/>
      <c r="W75" s="73"/>
      <c r="X75" s="73"/>
      <c r="Y75" s="73"/>
      <c r="Z75" s="73"/>
      <c r="AA75" s="73"/>
      <c r="AB75" s="73"/>
      <c r="AC75" s="73"/>
      <c r="AD75" s="73"/>
      <c r="AE75" s="73"/>
      <c r="AF75" s="73"/>
      <c r="AG75" s="73"/>
      <c r="AH75" s="73"/>
    </row>
    <row r="76" ht="15.75" customHeight="1">
      <c r="A76" s="94" t="s">
        <v>1994</v>
      </c>
      <c r="B76" s="70" t="s">
        <v>1995</v>
      </c>
      <c r="C76" s="71">
        <v>1.53E7</v>
      </c>
      <c r="D76" s="365">
        <v>4970300.0</v>
      </c>
      <c r="E76" s="337">
        <v>2.608230307E7</v>
      </c>
      <c r="F76" s="70" t="s">
        <v>1986</v>
      </c>
      <c r="G76" s="70" t="s">
        <v>1996</v>
      </c>
      <c r="H76" s="70" t="s">
        <v>1997</v>
      </c>
      <c r="I76" s="70" t="s">
        <v>413</v>
      </c>
      <c r="J76" s="70" t="s">
        <v>1998</v>
      </c>
      <c r="K76" s="70"/>
      <c r="L76" s="70" t="s">
        <v>1993</v>
      </c>
      <c r="M76" s="70" t="s">
        <v>1999</v>
      </c>
      <c r="N76" s="70" t="s">
        <v>1184</v>
      </c>
      <c r="O76" s="70" t="s">
        <v>1999</v>
      </c>
      <c r="P76" s="70" t="s">
        <v>2000</v>
      </c>
      <c r="Q76" s="70" t="s">
        <v>215</v>
      </c>
      <c r="R76" s="73"/>
      <c r="S76" s="73"/>
      <c r="T76" s="73"/>
      <c r="U76" s="73"/>
      <c r="V76" s="73"/>
      <c r="W76" s="73"/>
      <c r="X76" s="73"/>
      <c r="Y76" s="73"/>
      <c r="Z76" s="73"/>
      <c r="AA76" s="73"/>
      <c r="AB76" s="73"/>
      <c r="AC76" s="73"/>
      <c r="AD76" s="73"/>
      <c r="AE76" s="73"/>
      <c r="AF76" s="73"/>
      <c r="AG76" s="73"/>
      <c r="AH76" s="73"/>
    </row>
    <row r="77" ht="15.75" customHeight="1">
      <c r="A77" s="399" t="s">
        <v>2001</v>
      </c>
      <c r="B77" s="70"/>
      <c r="C77" s="72"/>
      <c r="D77" s="70"/>
      <c r="E77" s="371"/>
      <c r="F77" s="70"/>
      <c r="G77" s="70"/>
      <c r="H77" s="70"/>
      <c r="I77" s="70"/>
      <c r="J77" s="70"/>
      <c r="K77" s="70"/>
      <c r="L77" s="70"/>
      <c r="M77" s="70"/>
      <c r="N77" s="70"/>
      <c r="O77" s="70"/>
      <c r="P77" s="70"/>
      <c r="Q77" s="70"/>
      <c r="R77" s="73"/>
      <c r="S77" s="73"/>
      <c r="T77" s="73"/>
      <c r="U77" s="73"/>
      <c r="V77" s="73"/>
      <c r="W77" s="73"/>
      <c r="X77" s="73"/>
      <c r="Y77" s="73"/>
      <c r="Z77" s="73"/>
      <c r="AA77" s="73"/>
      <c r="AB77" s="73"/>
      <c r="AC77" s="73"/>
      <c r="AD77" s="73"/>
      <c r="AE77" s="73"/>
      <c r="AF77" s="73"/>
      <c r="AG77" s="73"/>
      <c r="AH77" s="73"/>
    </row>
    <row r="78" ht="15.75" customHeight="1">
      <c r="A78" s="393">
        <v>22607.0</v>
      </c>
      <c r="B78" s="272" t="s">
        <v>1605</v>
      </c>
      <c r="C78" s="336">
        <v>500000.0</v>
      </c>
      <c r="D78" s="400">
        <v>101185.56</v>
      </c>
      <c r="E78" s="332">
        <v>550032.94</v>
      </c>
      <c r="F78" s="70" t="s">
        <v>63</v>
      </c>
      <c r="G78" s="70" t="s">
        <v>1606</v>
      </c>
      <c r="H78" s="70" t="s">
        <v>2002</v>
      </c>
      <c r="I78" s="70" t="s">
        <v>60</v>
      </c>
      <c r="J78" s="401" t="s">
        <v>2003</v>
      </c>
      <c r="K78" s="70"/>
      <c r="L78" s="70" t="s">
        <v>2001</v>
      </c>
      <c r="M78" s="70" t="s">
        <v>2004</v>
      </c>
      <c r="N78" s="70" t="s">
        <v>1652</v>
      </c>
      <c r="O78" s="70" t="s">
        <v>1949</v>
      </c>
      <c r="P78" s="70" t="s">
        <v>294</v>
      </c>
      <c r="Q78" s="70" t="s">
        <v>1148</v>
      </c>
      <c r="R78" s="73"/>
      <c r="S78" s="73"/>
      <c r="T78" s="73"/>
      <c r="U78" s="73"/>
      <c r="V78" s="73"/>
      <c r="W78" s="73"/>
      <c r="X78" s="73"/>
      <c r="Y78" s="73"/>
      <c r="Z78" s="73"/>
      <c r="AA78" s="73"/>
      <c r="AB78" s="73"/>
      <c r="AC78" s="73"/>
      <c r="AD78" s="73"/>
      <c r="AE78" s="73"/>
      <c r="AF78" s="73"/>
      <c r="AG78" s="73"/>
      <c r="AH78" s="73"/>
    </row>
    <row r="79" ht="15.75" customHeight="1">
      <c r="A79" s="70">
        <v>14185.0</v>
      </c>
      <c r="B79" s="70" t="s">
        <v>2005</v>
      </c>
      <c r="C79" s="71">
        <v>300000.0</v>
      </c>
      <c r="D79" s="364">
        <v>635190.14</v>
      </c>
      <c r="E79" s="337">
        <v>635190.14</v>
      </c>
      <c r="F79" s="70" t="s">
        <v>127</v>
      </c>
      <c r="G79" s="70" t="s">
        <v>2006</v>
      </c>
      <c r="H79" s="70" t="s">
        <v>1782</v>
      </c>
      <c r="I79" s="70" t="s">
        <v>2007</v>
      </c>
      <c r="J79" s="70" t="s">
        <v>2008</v>
      </c>
      <c r="K79" s="70"/>
      <c r="L79" s="70" t="s">
        <v>2001</v>
      </c>
      <c r="M79" s="70" t="s">
        <v>2009</v>
      </c>
      <c r="N79" s="70"/>
      <c r="O79" s="70"/>
      <c r="P79" s="70" t="s">
        <v>294</v>
      </c>
      <c r="Q79" s="70" t="s">
        <v>1158</v>
      </c>
      <c r="R79" s="73"/>
      <c r="S79" s="73"/>
      <c r="T79" s="73"/>
      <c r="U79" s="73"/>
      <c r="V79" s="73"/>
      <c r="W79" s="73"/>
      <c r="X79" s="73"/>
      <c r="Y79" s="73"/>
      <c r="Z79" s="73"/>
      <c r="AA79" s="73"/>
      <c r="AB79" s="73"/>
      <c r="AC79" s="73"/>
      <c r="AD79" s="73"/>
      <c r="AE79" s="73"/>
      <c r="AF79" s="73"/>
      <c r="AG79" s="73"/>
      <c r="AH79" s="73"/>
    </row>
    <row r="80" ht="15.75" customHeight="1">
      <c r="A80" s="70">
        <v>23780.0</v>
      </c>
      <c r="B80" s="70" t="s">
        <v>1945</v>
      </c>
      <c r="C80" s="71">
        <v>3000000.0</v>
      </c>
      <c r="D80" s="364">
        <v>613967.38</v>
      </c>
      <c r="E80" s="337">
        <v>2135220.38</v>
      </c>
      <c r="F80" s="70" t="s">
        <v>153</v>
      </c>
      <c r="G80" s="70" t="s">
        <v>1062</v>
      </c>
      <c r="H80" s="70" t="s">
        <v>1946</v>
      </c>
      <c r="I80" s="70" t="s">
        <v>1763</v>
      </c>
      <c r="J80" s="70" t="s">
        <v>1947</v>
      </c>
      <c r="K80" s="379">
        <v>45416.0</v>
      </c>
      <c r="L80" s="70" t="s">
        <v>2001</v>
      </c>
      <c r="M80" s="70" t="s">
        <v>1948</v>
      </c>
      <c r="N80" s="70" t="s">
        <v>1184</v>
      </c>
      <c r="O80" s="70" t="s">
        <v>2010</v>
      </c>
      <c r="P80" s="70" t="s">
        <v>294</v>
      </c>
      <c r="Q80" s="70" t="s">
        <v>1950</v>
      </c>
      <c r="R80" s="73"/>
      <c r="S80" s="73"/>
      <c r="T80" s="73"/>
      <c r="U80" s="73"/>
      <c r="V80" s="73"/>
      <c r="W80" s="73"/>
      <c r="X80" s="73"/>
      <c r="Y80" s="73"/>
      <c r="Z80" s="73"/>
      <c r="AA80" s="73"/>
      <c r="AB80" s="73"/>
      <c r="AC80" s="73"/>
      <c r="AD80" s="73"/>
      <c r="AE80" s="73"/>
      <c r="AF80" s="73"/>
      <c r="AG80" s="73"/>
      <c r="AH80" s="73"/>
    </row>
    <row r="81" ht="15.75" customHeight="1">
      <c r="A81" s="386" t="s">
        <v>2011</v>
      </c>
      <c r="B81" s="70"/>
      <c r="C81" s="72"/>
      <c r="D81" s="70"/>
      <c r="E81" s="371"/>
      <c r="F81" s="70"/>
      <c r="G81" s="70"/>
      <c r="H81" s="70"/>
      <c r="I81" s="70"/>
      <c r="J81" s="70"/>
      <c r="K81" s="70"/>
      <c r="L81" s="70"/>
      <c r="M81" s="70"/>
      <c r="N81" s="70"/>
      <c r="O81" s="70"/>
      <c r="P81" s="70"/>
      <c r="Q81" s="70"/>
      <c r="R81" s="73"/>
      <c r="S81" s="73"/>
      <c r="T81" s="73"/>
      <c r="U81" s="73"/>
      <c r="V81" s="73"/>
      <c r="W81" s="73"/>
      <c r="X81" s="73"/>
      <c r="Y81" s="73"/>
      <c r="Z81" s="73"/>
      <c r="AA81" s="73"/>
      <c r="AB81" s="73"/>
      <c r="AC81" s="73"/>
      <c r="AD81" s="73"/>
      <c r="AE81" s="73"/>
      <c r="AF81" s="73"/>
      <c r="AG81" s="73"/>
      <c r="AH81" s="73"/>
    </row>
    <row r="82" ht="15.75" customHeight="1">
      <c r="A82" s="70">
        <v>21773.0</v>
      </c>
      <c r="B82" s="70" t="s">
        <v>2012</v>
      </c>
      <c r="C82" s="71">
        <v>1500000.0</v>
      </c>
      <c r="D82" s="364">
        <v>3198441.79</v>
      </c>
      <c r="E82" s="337">
        <v>3198441.79</v>
      </c>
      <c r="F82" s="70" t="s">
        <v>153</v>
      </c>
      <c r="G82" s="70" t="s">
        <v>2013</v>
      </c>
      <c r="H82" s="70" t="s">
        <v>2014</v>
      </c>
      <c r="I82" s="70" t="s">
        <v>413</v>
      </c>
      <c r="J82" s="70" t="s">
        <v>2015</v>
      </c>
      <c r="K82" s="70" t="s">
        <v>1904</v>
      </c>
      <c r="L82" s="70" t="s">
        <v>2011</v>
      </c>
      <c r="M82" s="70" t="s">
        <v>2016</v>
      </c>
      <c r="N82" s="70" t="s">
        <v>1184</v>
      </c>
      <c r="O82" s="70" t="s">
        <v>1949</v>
      </c>
      <c r="P82" s="70" t="s">
        <v>294</v>
      </c>
      <c r="Q82" s="70" t="s">
        <v>1158</v>
      </c>
      <c r="R82" s="73"/>
      <c r="S82" s="73"/>
      <c r="T82" s="73"/>
      <c r="U82" s="73"/>
      <c r="V82" s="73"/>
      <c r="W82" s="73"/>
      <c r="X82" s="73"/>
      <c r="Y82" s="73"/>
      <c r="Z82" s="73"/>
      <c r="AA82" s="73"/>
      <c r="AB82" s="73"/>
      <c r="AC82" s="73"/>
      <c r="AD82" s="73"/>
      <c r="AE82" s="73"/>
      <c r="AF82" s="73"/>
      <c r="AG82" s="73"/>
      <c r="AH82" s="73"/>
    </row>
    <row r="83" ht="15.75" customHeight="1">
      <c r="A83" s="386" t="s">
        <v>2017</v>
      </c>
      <c r="B83" s="70"/>
      <c r="C83" s="72"/>
      <c r="D83" s="70"/>
      <c r="E83" s="371"/>
      <c r="F83" s="70"/>
      <c r="G83" s="70"/>
      <c r="H83" s="70"/>
      <c r="I83" s="70"/>
      <c r="J83" s="70"/>
      <c r="K83" s="70"/>
      <c r="L83" s="70"/>
      <c r="M83" s="70"/>
      <c r="N83" s="70"/>
      <c r="O83" s="70"/>
      <c r="P83" s="70"/>
      <c r="Q83" s="70"/>
      <c r="R83" s="73"/>
      <c r="S83" s="73"/>
      <c r="T83" s="73"/>
      <c r="U83" s="73"/>
      <c r="V83" s="73"/>
      <c r="W83" s="73"/>
      <c r="X83" s="73"/>
      <c r="Y83" s="73"/>
      <c r="Z83" s="73"/>
      <c r="AA83" s="73"/>
      <c r="AB83" s="73"/>
      <c r="AC83" s="73"/>
      <c r="AD83" s="73"/>
      <c r="AE83" s="73"/>
      <c r="AF83" s="73"/>
      <c r="AG83" s="73"/>
      <c r="AH83" s="73"/>
    </row>
    <row r="84" ht="15.75" customHeight="1">
      <c r="A84" s="371">
        <v>18499.0</v>
      </c>
      <c r="B84" s="68" t="s">
        <v>1712</v>
      </c>
      <c r="C84" s="71">
        <v>2500000.0</v>
      </c>
      <c r="D84" s="364">
        <v>5346778.59</v>
      </c>
      <c r="E84" s="337">
        <v>5346778.59</v>
      </c>
      <c r="F84" s="70" t="s">
        <v>153</v>
      </c>
      <c r="G84" s="70" t="s">
        <v>1564</v>
      </c>
      <c r="H84" s="70" t="s">
        <v>2018</v>
      </c>
      <c r="I84" s="70" t="s">
        <v>29</v>
      </c>
      <c r="J84" s="70"/>
      <c r="K84" s="70"/>
      <c r="L84" s="70"/>
      <c r="M84" s="70" t="s">
        <v>2019</v>
      </c>
      <c r="N84" s="70"/>
      <c r="O84" s="70"/>
      <c r="P84" s="70" t="s">
        <v>294</v>
      </c>
      <c r="Q84" s="70" t="s">
        <v>1357</v>
      </c>
      <c r="R84" s="73"/>
      <c r="S84" s="73"/>
      <c r="T84" s="73"/>
      <c r="U84" s="73"/>
      <c r="V84" s="73"/>
      <c r="W84" s="73"/>
      <c r="X84" s="73"/>
      <c r="Y84" s="73"/>
      <c r="Z84" s="73"/>
      <c r="AA84" s="73"/>
      <c r="AB84" s="73"/>
      <c r="AC84" s="73"/>
      <c r="AD84" s="73"/>
      <c r="AE84" s="73"/>
      <c r="AF84" s="73"/>
      <c r="AG84" s="73"/>
      <c r="AH84" s="73"/>
    </row>
    <row r="85" ht="15.75" customHeight="1">
      <c r="A85" s="371">
        <v>25801.0</v>
      </c>
      <c r="B85" s="68" t="s">
        <v>2020</v>
      </c>
      <c r="C85" s="71">
        <v>500000.0</v>
      </c>
      <c r="D85" s="365">
        <v>422640.0</v>
      </c>
      <c r="E85" s="337">
        <v>486139.34</v>
      </c>
      <c r="F85" s="70" t="s">
        <v>116</v>
      </c>
      <c r="G85" s="70" t="s">
        <v>2021</v>
      </c>
      <c r="H85" s="70" t="s">
        <v>2022</v>
      </c>
      <c r="I85" s="70" t="s">
        <v>413</v>
      </c>
      <c r="J85" s="70" t="s">
        <v>2023</v>
      </c>
      <c r="K85" s="70" t="s">
        <v>2017</v>
      </c>
      <c r="L85" s="70" t="s">
        <v>920</v>
      </c>
      <c r="M85" s="70" t="s">
        <v>2024</v>
      </c>
      <c r="N85" s="70" t="s">
        <v>358</v>
      </c>
      <c r="O85" s="70" t="s">
        <v>224</v>
      </c>
      <c r="P85" s="70" t="s">
        <v>224</v>
      </c>
      <c r="Q85" s="70" t="s">
        <v>1158</v>
      </c>
      <c r="R85" s="73"/>
      <c r="S85" s="73"/>
      <c r="T85" s="73"/>
      <c r="U85" s="73"/>
      <c r="V85" s="73"/>
      <c r="W85" s="73"/>
      <c r="X85" s="73"/>
      <c r="Y85" s="73"/>
      <c r="Z85" s="73"/>
      <c r="AA85" s="73"/>
      <c r="AB85" s="73"/>
      <c r="AC85" s="73"/>
      <c r="AD85" s="73"/>
      <c r="AE85" s="73"/>
      <c r="AF85" s="73"/>
      <c r="AG85" s="73"/>
      <c r="AH85" s="73"/>
    </row>
    <row r="86" ht="15.75" customHeight="1">
      <c r="A86" s="393">
        <v>22607.0</v>
      </c>
      <c r="B86" s="234" t="s">
        <v>1605</v>
      </c>
      <c r="C86" s="328">
        <v>500000.0</v>
      </c>
      <c r="D86" s="402">
        <v>101185.56</v>
      </c>
      <c r="E86" s="329">
        <v>550032.94</v>
      </c>
      <c r="F86" s="70" t="s">
        <v>63</v>
      </c>
      <c r="G86" s="70" t="s">
        <v>1606</v>
      </c>
      <c r="H86" s="70" t="s">
        <v>2002</v>
      </c>
      <c r="I86" s="70" t="s">
        <v>176</v>
      </c>
      <c r="J86" s="401" t="s">
        <v>2003</v>
      </c>
      <c r="K86" s="70"/>
      <c r="L86" s="70" t="s">
        <v>2017</v>
      </c>
      <c r="M86" s="70" t="s">
        <v>2025</v>
      </c>
      <c r="N86" s="70" t="s">
        <v>1652</v>
      </c>
      <c r="O86" s="70" t="s">
        <v>1949</v>
      </c>
      <c r="P86" s="70" t="s">
        <v>294</v>
      </c>
      <c r="Q86" s="70" t="s">
        <v>1148</v>
      </c>
      <c r="R86" s="73"/>
      <c r="S86" s="73"/>
      <c r="T86" s="73"/>
      <c r="U86" s="73"/>
      <c r="V86" s="73"/>
      <c r="W86" s="73"/>
      <c r="X86" s="73"/>
      <c r="Y86" s="73"/>
      <c r="Z86" s="73"/>
      <c r="AA86" s="73"/>
      <c r="AB86" s="73"/>
      <c r="AC86" s="73"/>
      <c r="AD86" s="73"/>
      <c r="AE86" s="73"/>
      <c r="AF86" s="73"/>
      <c r="AG86" s="73"/>
      <c r="AH86" s="73"/>
    </row>
    <row r="87" ht="15.75" customHeight="1">
      <c r="A87" s="386" t="s">
        <v>2026</v>
      </c>
      <c r="B87" s="70"/>
      <c r="C87" s="72"/>
      <c r="D87" s="70"/>
      <c r="E87" s="371"/>
      <c r="F87" s="70"/>
      <c r="G87" s="70"/>
      <c r="H87" s="70"/>
      <c r="I87" s="70"/>
      <c r="J87" s="70"/>
      <c r="K87" s="70"/>
      <c r="L87" s="70"/>
      <c r="M87" s="70"/>
      <c r="N87" s="70"/>
      <c r="O87" s="70"/>
      <c r="P87" s="70"/>
      <c r="Q87" s="70"/>
      <c r="R87" s="73"/>
      <c r="S87" s="73"/>
      <c r="T87" s="73"/>
      <c r="U87" s="73"/>
      <c r="V87" s="73"/>
      <c r="W87" s="73"/>
      <c r="X87" s="73"/>
      <c r="Y87" s="73"/>
      <c r="Z87" s="73"/>
      <c r="AA87" s="73"/>
      <c r="AB87" s="73"/>
      <c r="AC87" s="73"/>
      <c r="AD87" s="73"/>
      <c r="AE87" s="73"/>
      <c r="AF87" s="73"/>
      <c r="AG87" s="73"/>
      <c r="AH87" s="73"/>
    </row>
    <row r="88" ht="15.75" customHeight="1">
      <c r="A88" s="403" t="s">
        <v>2027</v>
      </c>
      <c r="B88" s="70" t="s">
        <v>2028</v>
      </c>
      <c r="C88" s="71">
        <v>399033.73</v>
      </c>
      <c r="D88" s="364">
        <v>399033.73</v>
      </c>
      <c r="E88" s="337">
        <v>399033.73</v>
      </c>
      <c r="F88" s="70" t="s">
        <v>322</v>
      </c>
      <c r="G88" s="70" t="s">
        <v>2029</v>
      </c>
      <c r="H88" s="70" t="s">
        <v>2002</v>
      </c>
      <c r="I88" s="70" t="s">
        <v>1372</v>
      </c>
      <c r="J88" s="70" t="s">
        <v>1998</v>
      </c>
      <c r="K88" s="70"/>
      <c r="L88" s="70"/>
      <c r="M88" s="70" t="s">
        <v>2030</v>
      </c>
      <c r="N88" s="70" t="s">
        <v>1652</v>
      </c>
      <c r="O88" s="70" t="s">
        <v>301</v>
      </c>
      <c r="P88" s="70" t="s">
        <v>301</v>
      </c>
      <c r="Q88" s="70" t="s">
        <v>220</v>
      </c>
      <c r="R88" s="73"/>
      <c r="S88" s="73"/>
      <c r="T88" s="73"/>
      <c r="U88" s="73"/>
      <c r="V88" s="73"/>
      <c r="W88" s="73"/>
      <c r="X88" s="73"/>
      <c r="Y88" s="73"/>
      <c r="Z88" s="73"/>
      <c r="AA88" s="73"/>
      <c r="AB88" s="73"/>
      <c r="AC88" s="73"/>
      <c r="AD88" s="73"/>
      <c r="AE88" s="73"/>
      <c r="AF88" s="73"/>
      <c r="AG88" s="73"/>
      <c r="AH88" s="73"/>
    </row>
    <row r="89" ht="15.75" customHeight="1">
      <c r="A89" s="386" t="s">
        <v>2031</v>
      </c>
      <c r="B89" s="70"/>
      <c r="C89" s="72"/>
      <c r="D89" s="70"/>
      <c r="E89" s="371"/>
      <c r="F89" s="70"/>
      <c r="G89" s="70"/>
      <c r="H89" s="70"/>
      <c r="I89" s="70"/>
      <c r="J89" s="70"/>
      <c r="K89" s="70"/>
      <c r="L89" s="70"/>
      <c r="M89" s="70"/>
      <c r="N89" s="70"/>
      <c r="O89" s="70"/>
      <c r="P89" s="70"/>
      <c r="Q89" s="70"/>
      <c r="R89" s="73"/>
      <c r="S89" s="73"/>
      <c r="T89" s="73"/>
      <c r="U89" s="73"/>
      <c r="V89" s="73"/>
      <c r="W89" s="73"/>
      <c r="X89" s="73"/>
      <c r="Y89" s="73"/>
      <c r="Z89" s="73"/>
      <c r="AA89" s="73"/>
      <c r="AB89" s="73"/>
      <c r="AC89" s="73"/>
      <c r="AD89" s="73"/>
      <c r="AE89" s="73"/>
      <c r="AF89" s="73"/>
      <c r="AG89" s="73"/>
      <c r="AH89" s="73"/>
    </row>
    <row r="90" ht="15.75" customHeight="1">
      <c r="A90" s="70" t="s">
        <v>2032</v>
      </c>
      <c r="B90" s="70" t="s">
        <v>2033</v>
      </c>
      <c r="C90" s="71">
        <v>260000.0</v>
      </c>
      <c r="D90" s="365">
        <v>140451.0</v>
      </c>
      <c r="E90" s="337">
        <v>268083.7</v>
      </c>
      <c r="F90" s="70" t="s">
        <v>116</v>
      </c>
      <c r="G90" s="70" t="s">
        <v>2034</v>
      </c>
      <c r="H90" s="70" t="s">
        <v>2035</v>
      </c>
      <c r="I90" s="70" t="s">
        <v>413</v>
      </c>
      <c r="J90" s="70"/>
      <c r="K90" s="70" t="s">
        <v>1951</v>
      </c>
      <c r="L90" s="70" t="s">
        <v>2017</v>
      </c>
      <c r="M90" s="70" t="s">
        <v>2036</v>
      </c>
      <c r="N90" s="70" t="s">
        <v>301</v>
      </c>
      <c r="O90" s="70" t="s">
        <v>301</v>
      </c>
      <c r="P90" s="70" t="s">
        <v>301</v>
      </c>
      <c r="Q90" s="70" t="s">
        <v>1158</v>
      </c>
      <c r="R90" s="73"/>
      <c r="S90" s="73"/>
      <c r="T90" s="73"/>
      <c r="U90" s="73"/>
      <c r="V90" s="73"/>
      <c r="W90" s="73"/>
      <c r="X90" s="73"/>
      <c r="Y90" s="73"/>
      <c r="Z90" s="73"/>
      <c r="AA90" s="73"/>
      <c r="AB90" s="73"/>
      <c r="AC90" s="73"/>
      <c r="AD90" s="73"/>
      <c r="AE90" s="73"/>
      <c r="AF90" s="73"/>
      <c r="AG90" s="73"/>
      <c r="AH90" s="73"/>
    </row>
    <row r="91" ht="15.75" customHeight="1">
      <c r="A91" s="386" t="s">
        <v>2037</v>
      </c>
      <c r="B91" s="70"/>
      <c r="C91" s="72"/>
      <c r="D91" s="70"/>
      <c r="E91" s="371"/>
      <c r="F91" s="70"/>
      <c r="G91" s="70"/>
      <c r="H91" s="70"/>
      <c r="I91" s="70"/>
      <c r="J91" s="70"/>
      <c r="K91" s="70"/>
      <c r="L91" s="70"/>
      <c r="M91" s="70"/>
      <c r="N91" s="70"/>
      <c r="O91" s="70"/>
      <c r="P91" s="70"/>
      <c r="Q91" s="70"/>
      <c r="R91" s="73"/>
      <c r="S91" s="73"/>
      <c r="T91" s="73"/>
      <c r="U91" s="73"/>
      <c r="V91" s="73"/>
      <c r="W91" s="73"/>
      <c r="X91" s="73"/>
      <c r="Y91" s="73"/>
      <c r="Z91" s="73"/>
      <c r="AA91" s="73"/>
      <c r="AB91" s="73"/>
      <c r="AC91" s="73"/>
      <c r="AD91" s="73"/>
      <c r="AE91" s="73"/>
      <c r="AF91" s="73"/>
      <c r="AG91" s="73"/>
      <c r="AH91" s="73"/>
    </row>
    <row r="92" ht="15.75" customHeight="1">
      <c r="A92" s="70" t="s">
        <v>2038</v>
      </c>
      <c r="B92" s="70" t="s">
        <v>2039</v>
      </c>
      <c r="C92" s="71">
        <v>36225.0</v>
      </c>
      <c r="D92" s="364">
        <v>36225.0</v>
      </c>
      <c r="E92" s="337">
        <v>36225.0</v>
      </c>
      <c r="F92" s="70" t="s">
        <v>784</v>
      </c>
      <c r="G92" s="70" t="s">
        <v>2040</v>
      </c>
      <c r="H92" s="70" t="s">
        <v>1725</v>
      </c>
      <c r="I92" s="70" t="s">
        <v>176</v>
      </c>
      <c r="J92" s="70" t="s">
        <v>1764</v>
      </c>
      <c r="K92" s="70"/>
      <c r="L92" s="70" t="s">
        <v>2041</v>
      </c>
      <c r="M92" s="70" t="s">
        <v>31</v>
      </c>
      <c r="N92" s="70" t="s">
        <v>1155</v>
      </c>
      <c r="O92" s="70" t="s">
        <v>371</v>
      </c>
      <c r="P92" s="70" t="s">
        <v>301</v>
      </c>
      <c r="Q92" s="70" t="s">
        <v>220</v>
      </c>
      <c r="R92" s="73"/>
      <c r="S92" s="73"/>
      <c r="T92" s="73"/>
      <c r="U92" s="73"/>
      <c r="V92" s="73"/>
      <c r="W92" s="73"/>
      <c r="X92" s="73"/>
      <c r="Y92" s="73"/>
      <c r="Z92" s="73"/>
      <c r="AA92" s="73"/>
      <c r="AB92" s="73"/>
      <c r="AC92" s="73"/>
      <c r="AD92" s="73"/>
      <c r="AE92" s="73"/>
      <c r="AF92" s="73"/>
      <c r="AG92" s="73"/>
      <c r="AH92" s="73"/>
    </row>
    <row r="93" ht="15.75" customHeight="1">
      <c r="A93" s="404" t="s">
        <v>2042</v>
      </c>
      <c r="B93" s="70" t="s">
        <v>2043</v>
      </c>
      <c r="C93" s="71">
        <v>1911133.75</v>
      </c>
      <c r="D93" s="364">
        <v>1911133.75</v>
      </c>
      <c r="E93" s="337">
        <v>1911133.75</v>
      </c>
      <c r="F93" s="70" t="s">
        <v>116</v>
      </c>
      <c r="G93" s="70" t="s">
        <v>2044</v>
      </c>
      <c r="H93" s="70" t="s">
        <v>2045</v>
      </c>
      <c r="I93" s="70" t="s">
        <v>224</v>
      </c>
      <c r="J93" s="70"/>
      <c r="K93" s="70" t="s">
        <v>1781</v>
      </c>
      <c r="L93" s="70"/>
      <c r="M93" s="70" t="s">
        <v>2046</v>
      </c>
      <c r="N93" s="70" t="s">
        <v>358</v>
      </c>
      <c r="O93" s="70" t="s">
        <v>358</v>
      </c>
      <c r="P93" s="70" t="s">
        <v>920</v>
      </c>
      <c r="Q93" s="70" t="s">
        <v>1158</v>
      </c>
      <c r="R93" s="73"/>
      <c r="S93" s="73"/>
      <c r="T93" s="73"/>
      <c r="U93" s="73"/>
      <c r="V93" s="73"/>
      <c r="W93" s="73"/>
      <c r="X93" s="73"/>
      <c r="Y93" s="73"/>
      <c r="Z93" s="73"/>
      <c r="AA93" s="73"/>
      <c r="AB93" s="73"/>
      <c r="AC93" s="73"/>
      <c r="AD93" s="73"/>
      <c r="AE93" s="73"/>
      <c r="AF93" s="73"/>
      <c r="AG93" s="73"/>
      <c r="AH93" s="73"/>
    </row>
    <row r="94" ht="15.75" customHeight="1">
      <c r="A94" s="386" t="s">
        <v>2047</v>
      </c>
      <c r="B94" s="70"/>
      <c r="C94" s="72"/>
      <c r="D94" s="70"/>
      <c r="E94" s="371"/>
      <c r="F94" s="70"/>
      <c r="G94" s="70"/>
      <c r="H94" s="70"/>
      <c r="I94" s="70"/>
      <c r="J94" s="70"/>
      <c r="K94" s="70"/>
      <c r="L94" s="70"/>
      <c r="M94" s="70"/>
      <c r="N94" s="70"/>
      <c r="O94" s="70"/>
      <c r="P94" s="70"/>
      <c r="Q94" s="70"/>
      <c r="R94" s="73"/>
      <c r="S94" s="73"/>
      <c r="T94" s="73"/>
      <c r="U94" s="73"/>
      <c r="V94" s="73"/>
      <c r="W94" s="73"/>
      <c r="X94" s="73"/>
      <c r="Y94" s="73"/>
      <c r="Z94" s="73"/>
      <c r="AA94" s="73"/>
      <c r="AB94" s="73"/>
      <c r="AC94" s="73"/>
      <c r="AD94" s="73"/>
      <c r="AE94" s="73"/>
      <c r="AF94" s="73"/>
      <c r="AG94" s="73"/>
      <c r="AH94" s="73"/>
    </row>
    <row r="95" ht="15.75" customHeight="1">
      <c r="A95" s="70" t="s">
        <v>2048</v>
      </c>
      <c r="B95" s="70" t="s">
        <v>2049</v>
      </c>
      <c r="C95" s="71">
        <v>142378.75</v>
      </c>
      <c r="D95" s="364">
        <v>142378.75</v>
      </c>
      <c r="E95" s="337">
        <v>142378.75</v>
      </c>
      <c r="F95" s="70" t="s">
        <v>21</v>
      </c>
      <c r="G95" s="70" t="s">
        <v>890</v>
      </c>
      <c r="H95" s="70" t="s">
        <v>2014</v>
      </c>
      <c r="I95" s="70" t="s">
        <v>23</v>
      </c>
      <c r="J95" s="70" t="s">
        <v>1764</v>
      </c>
      <c r="K95" s="70"/>
      <c r="L95" s="70"/>
      <c r="M95" s="70" t="s">
        <v>31</v>
      </c>
      <c r="N95" s="70" t="s">
        <v>1184</v>
      </c>
      <c r="O95" s="70" t="s">
        <v>31</v>
      </c>
      <c r="P95" s="70" t="s">
        <v>31</v>
      </c>
      <c r="Q95" s="70" t="s">
        <v>25</v>
      </c>
      <c r="R95" s="73"/>
      <c r="S95" s="73"/>
      <c r="T95" s="73"/>
      <c r="U95" s="73"/>
      <c r="V95" s="73"/>
      <c r="W95" s="73"/>
      <c r="X95" s="73"/>
      <c r="Y95" s="73"/>
      <c r="Z95" s="73"/>
      <c r="AA95" s="73"/>
      <c r="AB95" s="73"/>
      <c r="AC95" s="73"/>
      <c r="AD95" s="73"/>
      <c r="AE95" s="73"/>
      <c r="AF95" s="73"/>
      <c r="AG95" s="73"/>
      <c r="AH95" s="73"/>
    </row>
    <row r="96" ht="15.75" customHeight="1">
      <c r="A96" s="70" t="s">
        <v>2050</v>
      </c>
      <c r="B96" s="70" t="s">
        <v>2051</v>
      </c>
      <c r="C96" s="71">
        <v>216000.0</v>
      </c>
      <c r="D96" s="364">
        <v>437368.99</v>
      </c>
      <c r="E96" s="337">
        <v>437368.99</v>
      </c>
      <c r="F96" s="70" t="s">
        <v>122</v>
      </c>
      <c r="G96" s="70" t="s">
        <v>2052</v>
      </c>
      <c r="H96" s="70" t="s">
        <v>2053</v>
      </c>
      <c r="I96" s="70" t="s">
        <v>2054</v>
      </c>
      <c r="J96" s="70" t="s">
        <v>865</v>
      </c>
      <c r="K96" s="70"/>
      <c r="L96" s="70"/>
      <c r="M96" s="70" t="s">
        <v>2055</v>
      </c>
      <c r="N96" s="70" t="s">
        <v>1184</v>
      </c>
      <c r="O96" s="70" t="s">
        <v>294</v>
      </c>
      <c r="P96" s="70" t="s">
        <v>294</v>
      </c>
      <c r="Q96" s="70" t="s">
        <v>1158</v>
      </c>
      <c r="R96" s="73"/>
      <c r="S96" s="73"/>
      <c r="T96" s="73"/>
      <c r="U96" s="73"/>
      <c r="V96" s="73"/>
      <c r="W96" s="73"/>
      <c r="X96" s="73"/>
      <c r="Y96" s="73"/>
      <c r="Z96" s="73"/>
      <c r="AA96" s="73"/>
      <c r="AB96" s="73"/>
      <c r="AC96" s="73"/>
      <c r="AD96" s="73"/>
      <c r="AE96" s="73"/>
      <c r="AF96" s="73"/>
      <c r="AG96" s="73"/>
      <c r="AH96" s="73"/>
    </row>
    <row r="97" ht="15.75" customHeight="1">
      <c r="A97" s="70" t="s">
        <v>2056</v>
      </c>
      <c r="B97" s="70" t="s">
        <v>2057</v>
      </c>
      <c r="C97" s="71">
        <v>221097.0</v>
      </c>
      <c r="D97" s="365">
        <v>160400.0</v>
      </c>
      <c r="E97" s="337">
        <v>192122.91</v>
      </c>
      <c r="F97" s="70" t="s">
        <v>122</v>
      </c>
      <c r="G97" s="70" t="s">
        <v>2058</v>
      </c>
      <c r="H97" s="70" t="s">
        <v>2059</v>
      </c>
      <c r="I97" s="70" t="s">
        <v>2060</v>
      </c>
      <c r="J97" s="295" t="s">
        <v>2061</v>
      </c>
      <c r="K97" s="70" t="s">
        <v>1644</v>
      </c>
      <c r="L97" s="70" t="s">
        <v>2062</v>
      </c>
      <c r="M97" s="70" t="s">
        <v>2063</v>
      </c>
      <c r="N97" s="70" t="s">
        <v>1781</v>
      </c>
      <c r="O97" s="70" t="s">
        <v>294</v>
      </c>
      <c r="P97" s="70" t="s">
        <v>1645</v>
      </c>
      <c r="Q97" s="70" t="s">
        <v>133</v>
      </c>
      <c r="R97" s="73"/>
      <c r="S97" s="73"/>
      <c r="T97" s="73"/>
      <c r="U97" s="73"/>
      <c r="V97" s="73"/>
      <c r="W97" s="73"/>
      <c r="X97" s="73"/>
      <c r="Y97" s="73"/>
      <c r="Z97" s="73"/>
      <c r="AA97" s="73"/>
      <c r="AB97" s="73"/>
      <c r="AC97" s="73"/>
      <c r="AD97" s="73"/>
      <c r="AE97" s="73"/>
      <c r="AF97" s="73"/>
      <c r="AG97" s="73"/>
      <c r="AH97" s="73"/>
    </row>
    <row r="98" ht="15.75" customHeight="1">
      <c r="A98" s="386" t="s">
        <v>2064</v>
      </c>
      <c r="B98" s="364"/>
      <c r="C98" s="72"/>
      <c r="D98" s="70"/>
      <c r="E98" s="371"/>
      <c r="F98" s="70"/>
      <c r="G98" s="70"/>
      <c r="H98" s="70"/>
      <c r="I98" s="70"/>
      <c r="J98" s="70"/>
      <c r="K98" s="70"/>
      <c r="L98" s="70"/>
      <c r="M98" s="70"/>
      <c r="N98" s="70"/>
      <c r="O98" s="70"/>
      <c r="P98" s="70"/>
      <c r="Q98" s="70"/>
      <c r="R98" s="73"/>
      <c r="S98" s="73"/>
      <c r="T98" s="73"/>
      <c r="U98" s="73"/>
      <c r="V98" s="73"/>
      <c r="W98" s="73"/>
      <c r="X98" s="73"/>
      <c r="Y98" s="73"/>
      <c r="Z98" s="73"/>
      <c r="AA98" s="73"/>
      <c r="AB98" s="73"/>
      <c r="AC98" s="73"/>
      <c r="AD98" s="73"/>
      <c r="AE98" s="73"/>
      <c r="AF98" s="73"/>
      <c r="AG98" s="73"/>
      <c r="AH98" s="73"/>
    </row>
    <row r="99" ht="49.5" customHeight="1">
      <c r="A99" s="70" t="s">
        <v>2065</v>
      </c>
      <c r="B99" s="403" t="s">
        <v>2066</v>
      </c>
      <c r="C99" s="405">
        <v>3189518.17</v>
      </c>
      <c r="D99" s="364">
        <v>3189518.17</v>
      </c>
      <c r="E99" s="337">
        <v>3189518.17</v>
      </c>
      <c r="F99" s="70" t="s">
        <v>322</v>
      </c>
      <c r="G99" s="70" t="s">
        <v>2067</v>
      </c>
      <c r="H99" s="70" t="s">
        <v>2068</v>
      </c>
      <c r="I99" s="70" t="s">
        <v>23</v>
      </c>
      <c r="J99" s="70" t="s">
        <v>2069</v>
      </c>
      <c r="K99" s="70" t="s">
        <v>1644</v>
      </c>
      <c r="L99" s="70" t="s">
        <v>2064</v>
      </c>
      <c r="M99" s="70" t="s">
        <v>2070</v>
      </c>
      <c r="N99" s="70" t="s">
        <v>1781</v>
      </c>
      <c r="O99" s="70" t="s">
        <v>358</v>
      </c>
      <c r="P99" s="70" t="s">
        <v>358</v>
      </c>
      <c r="Q99" s="70" t="s">
        <v>119</v>
      </c>
      <c r="R99" s="70"/>
      <c r="S99" s="70"/>
      <c r="T99" s="70"/>
      <c r="U99" s="70"/>
      <c r="V99" s="70"/>
      <c r="W99" s="70"/>
      <c r="X99" s="70"/>
      <c r="Y99" s="70"/>
      <c r="Z99" s="70"/>
      <c r="AA99" s="70"/>
      <c r="AB99" s="70"/>
      <c r="AC99" s="70"/>
      <c r="AD99" s="70"/>
      <c r="AE99" s="70"/>
      <c r="AF99" s="70"/>
      <c r="AG99" s="70"/>
      <c r="AH99" s="70"/>
    </row>
    <row r="100" ht="25.5" customHeight="1">
      <c r="A100" s="70" t="s">
        <v>2071</v>
      </c>
      <c r="B100" s="70" t="s">
        <v>2072</v>
      </c>
      <c r="C100" s="71">
        <v>164692.0</v>
      </c>
      <c r="D100" s="364">
        <v>336008.6</v>
      </c>
      <c r="E100" s="337">
        <v>412508.6</v>
      </c>
      <c r="F100" s="70" t="s">
        <v>274</v>
      </c>
      <c r="G100" s="70" t="s">
        <v>2073</v>
      </c>
      <c r="H100" s="70" t="s">
        <v>2074</v>
      </c>
      <c r="I100" s="70" t="s">
        <v>176</v>
      </c>
      <c r="J100" s="70" t="s">
        <v>2075</v>
      </c>
      <c r="K100" s="70"/>
      <c r="L100" s="70"/>
      <c r="M100" s="70" t="s">
        <v>2076</v>
      </c>
      <c r="N100" s="70" t="s">
        <v>1184</v>
      </c>
      <c r="O100" s="70" t="s">
        <v>294</v>
      </c>
      <c r="P100" s="70" t="s">
        <v>294</v>
      </c>
      <c r="Q100" s="70" t="s">
        <v>1158</v>
      </c>
      <c r="R100" s="70"/>
      <c r="S100" s="70"/>
      <c r="T100" s="70"/>
      <c r="U100" s="70"/>
      <c r="V100" s="70"/>
      <c r="W100" s="70"/>
      <c r="X100" s="70"/>
      <c r="Y100" s="70"/>
      <c r="Z100" s="70"/>
      <c r="AA100" s="70"/>
      <c r="AB100" s="70"/>
      <c r="AC100" s="70"/>
      <c r="AD100" s="70"/>
      <c r="AE100" s="70"/>
      <c r="AF100" s="70"/>
      <c r="AG100" s="70"/>
      <c r="AH100" s="70"/>
    </row>
    <row r="101" ht="15.75" customHeight="1">
      <c r="A101" s="70" t="s">
        <v>2077</v>
      </c>
      <c r="B101" s="70" t="s">
        <v>2078</v>
      </c>
      <c r="C101" s="71">
        <v>649575.0</v>
      </c>
      <c r="D101" s="364">
        <v>1484243.95</v>
      </c>
      <c r="E101" s="337">
        <v>1484243.95</v>
      </c>
      <c r="F101" s="70" t="s">
        <v>127</v>
      </c>
      <c r="G101" s="70" t="s">
        <v>2079</v>
      </c>
      <c r="H101" s="70" t="s">
        <v>2080</v>
      </c>
      <c r="I101" s="70" t="s">
        <v>2081</v>
      </c>
      <c r="J101" s="70" t="s">
        <v>865</v>
      </c>
      <c r="K101" s="70"/>
      <c r="L101" s="70"/>
      <c r="M101" s="70" t="s">
        <v>2082</v>
      </c>
      <c r="N101" s="70"/>
      <c r="O101" s="70" t="s">
        <v>294</v>
      </c>
      <c r="P101" s="70" t="s">
        <v>294</v>
      </c>
      <c r="Q101" s="70" t="s">
        <v>1158</v>
      </c>
      <c r="R101" s="70"/>
      <c r="S101" s="70"/>
      <c r="T101" s="70"/>
      <c r="U101" s="70"/>
      <c r="V101" s="70"/>
      <c r="W101" s="70"/>
      <c r="X101" s="70"/>
      <c r="Y101" s="70"/>
      <c r="Z101" s="70"/>
      <c r="AA101" s="70"/>
      <c r="AB101" s="70"/>
      <c r="AC101" s="70"/>
      <c r="AD101" s="70"/>
      <c r="AE101" s="70"/>
      <c r="AF101" s="70"/>
      <c r="AG101" s="70"/>
      <c r="AH101" s="70"/>
    </row>
    <row r="102" ht="15.75" customHeight="1">
      <c r="A102" s="70" t="s">
        <v>2083</v>
      </c>
      <c r="B102" s="70" t="s">
        <v>2084</v>
      </c>
      <c r="C102" s="71">
        <v>225000.0</v>
      </c>
      <c r="D102" s="70">
        <v>39412.0</v>
      </c>
      <c r="E102" s="337">
        <v>297409.98</v>
      </c>
      <c r="F102" s="70" t="s">
        <v>116</v>
      </c>
      <c r="G102" s="70" t="s">
        <v>2085</v>
      </c>
      <c r="H102" s="70" t="s">
        <v>2086</v>
      </c>
      <c r="I102" s="70" t="s">
        <v>1645</v>
      </c>
      <c r="J102" s="70" t="s">
        <v>2087</v>
      </c>
      <c r="K102" s="70" t="s">
        <v>1645</v>
      </c>
      <c r="L102" s="70" t="s">
        <v>920</v>
      </c>
      <c r="M102" s="70" t="s">
        <v>2088</v>
      </c>
      <c r="N102" s="70" t="s">
        <v>920</v>
      </c>
      <c r="O102" s="70" t="s">
        <v>358</v>
      </c>
      <c r="P102" s="70" t="s">
        <v>358</v>
      </c>
      <c r="Q102" s="70" t="s">
        <v>1158</v>
      </c>
      <c r="R102" s="70"/>
      <c r="S102" s="70"/>
      <c r="T102" s="70"/>
      <c r="U102" s="70"/>
      <c r="V102" s="70"/>
      <c r="W102" s="70"/>
      <c r="X102" s="70"/>
      <c r="Y102" s="70"/>
      <c r="Z102" s="70"/>
      <c r="AA102" s="70"/>
      <c r="AB102" s="70"/>
      <c r="AC102" s="70"/>
      <c r="AD102" s="70"/>
      <c r="AE102" s="70"/>
      <c r="AF102" s="70"/>
      <c r="AG102" s="70"/>
      <c r="AH102" s="70"/>
    </row>
    <row r="103" ht="15.75" customHeight="1">
      <c r="A103" s="406" t="s">
        <v>2089</v>
      </c>
      <c r="B103" s="70"/>
      <c r="C103" s="71"/>
      <c r="D103" s="365"/>
      <c r="E103" s="337"/>
      <c r="F103" s="70"/>
      <c r="G103" s="70"/>
      <c r="H103" s="70"/>
      <c r="I103" s="70"/>
      <c r="J103" s="190"/>
      <c r="K103" s="70"/>
      <c r="L103" s="377"/>
      <c r="M103" s="70"/>
      <c r="N103" s="70"/>
      <c r="O103" s="70"/>
      <c r="P103" s="70"/>
      <c r="Q103" s="70"/>
      <c r="R103" s="70"/>
      <c r="S103" s="70"/>
      <c r="T103" s="70"/>
      <c r="U103" s="70"/>
      <c r="V103" s="70"/>
      <c r="W103" s="70"/>
      <c r="X103" s="70"/>
      <c r="Y103" s="70"/>
      <c r="Z103" s="70"/>
      <c r="AA103" s="70"/>
      <c r="AB103" s="70"/>
      <c r="AC103" s="70"/>
      <c r="AD103" s="70"/>
      <c r="AE103" s="70"/>
      <c r="AF103" s="70"/>
      <c r="AG103" s="70"/>
      <c r="AH103" s="70"/>
    </row>
    <row r="104" ht="15.75" customHeight="1">
      <c r="A104" s="70" t="s">
        <v>2090</v>
      </c>
      <c r="B104" s="70" t="s">
        <v>2091</v>
      </c>
      <c r="C104" s="71">
        <v>5205847.0</v>
      </c>
      <c r="D104" s="365">
        <v>1661596.0</v>
      </c>
      <c r="E104" s="337">
        <v>2282533.02</v>
      </c>
      <c r="F104" s="70" t="s">
        <v>274</v>
      </c>
      <c r="G104" s="70" t="s">
        <v>2092</v>
      </c>
      <c r="H104" s="70" t="s">
        <v>2093</v>
      </c>
      <c r="I104" s="70" t="s">
        <v>2094</v>
      </c>
      <c r="J104" s="190" t="s">
        <v>2095</v>
      </c>
      <c r="K104" s="70"/>
      <c r="L104" s="377">
        <v>45327.0</v>
      </c>
      <c r="M104" s="70" t="s">
        <v>2096</v>
      </c>
      <c r="N104" s="70" t="s">
        <v>2094</v>
      </c>
      <c r="O104" s="70" t="s">
        <v>314</v>
      </c>
      <c r="P104" s="70" t="s">
        <v>314</v>
      </c>
      <c r="Q104" s="70" t="s">
        <v>133</v>
      </c>
      <c r="R104" s="70"/>
      <c r="S104" s="70"/>
      <c r="T104" s="70"/>
      <c r="U104" s="70"/>
      <c r="V104" s="70"/>
      <c r="W104" s="70"/>
      <c r="X104" s="70"/>
      <c r="Y104" s="70"/>
      <c r="Z104" s="70"/>
      <c r="AA104" s="70"/>
      <c r="AB104" s="70"/>
      <c r="AC104" s="70"/>
      <c r="AD104" s="70"/>
      <c r="AE104" s="70"/>
      <c r="AF104" s="70"/>
      <c r="AG104" s="70"/>
      <c r="AH104" s="70"/>
    </row>
    <row r="105" ht="15.75" customHeight="1">
      <c r="A105" s="70" t="s">
        <v>2097</v>
      </c>
      <c r="B105" s="70" t="s">
        <v>171</v>
      </c>
      <c r="C105" s="71">
        <v>481000.0</v>
      </c>
      <c r="D105" s="365">
        <v>108475.0</v>
      </c>
      <c r="E105" s="407">
        <v>68069.0</v>
      </c>
      <c r="F105" s="70" t="s">
        <v>127</v>
      </c>
      <c r="G105" s="70" t="s">
        <v>173</v>
      </c>
      <c r="H105" s="70" t="s">
        <v>2068</v>
      </c>
      <c r="I105" s="70" t="s">
        <v>2098</v>
      </c>
      <c r="J105" s="70"/>
      <c r="K105" s="70"/>
      <c r="L105" s="70"/>
      <c r="M105" s="70" t="s">
        <v>2099</v>
      </c>
      <c r="N105" s="70" t="s">
        <v>1184</v>
      </c>
      <c r="O105" s="70" t="s">
        <v>294</v>
      </c>
      <c r="P105" s="70" t="s">
        <v>294</v>
      </c>
      <c r="Q105" s="70" t="s">
        <v>1158</v>
      </c>
      <c r="R105" s="70"/>
      <c r="S105" s="70"/>
      <c r="T105" s="70"/>
      <c r="U105" s="70"/>
      <c r="V105" s="70"/>
      <c r="W105" s="70"/>
      <c r="X105" s="70"/>
      <c r="Y105" s="70"/>
      <c r="Z105" s="70"/>
      <c r="AA105" s="70"/>
      <c r="AB105" s="70"/>
      <c r="AC105" s="70"/>
      <c r="AD105" s="70"/>
      <c r="AE105" s="70"/>
      <c r="AF105" s="70"/>
      <c r="AG105" s="70"/>
      <c r="AH105" s="70"/>
    </row>
    <row r="106" ht="15.75" customHeight="1">
      <c r="A106" s="70" t="s">
        <v>2100</v>
      </c>
      <c r="B106" s="70" t="s">
        <v>2066</v>
      </c>
      <c r="C106" s="71">
        <v>2957400.0</v>
      </c>
      <c r="D106" s="364">
        <v>2957400.0</v>
      </c>
      <c r="E106" s="408">
        <v>2957400.0</v>
      </c>
      <c r="F106" s="70" t="s">
        <v>274</v>
      </c>
      <c r="G106" s="70" t="s">
        <v>2101</v>
      </c>
      <c r="H106" s="70" t="s">
        <v>2068</v>
      </c>
      <c r="I106" s="70" t="s">
        <v>1645</v>
      </c>
      <c r="J106" s="70" t="s">
        <v>36</v>
      </c>
      <c r="K106" s="70" t="s">
        <v>1645</v>
      </c>
      <c r="L106" s="379">
        <v>45327.0</v>
      </c>
      <c r="M106" s="70" t="s">
        <v>2102</v>
      </c>
      <c r="N106" s="70" t="s">
        <v>920</v>
      </c>
      <c r="O106" s="70" t="s">
        <v>2102</v>
      </c>
      <c r="P106" s="70" t="s">
        <v>2103</v>
      </c>
      <c r="Q106" s="70" t="s">
        <v>25</v>
      </c>
      <c r="R106" s="70"/>
      <c r="S106" s="70"/>
      <c r="T106" s="70"/>
      <c r="U106" s="70"/>
      <c r="V106" s="70"/>
      <c r="W106" s="70"/>
      <c r="X106" s="70"/>
      <c r="Y106" s="70"/>
      <c r="Z106" s="70"/>
      <c r="AA106" s="70"/>
      <c r="AB106" s="70"/>
      <c r="AC106" s="70"/>
      <c r="AD106" s="70"/>
      <c r="AE106" s="70"/>
      <c r="AF106" s="70"/>
      <c r="AG106" s="70"/>
      <c r="AH106" s="70"/>
    </row>
    <row r="107" ht="15.75" customHeight="1">
      <c r="A107" s="70" t="s">
        <v>1787</v>
      </c>
      <c r="B107" s="70" t="s">
        <v>1788</v>
      </c>
      <c r="C107" s="71">
        <v>1110415.66</v>
      </c>
      <c r="D107" s="364">
        <v>1110415.66</v>
      </c>
      <c r="E107" s="408">
        <v>1110415.66</v>
      </c>
      <c r="F107" s="70" t="s">
        <v>2104</v>
      </c>
      <c r="G107" s="70" t="s">
        <v>994</v>
      </c>
      <c r="H107" s="70" t="s">
        <v>2014</v>
      </c>
      <c r="I107" s="70" t="s">
        <v>176</v>
      </c>
      <c r="J107" s="70" t="s">
        <v>36</v>
      </c>
      <c r="K107" s="70" t="s">
        <v>31</v>
      </c>
      <c r="L107" s="379">
        <v>45327.0</v>
      </c>
      <c r="M107" s="70" t="s">
        <v>2076</v>
      </c>
      <c r="N107" s="70"/>
      <c r="O107" s="70" t="s">
        <v>31</v>
      </c>
      <c r="P107" s="70" t="s">
        <v>31</v>
      </c>
      <c r="Q107" s="70" t="s">
        <v>25</v>
      </c>
      <c r="R107" s="70"/>
      <c r="S107" s="70"/>
      <c r="T107" s="70"/>
      <c r="U107" s="70"/>
      <c r="V107" s="70"/>
      <c r="W107" s="70"/>
      <c r="X107" s="70"/>
      <c r="Y107" s="70"/>
      <c r="Z107" s="70"/>
      <c r="AA107" s="70"/>
      <c r="AB107" s="70"/>
      <c r="AC107" s="70"/>
      <c r="AD107" s="70"/>
      <c r="AE107" s="70"/>
      <c r="AF107" s="70"/>
      <c r="AG107" s="70"/>
      <c r="AH107" s="70"/>
    </row>
    <row r="108" ht="15.75" customHeight="1">
      <c r="A108" s="70" t="s">
        <v>2105</v>
      </c>
      <c r="B108" s="70" t="s">
        <v>2106</v>
      </c>
      <c r="C108" s="71">
        <v>385792.55</v>
      </c>
      <c r="D108" s="364">
        <v>779392.02</v>
      </c>
      <c r="E108" s="337">
        <v>779392.02</v>
      </c>
      <c r="F108" s="70" t="s">
        <v>127</v>
      </c>
      <c r="G108" s="70" t="s">
        <v>1491</v>
      </c>
      <c r="H108" s="70" t="s">
        <v>2107</v>
      </c>
      <c r="I108" s="70" t="s">
        <v>2094</v>
      </c>
      <c r="J108" s="70" t="s">
        <v>865</v>
      </c>
      <c r="K108" s="70"/>
      <c r="L108" s="70"/>
      <c r="M108" s="70" t="s">
        <v>2108</v>
      </c>
      <c r="N108" s="70" t="s">
        <v>1184</v>
      </c>
      <c r="O108" s="70" t="s">
        <v>294</v>
      </c>
      <c r="P108" s="70" t="s">
        <v>294</v>
      </c>
      <c r="Q108" s="70" t="s">
        <v>1158</v>
      </c>
      <c r="R108" s="70"/>
      <c r="S108" s="70"/>
      <c r="T108" s="70"/>
      <c r="U108" s="70"/>
      <c r="V108" s="70"/>
      <c r="W108" s="70"/>
      <c r="X108" s="70"/>
      <c r="Y108" s="70"/>
      <c r="Z108" s="70"/>
      <c r="AA108" s="70"/>
      <c r="AB108" s="70"/>
      <c r="AC108" s="70"/>
      <c r="AD108" s="70"/>
      <c r="AE108" s="70"/>
      <c r="AF108" s="70"/>
      <c r="AG108" s="70"/>
      <c r="AH108" s="70"/>
    </row>
    <row r="109" ht="15.75" customHeight="1">
      <c r="A109" s="70" t="s">
        <v>2109</v>
      </c>
      <c r="B109" s="70" t="s">
        <v>2110</v>
      </c>
      <c r="C109" s="71">
        <v>150000.0</v>
      </c>
      <c r="D109" s="364">
        <v>597603.86</v>
      </c>
      <c r="E109" s="337">
        <v>597603.86</v>
      </c>
      <c r="F109" s="70" t="s">
        <v>127</v>
      </c>
      <c r="G109" s="70" t="s">
        <v>2111</v>
      </c>
      <c r="H109" s="70" t="s">
        <v>2014</v>
      </c>
      <c r="I109" s="70" t="s">
        <v>2112</v>
      </c>
      <c r="J109" s="70" t="s">
        <v>865</v>
      </c>
      <c r="K109" s="70"/>
      <c r="L109" s="70"/>
      <c r="M109" s="70" t="s">
        <v>2113</v>
      </c>
      <c r="N109" s="70" t="s">
        <v>1184</v>
      </c>
      <c r="O109" s="70" t="s">
        <v>284</v>
      </c>
      <c r="P109" s="70" t="s">
        <v>294</v>
      </c>
      <c r="Q109" s="70" t="s">
        <v>1158</v>
      </c>
      <c r="R109" s="70"/>
      <c r="S109" s="70"/>
      <c r="T109" s="70"/>
      <c r="U109" s="70"/>
      <c r="V109" s="70"/>
      <c r="W109" s="70"/>
      <c r="X109" s="70"/>
      <c r="Y109" s="70"/>
      <c r="Z109" s="70"/>
      <c r="AA109" s="70"/>
      <c r="AB109" s="70"/>
      <c r="AC109" s="70"/>
      <c r="AD109" s="70"/>
      <c r="AE109" s="70"/>
      <c r="AF109" s="70"/>
      <c r="AG109" s="70"/>
      <c r="AH109" s="70"/>
    </row>
    <row r="110" ht="15.75" customHeight="1">
      <c r="A110" s="70" t="s">
        <v>2114</v>
      </c>
      <c r="B110" s="70" t="s">
        <v>2115</v>
      </c>
      <c r="C110" s="71">
        <v>200000.0</v>
      </c>
      <c r="D110" s="364">
        <v>437281.01</v>
      </c>
      <c r="E110" s="337">
        <v>437281.01</v>
      </c>
      <c r="F110" s="70" t="s">
        <v>127</v>
      </c>
      <c r="G110" s="70" t="s">
        <v>2116</v>
      </c>
      <c r="H110" s="70" t="s">
        <v>1880</v>
      </c>
      <c r="I110" s="70" t="s">
        <v>2117</v>
      </c>
      <c r="J110" s="70" t="s">
        <v>865</v>
      </c>
      <c r="K110" s="70"/>
      <c r="L110" s="70"/>
      <c r="M110" s="70" t="s">
        <v>2118</v>
      </c>
      <c r="N110" s="70" t="s">
        <v>1184</v>
      </c>
      <c r="O110" s="70" t="s">
        <v>294</v>
      </c>
      <c r="P110" s="70" t="s">
        <v>294</v>
      </c>
      <c r="Q110" s="70" t="s">
        <v>1158</v>
      </c>
      <c r="R110" s="70"/>
      <c r="S110" s="70"/>
      <c r="T110" s="70"/>
      <c r="U110" s="70"/>
      <c r="V110" s="70"/>
      <c r="W110" s="70"/>
      <c r="X110" s="70"/>
      <c r="Y110" s="70"/>
      <c r="Z110" s="70"/>
      <c r="AA110" s="70"/>
      <c r="AB110" s="70"/>
      <c r="AC110" s="70"/>
      <c r="AD110" s="70"/>
      <c r="AE110" s="70"/>
      <c r="AF110" s="70"/>
      <c r="AG110" s="70"/>
      <c r="AH110" s="70"/>
    </row>
    <row r="111" ht="15.75" customHeight="1">
      <c r="A111" s="68" t="s">
        <v>2119</v>
      </c>
      <c r="B111" s="409" t="s">
        <v>2120</v>
      </c>
      <c r="C111" s="405">
        <v>631563.0</v>
      </c>
      <c r="D111" s="410">
        <v>171450.0</v>
      </c>
      <c r="E111" s="337">
        <v>634918.99</v>
      </c>
      <c r="F111" s="70" t="s">
        <v>116</v>
      </c>
      <c r="G111" s="68" t="s">
        <v>1014</v>
      </c>
      <c r="H111" s="70" t="s">
        <v>2014</v>
      </c>
      <c r="I111" s="70" t="s">
        <v>176</v>
      </c>
      <c r="J111" s="70" t="s">
        <v>2121</v>
      </c>
      <c r="K111" s="70" t="s">
        <v>1652</v>
      </c>
      <c r="L111" s="70"/>
      <c r="M111" s="70" t="s">
        <v>2122</v>
      </c>
      <c r="N111" s="70"/>
      <c r="O111" s="70" t="s">
        <v>284</v>
      </c>
      <c r="P111" s="70" t="s">
        <v>284</v>
      </c>
      <c r="Q111" s="70" t="s">
        <v>197</v>
      </c>
      <c r="R111" s="70"/>
      <c r="S111" s="70"/>
      <c r="T111" s="70"/>
      <c r="U111" s="70"/>
      <c r="V111" s="70"/>
      <c r="W111" s="70"/>
      <c r="X111" s="70"/>
      <c r="Y111" s="70"/>
      <c r="Z111" s="70"/>
      <c r="AA111" s="70"/>
      <c r="AB111" s="70"/>
      <c r="AC111" s="70"/>
      <c r="AD111" s="70"/>
      <c r="AE111" s="70"/>
      <c r="AF111" s="70"/>
      <c r="AG111" s="70"/>
      <c r="AH111" s="70"/>
    </row>
    <row r="112" ht="15.75" customHeight="1">
      <c r="A112" s="411" t="s">
        <v>2123</v>
      </c>
      <c r="B112" s="412" t="s">
        <v>286</v>
      </c>
      <c r="C112" s="405">
        <v>4000000.0</v>
      </c>
      <c r="D112" s="410">
        <v>6750730.06</v>
      </c>
      <c r="E112" s="405">
        <v>6750730.06</v>
      </c>
      <c r="F112" s="70" t="s">
        <v>127</v>
      </c>
      <c r="G112" s="413" t="s">
        <v>287</v>
      </c>
      <c r="H112" s="70" t="s">
        <v>2124</v>
      </c>
      <c r="I112" s="70" t="s">
        <v>60</v>
      </c>
      <c r="J112" s="70" t="s">
        <v>2125</v>
      </c>
      <c r="K112" s="70" t="s">
        <v>1652</v>
      </c>
      <c r="L112" s="70"/>
      <c r="M112" s="70" t="s">
        <v>2126</v>
      </c>
      <c r="N112" s="70"/>
      <c r="O112" s="70" t="s">
        <v>284</v>
      </c>
      <c r="P112" s="70" t="s">
        <v>284</v>
      </c>
      <c r="Q112" s="70" t="s">
        <v>197</v>
      </c>
      <c r="R112" s="70"/>
      <c r="S112" s="70"/>
      <c r="T112" s="70"/>
      <c r="U112" s="70"/>
      <c r="V112" s="70"/>
      <c r="W112" s="70"/>
      <c r="X112" s="70"/>
      <c r="Y112" s="70"/>
      <c r="Z112" s="70"/>
      <c r="AA112" s="70"/>
      <c r="AB112" s="70"/>
      <c r="AC112" s="70"/>
      <c r="AD112" s="70"/>
      <c r="AE112" s="70"/>
      <c r="AF112" s="70"/>
      <c r="AG112" s="70"/>
      <c r="AH112" s="70"/>
    </row>
    <row r="113" ht="49.5" customHeight="1">
      <c r="A113" s="70" t="s">
        <v>2065</v>
      </c>
      <c r="B113" s="403" t="s">
        <v>2066</v>
      </c>
      <c r="C113" s="405">
        <v>3189518.17</v>
      </c>
      <c r="D113" s="364">
        <v>3189518.17</v>
      </c>
      <c r="E113" s="337">
        <v>3189518.17</v>
      </c>
      <c r="F113" s="70" t="s">
        <v>322</v>
      </c>
      <c r="G113" s="70" t="s">
        <v>2127</v>
      </c>
      <c r="H113" s="70" t="s">
        <v>2068</v>
      </c>
      <c r="I113" s="70" t="s">
        <v>23</v>
      </c>
      <c r="J113" s="70" t="s">
        <v>2069</v>
      </c>
      <c r="K113" s="70" t="s">
        <v>1644</v>
      </c>
      <c r="L113" s="70" t="s">
        <v>2064</v>
      </c>
      <c r="M113" s="70" t="s">
        <v>2070</v>
      </c>
      <c r="N113" s="70" t="s">
        <v>1781</v>
      </c>
      <c r="O113" s="70" t="s">
        <v>358</v>
      </c>
      <c r="P113" s="70" t="s">
        <v>358</v>
      </c>
      <c r="Q113" s="70" t="s">
        <v>119</v>
      </c>
      <c r="R113" s="70"/>
      <c r="S113" s="70"/>
      <c r="T113" s="70"/>
      <c r="U113" s="70"/>
      <c r="V113" s="70"/>
      <c r="W113" s="70"/>
      <c r="X113" s="70"/>
      <c r="Y113" s="70"/>
      <c r="Z113" s="70"/>
      <c r="AA113" s="70"/>
      <c r="AB113" s="70"/>
      <c r="AC113" s="70"/>
      <c r="AD113" s="70"/>
      <c r="AE113" s="70"/>
      <c r="AF113" s="70"/>
      <c r="AG113" s="70"/>
      <c r="AH113" s="70"/>
    </row>
    <row r="114" ht="15.75" customHeight="1">
      <c r="A114" s="70" t="s">
        <v>2128</v>
      </c>
      <c r="B114" s="70" t="s">
        <v>2129</v>
      </c>
      <c r="C114" s="71">
        <v>3.285841452E7</v>
      </c>
      <c r="D114" s="364">
        <v>3.285841452E7</v>
      </c>
      <c r="E114" s="337">
        <v>3.285841452E7</v>
      </c>
      <c r="F114" s="70"/>
      <c r="G114" s="70" t="s">
        <v>127</v>
      </c>
      <c r="H114" s="70" t="s">
        <v>2130</v>
      </c>
      <c r="I114" s="70" t="s">
        <v>2131</v>
      </c>
      <c r="J114" s="70" t="s">
        <v>865</v>
      </c>
      <c r="K114" s="70" t="s">
        <v>1652</v>
      </c>
      <c r="L114" s="379">
        <v>45327.0</v>
      </c>
      <c r="M114" s="70" t="s">
        <v>2132</v>
      </c>
      <c r="N114" s="70"/>
      <c r="O114" s="70" t="s">
        <v>294</v>
      </c>
      <c r="P114" s="70" t="s">
        <v>294</v>
      </c>
      <c r="Q114" s="70" t="s">
        <v>119</v>
      </c>
      <c r="R114" s="70"/>
      <c r="S114" s="70"/>
      <c r="T114" s="70"/>
      <c r="U114" s="70"/>
      <c r="V114" s="70"/>
      <c r="W114" s="70"/>
      <c r="X114" s="70"/>
      <c r="Y114" s="70"/>
      <c r="Z114" s="70"/>
      <c r="AA114" s="70"/>
      <c r="AB114" s="70"/>
      <c r="AC114" s="70"/>
      <c r="AD114" s="70"/>
      <c r="AE114" s="70"/>
      <c r="AF114" s="70"/>
      <c r="AG114" s="70"/>
      <c r="AH114" s="70"/>
    </row>
    <row r="115" ht="15.75" customHeight="1">
      <c r="A115" s="70" t="s">
        <v>2133</v>
      </c>
      <c r="B115" s="70" t="s">
        <v>2134</v>
      </c>
      <c r="C115" s="71">
        <v>121850.82</v>
      </c>
      <c r="D115" s="70">
        <v>191771.23</v>
      </c>
      <c r="E115" s="337">
        <v>191771.23</v>
      </c>
      <c r="F115" s="70" t="s">
        <v>114</v>
      </c>
      <c r="G115" s="70" t="s">
        <v>2135</v>
      </c>
      <c r="H115" s="70" t="s">
        <v>2136</v>
      </c>
      <c r="I115" s="70" t="s">
        <v>1372</v>
      </c>
      <c r="J115" s="70"/>
      <c r="K115" s="70" t="s">
        <v>1652</v>
      </c>
      <c r="L115" s="379">
        <v>45327.0</v>
      </c>
      <c r="M115" s="70" t="s">
        <v>2137</v>
      </c>
      <c r="N115" s="70" t="s">
        <v>1184</v>
      </c>
      <c r="O115" s="70" t="s">
        <v>284</v>
      </c>
      <c r="P115" s="70" t="s">
        <v>294</v>
      </c>
      <c r="Q115" s="70" t="s">
        <v>202</v>
      </c>
      <c r="R115" s="70"/>
      <c r="S115" s="70"/>
      <c r="T115" s="70"/>
      <c r="U115" s="70"/>
      <c r="V115" s="70"/>
      <c r="W115" s="70"/>
      <c r="X115" s="70"/>
      <c r="Y115" s="70"/>
      <c r="Z115" s="70"/>
      <c r="AA115" s="70"/>
      <c r="AB115" s="70"/>
      <c r="AC115" s="70"/>
      <c r="AD115" s="70"/>
      <c r="AE115" s="70"/>
      <c r="AF115" s="70"/>
      <c r="AG115" s="70"/>
      <c r="AH115" s="70"/>
    </row>
    <row r="116" ht="15.75" customHeight="1">
      <c r="A116" s="70" t="s">
        <v>2138</v>
      </c>
      <c r="B116" s="70" t="s">
        <v>2139</v>
      </c>
      <c r="C116" s="71">
        <v>30000.0</v>
      </c>
      <c r="D116" s="70">
        <v>146008.44</v>
      </c>
      <c r="E116" s="337">
        <v>222508.44</v>
      </c>
      <c r="F116" s="70" t="s">
        <v>127</v>
      </c>
      <c r="G116" s="70" t="s">
        <v>2140</v>
      </c>
      <c r="H116" s="70" t="s">
        <v>2141</v>
      </c>
      <c r="I116" s="70" t="s">
        <v>1372</v>
      </c>
      <c r="J116" s="70" t="s">
        <v>2142</v>
      </c>
      <c r="K116" s="70" t="s">
        <v>1993</v>
      </c>
      <c r="L116" s="70" t="s">
        <v>2037</v>
      </c>
      <c r="M116" s="70" t="s">
        <v>2137</v>
      </c>
      <c r="N116" s="70" t="s">
        <v>1184</v>
      </c>
      <c r="O116" s="70" t="s">
        <v>2143</v>
      </c>
      <c r="P116" s="70" t="s">
        <v>294</v>
      </c>
      <c r="Q116" s="70" t="s">
        <v>1158</v>
      </c>
      <c r="R116" s="70"/>
      <c r="S116" s="70"/>
      <c r="T116" s="70"/>
      <c r="U116" s="70"/>
      <c r="V116" s="70"/>
      <c r="W116" s="70"/>
      <c r="X116" s="70"/>
      <c r="Y116" s="70"/>
      <c r="Z116" s="70"/>
      <c r="AA116" s="70"/>
      <c r="AB116" s="70"/>
      <c r="AC116" s="70"/>
      <c r="AD116" s="70"/>
      <c r="AE116" s="70"/>
      <c r="AF116" s="70"/>
      <c r="AG116" s="70"/>
      <c r="AH116" s="70"/>
    </row>
    <row r="117" ht="15.75" customHeight="1">
      <c r="A117" s="414" t="s">
        <v>2144</v>
      </c>
      <c r="B117" s="234" t="s">
        <v>2145</v>
      </c>
      <c r="C117" s="328">
        <v>969000.0</v>
      </c>
      <c r="D117" s="415">
        <v>120355.61</v>
      </c>
      <c r="E117" s="337">
        <v>976726.32</v>
      </c>
      <c r="F117" s="70" t="s">
        <v>158</v>
      </c>
      <c r="G117" s="70" t="s">
        <v>2146</v>
      </c>
      <c r="H117" s="70" t="s">
        <v>2147</v>
      </c>
      <c r="I117" s="70" t="s">
        <v>1372</v>
      </c>
      <c r="J117" s="401" t="s">
        <v>2148</v>
      </c>
      <c r="K117" s="416"/>
      <c r="L117" s="70"/>
      <c r="M117" s="70" t="s">
        <v>2137</v>
      </c>
      <c r="N117" s="70" t="s">
        <v>1184</v>
      </c>
      <c r="O117" s="70" t="s">
        <v>1949</v>
      </c>
      <c r="P117" s="70" t="s">
        <v>294</v>
      </c>
      <c r="Q117" s="70" t="s">
        <v>1148</v>
      </c>
      <c r="R117" s="70"/>
      <c r="S117" s="70"/>
      <c r="T117" s="70"/>
      <c r="U117" s="70"/>
      <c r="V117" s="70"/>
      <c r="W117" s="70"/>
      <c r="X117" s="70"/>
      <c r="Y117" s="70"/>
      <c r="Z117" s="70"/>
      <c r="AA117" s="70"/>
      <c r="AB117" s="70"/>
      <c r="AC117" s="70"/>
      <c r="AD117" s="70"/>
      <c r="AE117" s="70"/>
      <c r="AF117" s="70"/>
      <c r="AG117" s="70"/>
      <c r="AH117" s="70"/>
    </row>
    <row r="118" ht="15.75" customHeight="1">
      <c r="A118" s="70" t="s">
        <v>2149</v>
      </c>
      <c r="B118" s="234" t="s">
        <v>2150</v>
      </c>
      <c r="C118" s="417">
        <v>1800000.0</v>
      </c>
      <c r="D118" s="365">
        <v>230000.0</v>
      </c>
      <c r="E118" s="332">
        <v>373485.72</v>
      </c>
      <c r="F118" s="70" t="s">
        <v>158</v>
      </c>
      <c r="G118" s="70" t="s">
        <v>2151</v>
      </c>
      <c r="H118" s="70" t="s">
        <v>2152</v>
      </c>
      <c r="I118" s="70" t="s">
        <v>349</v>
      </c>
      <c r="J118" s="102" t="s">
        <v>2153</v>
      </c>
      <c r="K118" s="70"/>
      <c r="L118" s="70"/>
      <c r="M118" s="70" t="s">
        <v>2154</v>
      </c>
      <c r="N118" s="70" t="s">
        <v>1184</v>
      </c>
      <c r="O118" s="70" t="s">
        <v>1949</v>
      </c>
      <c r="P118" s="70" t="s">
        <v>294</v>
      </c>
      <c r="Q118" s="70" t="s">
        <v>1148</v>
      </c>
      <c r="R118" s="70"/>
      <c r="S118" s="70"/>
      <c r="T118" s="70"/>
      <c r="U118" s="70"/>
      <c r="V118" s="70"/>
      <c r="W118" s="70"/>
      <c r="X118" s="70"/>
      <c r="Y118" s="70"/>
      <c r="Z118" s="70"/>
      <c r="AA118" s="70"/>
      <c r="AB118" s="70"/>
      <c r="AC118" s="70"/>
      <c r="AD118" s="70"/>
      <c r="AE118" s="70"/>
      <c r="AF118" s="70"/>
      <c r="AG118" s="70"/>
      <c r="AH118" s="70"/>
    </row>
    <row r="119" ht="15.75" customHeight="1">
      <c r="A119" s="70"/>
      <c r="B119" s="234"/>
      <c r="C119" s="417"/>
      <c r="D119" s="365"/>
      <c r="E119" s="332"/>
      <c r="F119" s="70"/>
      <c r="G119" s="70"/>
      <c r="H119" s="70"/>
      <c r="I119" s="70"/>
      <c r="J119" s="102"/>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row>
    <row r="120" ht="15.75" customHeight="1">
      <c r="A120" s="70" t="s">
        <v>2155</v>
      </c>
      <c r="B120" s="70" t="s">
        <v>2156</v>
      </c>
      <c r="C120" s="71">
        <v>70000.0</v>
      </c>
      <c r="D120" s="364">
        <v>55576.98</v>
      </c>
      <c r="E120" s="337">
        <v>55576.98</v>
      </c>
      <c r="F120" s="70" t="s">
        <v>161</v>
      </c>
      <c r="G120" s="70" t="s">
        <v>2157</v>
      </c>
      <c r="H120" s="70" t="s">
        <v>2158</v>
      </c>
      <c r="I120" s="70" t="s">
        <v>2103</v>
      </c>
      <c r="J120" s="70" t="s">
        <v>2159</v>
      </c>
      <c r="K120" s="70" t="s">
        <v>2103</v>
      </c>
      <c r="L120" s="379">
        <v>45356.0</v>
      </c>
      <c r="M120" s="70" t="s">
        <v>2102</v>
      </c>
      <c r="N120" s="70"/>
      <c r="O120" s="70" t="s">
        <v>2160</v>
      </c>
      <c r="P120" s="70" t="s">
        <v>2161</v>
      </c>
      <c r="Q120" s="70" t="s">
        <v>215</v>
      </c>
      <c r="R120" s="70"/>
      <c r="S120" s="70"/>
      <c r="T120" s="70"/>
      <c r="U120" s="70"/>
      <c r="V120" s="70"/>
      <c r="W120" s="70"/>
      <c r="X120" s="70"/>
      <c r="Y120" s="70"/>
      <c r="Z120" s="70"/>
      <c r="AA120" s="70"/>
      <c r="AB120" s="70"/>
      <c r="AC120" s="70"/>
      <c r="AD120" s="70"/>
      <c r="AE120" s="70"/>
      <c r="AF120" s="70"/>
      <c r="AG120" s="70"/>
      <c r="AH120" s="70"/>
    </row>
    <row r="121" ht="15.75" customHeight="1">
      <c r="A121" s="418">
        <v>45356.0</v>
      </c>
      <c r="B121" s="70"/>
      <c r="C121" s="72"/>
      <c r="D121" s="70"/>
      <c r="E121" s="371"/>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row>
    <row r="122" ht="15.75" customHeight="1">
      <c r="A122" s="419" t="s">
        <v>2162</v>
      </c>
      <c r="B122" s="272" t="s">
        <v>2163</v>
      </c>
      <c r="C122" s="336">
        <v>1122000.0</v>
      </c>
      <c r="D122" s="420">
        <v>127280.72</v>
      </c>
      <c r="E122" s="332">
        <v>1581024.76</v>
      </c>
      <c r="F122" s="70" t="s">
        <v>158</v>
      </c>
      <c r="G122" s="70" t="s">
        <v>2164</v>
      </c>
      <c r="H122" s="70"/>
      <c r="I122" s="70" t="s">
        <v>2165</v>
      </c>
      <c r="J122" s="70"/>
      <c r="K122" s="70" t="s">
        <v>2103</v>
      </c>
      <c r="L122" s="70"/>
      <c r="M122" s="70" t="s">
        <v>2166</v>
      </c>
      <c r="N122" s="70"/>
      <c r="O122" s="70" t="s">
        <v>2102</v>
      </c>
      <c r="P122" s="70" t="s">
        <v>2167</v>
      </c>
      <c r="Q122" s="70" t="s">
        <v>1148</v>
      </c>
      <c r="R122" s="70"/>
      <c r="S122" s="70"/>
      <c r="T122" s="70"/>
      <c r="U122" s="70"/>
      <c r="V122" s="70"/>
      <c r="W122" s="70"/>
      <c r="X122" s="70"/>
      <c r="Y122" s="70"/>
      <c r="Z122" s="70"/>
      <c r="AA122" s="70"/>
      <c r="AB122" s="70"/>
      <c r="AC122" s="70"/>
      <c r="AD122" s="70"/>
      <c r="AE122" s="70"/>
      <c r="AF122" s="70"/>
      <c r="AG122" s="70"/>
      <c r="AH122" s="70"/>
    </row>
    <row r="123" ht="15.75" customHeight="1">
      <c r="A123" s="70" t="s">
        <v>2168</v>
      </c>
      <c r="B123" s="70" t="s">
        <v>2169</v>
      </c>
      <c r="C123" s="71">
        <v>320000.0</v>
      </c>
      <c r="D123" s="365">
        <v>230100.0</v>
      </c>
      <c r="E123" s="337">
        <v>513248.67</v>
      </c>
      <c r="F123" s="70" t="s">
        <v>1713</v>
      </c>
      <c r="G123" s="70" t="s">
        <v>2170</v>
      </c>
      <c r="H123" s="70" t="s">
        <v>2171</v>
      </c>
      <c r="I123" s="70" t="s">
        <v>413</v>
      </c>
      <c r="J123" s="70" t="s">
        <v>2172</v>
      </c>
      <c r="K123" s="70" t="s">
        <v>301</v>
      </c>
      <c r="L123" s="379">
        <v>45356.0</v>
      </c>
      <c r="M123" s="70" t="s">
        <v>2173</v>
      </c>
      <c r="N123" s="70"/>
      <c r="O123" s="70" t="s">
        <v>301</v>
      </c>
      <c r="P123" s="70" t="s">
        <v>301</v>
      </c>
      <c r="Q123" s="70" t="s">
        <v>1158</v>
      </c>
      <c r="R123" s="70"/>
      <c r="S123" s="70"/>
      <c r="T123" s="70"/>
      <c r="U123" s="70"/>
      <c r="V123" s="70"/>
      <c r="W123" s="70"/>
      <c r="X123" s="70"/>
      <c r="Y123" s="70"/>
      <c r="Z123" s="70"/>
      <c r="AA123" s="70"/>
      <c r="AB123" s="70"/>
      <c r="AC123" s="70"/>
      <c r="AD123" s="70"/>
      <c r="AE123" s="70"/>
      <c r="AF123" s="70"/>
      <c r="AG123" s="70"/>
      <c r="AH123" s="70"/>
    </row>
    <row r="124" ht="15.75" customHeight="1">
      <c r="A124" s="70" t="s">
        <v>2174</v>
      </c>
      <c r="B124" s="70" t="s">
        <v>2175</v>
      </c>
      <c r="C124" s="72"/>
      <c r="D124" s="70"/>
      <c r="E124" s="371"/>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row>
    <row r="125" ht="15.75" customHeight="1">
      <c r="A125" s="421">
        <v>45387.0</v>
      </c>
      <c r="B125" s="70"/>
      <c r="C125" s="72"/>
      <c r="D125" s="70"/>
      <c r="E125" s="371"/>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row>
    <row r="126" ht="15.75" customHeight="1">
      <c r="A126" s="70" t="s">
        <v>2176</v>
      </c>
      <c r="B126" s="70" t="s">
        <v>2177</v>
      </c>
      <c r="C126" s="71">
        <v>159000.0</v>
      </c>
      <c r="D126" s="364">
        <v>300237.3</v>
      </c>
      <c r="E126" s="337">
        <v>300237.3</v>
      </c>
      <c r="F126" s="70" t="s">
        <v>2178</v>
      </c>
      <c r="G126" s="70" t="s">
        <v>847</v>
      </c>
      <c r="H126" s="70" t="s">
        <v>2179</v>
      </c>
      <c r="I126" s="70" t="s">
        <v>324</v>
      </c>
      <c r="J126" s="70"/>
      <c r="K126" s="70" t="s">
        <v>1184</v>
      </c>
      <c r="L126" s="70"/>
      <c r="M126" s="70" t="s">
        <v>2180</v>
      </c>
      <c r="N126" s="70" t="s">
        <v>1184</v>
      </c>
      <c r="O126" s="70" t="s">
        <v>1545</v>
      </c>
      <c r="P126" s="70" t="s">
        <v>1545</v>
      </c>
      <c r="Q126" s="70" t="s">
        <v>2181</v>
      </c>
      <c r="R126" s="70"/>
      <c r="S126" s="70"/>
      <c r="T126" s="70"/>
      <c r="U126" s="70"/>
      <c r="V126" s="70"/>
      <c r="W126" s="70"/>
      <c r="X126" s="70"/>
      <c r="Y126" s="70"/>
      <c r="Z126" s="70"/>
      <c r="AA126" s="70"/>
      <c r="AB126" s="70"/>
      <c r="AC126" s="70"/>
      <c r="AD126" s="70"/>
      <c r="AE126" s="70"/>
      <c r="AF126" s="70"/>
      <c r="AG126" s="70"/>
      <c r="AH126" s="70"/>
    </row>
    <row r="127" ht="15.75" customHeight="1">
      <c r="A127" s="70" t="s">
        <v>2182</v>
      </c>
      <c r="B127" s="70" t="s">
        <v>2183</v>
      </c>
      <c r="C127" s="71">
        <v>4000000.0</v>
      </c>
      <c r="D127" s="364">
        <v>5576820.32</v>
      </c>
      <c r="E127" s="337">
        <v>5576820.32</v>
      </c>
      <c r="F127" s="70" t="s">
        <v>127</v>
      </c>
      <c r="G127" s="70" t="s">
        <v>287</v>
      </c>
      <c r="H127" s="70" t="s">
        <v>2184</v>
      </c>
      <c r="I127" s="70" t="s">
        <v>2185</v>
      </c>
      <c r="J127" s="70" t="s">
        <v>2186</v>
      </c>
      <c r="K127" s="70" t="s">
        <v>1184</v>
      </c>
      <c r="L127" s="70"/>
      <c r="M127" s="70" t="s">
        <v>2187</v>
      </c>
      <c r="N127" s="70" t="s">
        <v>1184</v>
      </c>
      <c r="O127" s="70" t="s">
        <v>1949</v>
      </c>
      <c r="P127" s="70" t="s">
        <v>1949</v>
      </c>
      <c r="Q127" s="70" t="s">
        <v>2188</v>
      </c>
      <c r="R127" s="70"/>
      <c r="S127" s="70"/>
      <c r="T127" s="70"/>
      <c r="U127" s="70"/>
      <c r="V127" s="70"/>
      <c r="W127" s="70"/>
      <c r="X127" s="70"/>
      <c r="Y127" s="70"/>
      <c r="Z127" s="70"/>
      <c r="AA127" s="70"/>
      <c r="AB127" s="70"/>
      <c r="AC127" s="70"/>
      <c r="AD127" s="70"/>
      <c r="AE127" s="70"/>
      <c r="AF127" s="70"/>
      <c r="AG127" s="70"/>
      <c r="AH127" s="70"/>
    </row>
    <row r="128" ht="15.75" customHeight="1">
      <c r="A128" s="70"/>
      <c r="B128" s="70"/>
      <c r="C128" s="72"/>
      <c r="D128" s="70"/>
      <c r="E128" s="371"/>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row>
    <row r="129" ht="15.75" customHeight="1">
      <c r="A129" s="421">
        <v>45448.0</v>
      </c>
      <c r="B129" s="70"/>
      <c r="C129" s="72"/>
      <c r="D129" s="70"/>
      <c r="E129" s="371"/>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row>
    <row r="130" ht="18.75" customHeight="1">
      <c r="A130" s="70" t="s">
        <v>2189</v>
      </c>
      <c r="B130" s="70" t="s">
        <v>2190</v>
      </c>
      <c r="C130" s="384">
        <v>424000.0</v>
      </c>
      <c r="D130" s="70">
        <v>424000.0</v>
      </c>
      <c r="E130" s="371">
        <v>424000.0</v>
      </c>
      <c r="F130" s="70" t="s">
        <v>322</v>
      </c>
      <c r="G130" s="70" t="s">
        <v>2191</v>
      </c>
      <c r="H130" s="70" t="s">
        <v>2192</v>
      </c>
      <c r="I130" s="70" t="s">
        <v>23</v>
      </c>
      <c r="J130" s="70" t="s">
        <v>2159</v>
      </c>
      <c r="K130" s="70" t="s">
        <v>1652</v>
      </c>
      <c r="L130" s="70"/>
      <c r="M130" s="70" t="s">
        <v>2193</v>
      </c>
      <c r="N130" s="70"/>
      <c r="O130" s="70" t="s">
        <v>1545</v>
      </c>
      <c r="P130" s="70" t="s">
        <v>1545</v>
      </c>
      <c r="Q130" s="70" t="s">
        <v>220</v>
      </c>
      <c r="R130" s="70"/>
      <c r="S130" s="70"/>
      <c r="T130" s="70"/>
      <c r="U130" s="70"/>
      <c r="V130" s="70"/>
      <c r="W130" s="70"/>
      <c r="X130" s="70"/>
      <c r="Y130" s="70"/>
      <c r="Z130" s="70"/>
      <c r="AA130" s="70"/>
      <c r="AB130" s="70"/>
      <c r="AC130" s="70"/>
      <c r="AD130" s="70"/>
      <c r="AE130" s="70"/>
      <c r="AF130" s="70"/>
      <c r="AG130" s="70"/>
      <c r="AH130" s="70"/>
    </row>
    <row r="131" ht="15.75" customHeight="1">
      <c r="A131" s="70" t="s">
        <v>2194</v>
      </c>
      <c r="B131" s="70" t="s">
        <v>2195</v>
      </c>
      <c r="C131" s="71">
        <v>610000.0</v>
      </c>
      <c r="D131" s="364">
        <v>610000.0</v>
      </c>
      <c r="E131" s="337">
        <v>610000.0</v>
      </c>
      <c r="F131" s="70" t="s">
        <v>322</v>
      </c>
      <c r="G131" s="70" t="s">
        <v>2196</v>
      </c>
      <c r="H131" s="70" t="s">
        <v>2197</v>
      </c>
      <c r="I131" s="70" t="s">
        <v>224</v>
      </c>
      <c r="J131" s="70" t="s">
        <v>2153</v>
      </c>
      <c r="K131" s="70" t="s">
        <v>224</v>
      </c>
      <c r="L131" s="70"/>
      <c r="M131" s="70" t="s">
        <v>224</v>
      </c>
      <c r="N131" s="70" t="s">
        <v>224</v>
      </c>
      <c r="O131" s="70" t="s">
        <v>224</v>
      </c>
      <c r="P131" s="70" t="s">
        <v>224</v>
      </c>
      <c r="Q131" s="70" t="s">
        <v>2198</v>
      </c>
      <c r="R131" s="70"/>
      <c r="S131" s="70"/>
      <c r="T131" s="70"/>
      <c r="U131" s="70"/>
      <c r="V131" s="70"/>
      <c r="W131" s="70"/>
      <c r="X131" s="70"/>
      <c r="Y131" s="70"/>
      <c r="Z131" s="70"/>
      <c r="AA131" s="70"/>
      <c r="AB131" s="70"/>
      <c r="AC131" s="70"/>
      <c r="AD131" s="70"/>
      <c r="AE131" s="70"/>
      <c r="AF131" s="70"/>
      <c r="AG131" s="70"/>
      <c r="AH131" s="70"/>
    </row>
    <row r="132" ht="15.75" customHeight="1">
      <c r="A132" s="70"/>
      <c r="B132" s="70"/>
      <c r="C132" s="72"/>
      <c r="D132" s="70"/>
      <c r="E132" s="371"/>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row>
    <row r="133" ht="15.75" customHeight="1">
      <c r="A133" s="70"/>
      <c r="B133" s="70"/>
      <c r="C133" s="72"/>
      <c r="D133" s="70"/>
      <c r="E133" s="371"/>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row>
    <row r="134" ht="15.75" customHeight="1">
      <c r="A134" s="70"/>
      <c r="B134" s="70"/>
      <c r="C134" s="72"/>
      <c r="D134" s="70"/>
      <c r="E134" s="371"/>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row>
    <row r="135" ht="15.75" customHeight="1">
      <c r="A135" s="70"/>
      <c r="B135" s="70"/>
      <c r="C135" s="72"/>
      <c r="D135" s="70"/>
      <c r="E135" s="371"/>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row>
    <row r="136" ht="15.75" customHeight="1">
      <c r="A136" s="70"/>
      <c r="B136" s="70"/>
      <c r="C136" s="72"/>
      <c r="D136" s="70"/>
      <c r="E136" s="371"/>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row>
    <row r="137" ht="15.75" customHeight="1">
      <c r="A137" s="70"/>
      <c r="B137" s="70"/>
      <c r="C137" s="72"/>
      <c r="D137" s="70"/>
      <c r="E137" s="371"/>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row>
    <row r="138" ht="15.75" customHeight="1">
      <c r="A138" s="73"/>
      <c r="B138" s="73"/>
      <c r="C138" s="422"/>
      <c r="D138" s="73"/>
      <c r="E138" s="423"/>
      <c r="F138" s="73"/>
      <c r="G138" s="73"/>
      <c r="H138" s="73"/>
      <c r="I138" s="73"/>
      <c r="J138" s="73"/>
      <c r="K138" s="73"/>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row>
    <row r="139" ht="15.75" customHeight="1">
      <c r="A139" s="73"/>
      <c r="B139" s="73"/>
      <c r="C139" s="422"/>
      <c r="D139" s="73"/>
      <c r="E139" s="423"/>
      <c r="F139" s="73"/>
      <c r="G139" s="73"/>
      <c r="H139" s="73"/>
      <c r="I139" s="73"/>
      <c r="J139" s="73"/>
      <c r="K139" s="73"/>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row>
    <row r="140" ht="15.75" customHeight="1">
      <c r="A140" s="73"/>
      <c r="B140" s="73"/>
      <c r="C140" s="422"/>
      <c r="D140" s="73"/>
      <c r="E140" s="423"/>
      <c r="F140" s="73"/>
      <c r="G140" s="73"/>
      <c r="H140" s="73"/>
      <c r="I140" s="73"/>
      <c r="J140" s="73"/>
      <c r="K140" s="73"/>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row>
    <row r="141" ht="15.75" customHeight="1">
      <c r="A141" s="73"/>
      <c r="B141" s="73"/>
      <c r="C141" s="422"/>
      <c r="D141" s="73"/>
      <c r="E141" s="42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row>
    <row r="142" ht="15.75" customHeight="1">
      <c r="A142" s="73"/>
      <c r="B142" s="73"/>
      <c r="C142" s="422"/>
      <c r="D142" s="73"/>
      <c r="E142" s="42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row>
    <row r="143" ht="15.75" customHeight="1">
      <c r="A143" s="73"/>
      <c r="B143" s="73"/>
      <c r="C143" s="422"/>
      <c r="D143" s="73"/>
      <c r="E143" s="423"/>
      <c r="F143" s="73"/>
      <c r="G143" s="73"/>
      <c r="H143" s="73"/>
      <c r="I143" s="73"/>
      <c r="J143" s="73"/>
      <c r="K143" s="73"/>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row>
    <row r="144" ht="15.75" customHeight="1">
      <c r="A144" s="73"/>
      <c r="B144" s="73"/>
      <c r="C144" s="422"/>
      <c r="D144" s="73"/>
      <c r="E144" s="423"/>
      <c r="F144" s="73"/>
      <c r="G144" s="73"/>
      <c r="H144" s="73"/>
      <c r="I144" s="73"/>
      <c r="J144" s="73"/>
      <c r="K144" s="73"/>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row>
    <row r="145" ht="15.75" customHeight="1">
      <c r="A145" s="73"/>
      <c r="B145" s="73"/>
      <c r="C145" s="422"/>
      <c r="D145" s="73"/>
      <c r="E145" s="423"/>
      <c r="F145" s="73"/>
      <c r="G145" s="73"/>
      <c r="H145" s="73"/>
      <c r="I145" s="73"/>
      <c r="J145" s="73"/>
      <c r="K145" s="73"/>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row>
    <row r="146" ht="15.75" customHeight="1">
      <c r="A146" s="73"/>
      <c r="B146" s="73"/>
      <c r="C146" s="422"/>
      <c r="D146" s="73"/>
      <c r="E146" s="423"/>
      <c r="F146" s="73"/>
      <c r="G146" s="73"/>
      <c r="H146" s="73"/>
      <c r="I146" s="73"/>
      <c r="J146" s="73"/>
      <c r="K146" s="73"/>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row>
    <row r="147" ht="15.75" customHeight="1">
      <c r="A147" s="73"/>
      <c r="B147" s="73"/>
      <c r="C147" s="422"/>
      <c r="D147" s="73"/>
      <c r="E147" s="423"/>
      <c r="F147" s="73"/>
      <c r="G147" s="73"/>
      <c r="H147" s="73"/>
      <c r="I147" s="73"/>
      <c r="J147" s="73"/>
      <c r="K147" s="73"/>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row>
    <row r="148" ht="15.75" customHeight="1">
      <c r="A148" s="73"/>
      <c r="B148" s="73"/>
      <c r="C148" s="422"/>
      <c r="D148" s="73"/>
      <c r="E148" s="42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row>
    <row r="149" ht="15.75" customHeight="1">
      <c r="A149" s="73"/>
      <c r="B149" s="73"/>
      <c r="C149" s="422"/>
      <c r="D149" s="73"/>
      <c r="E149" s="423"/>
      <c r="F149" s="73"/>
      <c r="G149" s="73"/>
      <c r="H149" s="73"/>
      <c r="I149" s="73"/>
      <c r="J149" s="73"/>
      <c r="K149" s="73"/>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row>
    <row r="150" ht="15.75" customHeight="1">
      <c r="A150" s="73"/>
      <c r="B150" s="73"/>
      <c r="C150" s="422"/>
      <c r="D150" s="73"/>
      <c r="E150" s="423"/>
      <c r="F150" s="73"/>
      <c r="G150" s="73"/>
      <c r="H150" s="73"/>
      <c r="I150" s="73"/>
      <c r="J150" s="73"/>
      <c r="K150" s="73"/>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row>
    <row r="151" ht="15.75" customHeight="1">
      <c r="A151" s="73"/>
      <c r="B151" s="73"/>
      <c r="C151" s="422"/>
      <c r="D151" s="73"/>
      <c r="E151" s="423"/>
      <c r="F151" s="73"/>
      <c r="G151" s="73"/>
      <c r="H151" s="73"/>
      <c r="I151" s="73"/>
      <c r="J151" s="73"/>
      <c r="K151" s="73"/>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row>
    <row r="152" ht="15.75" customHeight="1">
      <c r="A152" s="73"/>
      <c r="B152" s="73"/>
      <c r="C152" s="422"/>
      <c r="D152" s="73"/>
      <c r="E152" s="423"/>
      <c r="F152" s="73"/>
      <c r="G152" s="73"/>
      <c r="H152" s="73"/>
      <c r="I152" s="73"/>
      <c r="J152" s="73"/>
      <c r="K152" s="73"/>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row>
    <row r="153" ht="15.75" customHeight="1">
      <c r="A153" s="73"/>
      <c r="B153" s="73"/>
      <c r="C153" s="422"/>
      <c r="D153" s="73"/>
      <c r="E153" s="423"/>
      <c r="F153" s="73"/>
      <c r="G153" s="73"/>
      <c r="H153" s="73"/>
      <c r="I153" s="73"/>
      <c r="J153" s="73"/>
      <c r="K153" s="73"/>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row>
    <row r="154" ht="15.75" customHeight="1">
      <c r="A154" s="73"/>
      <c r="B154" s="73"/>
      <c r="C154" s="422"/>
      <c r="D154" s="73"/>
      <c r="E154" s="423"/>
      <c r="F154" s="73"/>
      <c r="G154" s="73"/>
      <c r="H154" s="73"/>
      <c r="I154" s="73"/>
      <c r="J154" s="73"/>
      <c r="K154" s="73"/>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row>
    <row r="155" ht="15.75" customHeight="1">
      <c r="A155" s="73"/>
      <c r="B155" s="73"/>
      <c r="C155" s="422"/>
      <c r="D155" s="73"/>
      <c r="E155" s="423"/>
      <c r="F155" s="73"/>
      <c r="G155" s="73"/>
      <c r="H155" s="73"/>
      <c r="I155" s="73"/>
      <c r="J155" s="73"/>
      <c r="K155" s="73"/>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row>
    <row r="156" ht="15.75" customHeight="1">
      <c r="A156" s="73"/>
      <c r="B156" s="73"/>
      <c r="C156" s="422"/>
      <c r="D156" s="73"/>
      <c r="E156" s="423"/>
      <c r="F156" s="73"/>
      <c r="G156" s="73"/>
      <c r="H156" s="73"/>
      <c r="I156" s="73"/>
      <c r="J156" s="73"/>
      <c r="K156" s="73"/>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row>
    <row r="157" ht="15.75" customHeight="1">
      <c r="A157" s="73"/>
      <c r="B157" s="73"/>
      <c r="C157" s="422"/>
      <c r="D157" s="73"/>
      <c r="E157" s="423"/>
      <c r="F157" s="73"/>
      <c r="G157" s="73"/>
      <c r="H157" s="73"/>
      <c r="I157" s="73"/>
      <c r="J157" s="73"/>
      <c r="K157" s="73"/>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row>
    <row r="158" ht="15.75" customHeight="1">
      <c r="A158" s="73"/>
      <c r="B158" s="73"/>
      <c r="C158" s="422"/>
      <c r="D158" s="73"/>
      <c r="E158" s="423"/>
      <c r="F158" s="73"/>
      <c r="G158" s="73"/>
      <c r="H158" s="73"/>
      <c r="I158" s="73"/>
      <c r="J158" s="73"/>
      <c r="K158" s="73"/>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row>
    <row r="159" ht="15.75" customHeight="1">
      <c r="A159" s="73"/>
      <c r="B159" s="73"/>
      <c r="C159" s="422"/>
      <c r="D159" s="73"/>
      <c r="E159" s="423"/>
      <c r="F159" s="73"/>
      <c r="G159" s="73"/>
      <c r="H159" s="73"/>
      <c r="I159" s="73"/>
      <c r="J159" s="73"/>
      <c r="K159" s="73"/>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row>
    <row r="160" ht="15.75" customHeight="1">
      <c r="A160" s="73"/>
      <c r="B160" s="73"/>
      <c r="C160" s="422"/>
      <c r="D160" s="73"/>
      <c r="E160" s="423"/>
      <c r="F160" s="73"/>
      <c r="G160" s="73"/>
      <c r="H160" s="73"/>
      <c r="I160" s="73"/>
      <c r="J160" s="73"/>
      <c r="K160" s="73"/>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row>
    <row r="161" ht="15.75" customHeight="1">
      <c r="A161" s="73"/>
      <c r="B161" s="73"/>
      <c r="C161" s="422"/>
      <c r="D161" s="73"/>
      <c r="E161" s="423"/>
      <c r="F161" s="73"/>
      <c r="G161" s="73"/>
      <c r="H161" s="73"/>
      <c r="I161" s="73"/>
      <c r="J161" s="73"/>
      <c r="K161" s="73"/>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row>
    <row r="162" ht="15.75" customHeight="1">
      <c r="A162" s="73"/>
      <c r="B162" s="73"/>
      <c r="C162" s="422"/>
      <c r="D162" s="73"/>
      <c r="E162" s="423"/>
      <c r="F162" s="73"/>
      <c r="G162" s="73"/>
      <c r="H162" s="73"/>
      <c r="I162" s="73"/>
      <c r="J162" s="73"/>
      <c r="K162" s="73"/>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row>
    <row r="163" ht="15.75" customHeight="1">
      <c r="A163" s="73"/>
      <c r="B163" s="73"/>
      <c r="C163" s="422"/>
      <c r="D163" s="73"/>
      <c r="E163" s="423"/>
      <c r="F163" s="73"/>
      <c r="G163" s="73"/>
      <c r="H163" s="73"/>
      <c r="I163" s="73"/>
      <c r="J163" s="73"/>
      <c r="K163" s="73"/>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row>
    <row r="164" ht="15.75" customHeight="1">
      <c r="A164" s="73"/>
      <c r="B164" s="73"/>
      <c r="C164" s="422"/>
      <c r="D164" s="73"/>
      <c r="E164" s="423"/>
      <c r="F164" s="73"/>
      <c r="G164" s="73"/>
      <c r="H164" s="73"/>
      <c r="I164" s="73"/>
      <c r="J164" s="73"/>
      <c r="K164" s="73"/>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row>
    <row r="165" ht="15.75" customHeight="1">
      <c r="A165" s="73"/>
      <c r="B165" s="73"/>
      <c r="C165" s="422"/>
      <c r="D165" s="73"/>
      <c r="E165" s="423"/>
      <c r="F165" s="73"/>
      <c r="G165" s="73"/>
      <c r="H165" s="73"/>
      <c r="I165" s="73"/>
      <c r="J165" s="73"/>
      <c r="K165" s="73"/>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row>
    <row r="166" ht="15.75" customHeight="1">
      <c r="A166" s="73"/>
      <c r="B166" s="73"/>
      <c r="C166" s="422"/>
      <c r="D166" s="73"/>
      <c r="E166" s="423"/>
      <c r="F166" s="73"/>
      <c r="G166" s="73"/>
      <c r="H166" s="73"/>
      <c r="I166" s="73"/>
      <c r="J166" s="73"/>
      <c r="K166" s="73"/>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row>
    <row r="167" ht="15.75" customHeight="1">
      <c r="A167" s="73"/>
      <c r="B167" s="73"/>
      <c r="C167" s="422"/>
      <c r="D167" s="73"/>
      <c r="E167" s="423"/>
      <c r="F167" s="73"/>
      <c r="G167" s="73"/>
      <c r="H167" s="73"/>
      <c r="I167" s="73"/>
      <c r="J167" s="73"/>
      <c r="K167" s="73"/>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row>
    <row r="168" ht="15.75" customHeight="1">
      <c r="A168" s="73"/>
      <c r="B168" s="73"/>
      <c r="C168" s="422"/>
      <c r="D168" s="73"/>
      <c r="E168" s="423"/>
      <c r="F168" s="73"/>
      <c r="G168" s="73"/>
      <c r="H168" s="73"/>
      <c r="I168" s="73"/>
      <c r="J168" s="73"/>
      <c r="K168" s="73"/>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row>
    <row r="169" ht="15.75" customHeight="1">
      <c r="A169" s="73"/>
      <c r="B169" s="73"/>
      <c r="C169" s="422"/>
      <c r="D169" s="73"/>
      <c r="E169" s="423"/>
      <c r="F169" s="73"/>
      <c r="G169" s="73"/>
      <c r="H169" s="73"/>
      <c r="I169" s="73"/>
      <c r="J169" s="73"/>
      <c r="K169" s="73"/>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row>
    <row r="170" ht="15.75" customHeight="1">
      <c r="A170" s="73"/>
      <c r="B170" s="73"/>
      <c r="C170" s="422"/>
      <c r="D170" s="73"/>
      <c r="E170" s="423"/>
      <c r="F170" s="73"/>
      <c r="G170" s="73"/>
      <c r="H170" s="73"/>
      <c r="I170" s="73"/>
      <c r="J170" s="73"/>
      <c r="K170" s="73"/>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row>
    <row r="171" ht="15.75" customHeight="1">
      <c r="A171" s="73"/>
      <c r="B171" s="73"/>
      <c r="C171" s="422"/>
      <c r="D171" s="73"/>
      <c r="E171" s="423"/>
      <c r="F171" s="73"/>
      <c r="G171" s="73"/>
      <c r="H171" s="73"/>
      <c r="I171" s="73"/>
      <c r="J171" s="73"/>
      <c r="K171" s="73"/>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row>
    <row r="172" ht="15.75" customHeight="1">
      <c r="A172" s="73"/>
      <c r="B172" s="73"/>
      <c r="C172" s="422"/>
      <c r="D172" s="73"/>
      <c r="E172" s="423"/>
      <c r="F172" s="73"/>
      <c r="G172" s="73"/>
      <c r="H172" s="73"/>
      <c r="I172" s="73"/>
      <c r="J172" s="73"/>
      <c r="K172" s="73"/>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row>
    <row r="173" ht="15.75" customHeight="1">
      <c r="A173" s="73"/>
      <c r="B173" s="73"/>
      <c r="C173" s="422"/>
      <c r="D173" s="73"/>
      <c r="E173" s="423"/>
      <c r="F173" s="73"/>
      <c r="G173" s="73"/>
      <c r="H173" s="73"/>
      <c r="I173" s="73"/>
      <c r="J173" s="73"/>
      <c r="K173" s="73"/>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row>
    <row r="174" ht="15.75" customHeight="1">
      <c r="A174" s="73"/>
      <c r="B174" s="73"/>
      <c r="C174" s="422"/>
      <c r="D174" s="73"/>
      <c r="E174" s="423"/>
      <c r="F174" s="73"/>
      <c r="G174" s="73"/>
      <c r="H174" s="73"/>
      <c r="I174" s="73"/>
      <c r="J174" s="73"/>
      <c r="K174" s="73"/>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row>
    <row r="175" ht="15.75" customHeight="1">
      <c r="A175" s="73"/>
      <c r="B175" s="73"/>
      <c r="C175" s="422"/>
      <c r="D175" s="73"/>
      <c r="E175" s="423"/>
      <c r="F175" s="73"/>
      <c r="G175" s="73"/>
      <c r="H175" s="73"/>
      <c r="I175" s="73"/>
      <c r="J175" s="73"/>
      <c r="K175" s="73"/>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row>
    <row r="176" ht="15.75" customHeight="1">
      <c r="A176" s="73"/>
      <c r="B176" s="73"/>
      <c r="C176" s="422"/>
      <c r="D176" s="73"/>
      <c r="E176" s="423"/>
      <c r="F176" s="73"/>
      <c r="G176" s="73"/>
      <c r="H176" s="73"/>
      <c r="I176" s="73"/>
      <c r="J176" s="73"/>
      <c r="K176" s="73"/>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row>
    <row r="177" ht="15.75" customHeight="1">
      <c r="A177" s="73"/>
      <c r="B177" s="73"/>
      <c r="C177" s="422"/>
      <c r="D177" s="73"/>
      <c r="E177" s="423"/>
      <c r="F177" s="73"/>
      <c r="G177" s="73"/>
      <c r="H177" s="73"/>
      <c r="I177" s="73"/>
      <c r="J177" s="73"/>
      <c r="K177" s="73"/>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row>
    <row r="178" ht="15.75" customHeight="1">
      <c r="A178" s="73"/>
      <c r="B178" s="73"/>
      <c r="C178" s="422"/>
      <c r="D178" s="73"/>
      <c r="E178" s="423"/>
      <c r="F178" s="73"/>
      <c r="G178" s="73"/>
      <c r="H178" s="73"/>
      <c r="I178" s="73"/>
      <c r="J178" s="73"/>
      <c r="K178" s="73"/>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row>
    <row r="179" ht="15.75" customHeight="1">
      <c r="A179" s="73"/>
      <c r="B179" s="73"/>
      <c r="C179" s="422"/>
      <c r="D179" s="73"/>
      <c r="E179" s="423"/>
      <c r="F179" s="73"/>
      <c r="G179" s="73"/>
      <c r="H179" s="73"/>
      <c r="I179" s="73"/>
      <c r="J179" s="73"/>
      <c r="K179" s="73"/>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row>
    <row r="180" ht="15.75" customHeight="1">
      <c r="A180" s="73"/>
      <c r="B180" s="73"/>
      <c r="C180" s="422"/>
      <c r="D180" s="73"/>
      <c r="E180" s="423"/>
      <c r="F180" s="73"/>
      <c r="G180" s="73"/>
      <c r="H180" s="73"/>
      <c r="I180" s="73"/>
      <c r="J180" s="73"/>
      <c r="K180" s="73"/>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row>
    <row r="181" ht="15.75" customHeight="1">
      <c r="A181" s="73"/>
      <c r="B181" s="73"/>
      <c r="C181" s="422"/>
      <c r="D181" s="73"/>
      <c r="E181" s="423"/>
      <c r="F181" s="73"/>
      <c r="G181" s="73"/>
      <c r="H181" s="73"/>
      <c r="I181" s="73"/>
      <c r="J181" s="73"/>
      <c r="K181" s="73"/>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row>
    <row r="182" ht="15.75" customHeight="1">
      <c r="A182" s="73"/>
      <c r="B182" s="73"/>
      <c r="C182" s="422"/>
      <c r="D182" s="73"/>
      <c r="E182" s="423"/>
      <c r="F182" s="73"/>
      <c r="G182" s="73"/>
      <c r="H182" s="73"/>
      <c r="I182" s="73"/>
      <c r="J182" s="73"/>
      <c r="K182" s="73"/>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row>
    <row r="183" ht="15.75" customHeight="1">
      <c r="A183" s="73"/>
      <c r="B183" s="73"/>
      <c r="C183" s="422"/>
      <c r="D183" s="73"/>
      <c r="E183" s="423"/>
      <c r="F183" s="73"/>
      <c r="G183" s="73"/>
      <c r="H183" s="73"/>
      <c r="I183" s="73"/>
      <c r="J183" s="73"/>
      <c r="K183" s="73"/>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row>
    <row r="184" ht="15.75" customHeight="1">
      <c r="A184" s="73"/>
      <c r="B184" s="73"/>
      <c r="C184" s="422"/>
      <c r="D184" s="73"/>
      <c r="E184" s="423"/>
      <c r="F184" s="73"/>
      <c r="G184" s="73"/>
      <c r="H184" s="73"/>
      <c r="I184" s="73"/>
      <c r="J184" s="73"/>
      <c r="K184" s="73"/>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row>
    <row r="185" ht="15.75" customHeight="1">
      <c r="A185" s="73"/>
      <c r="B185" s="73"/>
      <c r="C185" s="422"/>
      <c r="D185" s="73"/>
      <c r="E185" s="423"/>
      <c r="F185" s="73"/>
      <c r="G185" s="73"/>
      <c r="H185" s="73"/>
      <c r="I185" s="73"/>
      <c r="J185" s="73"/>
      <c r="K185" s="73"/>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row>
    <row r="186" ht="15.75" customHeight="1">
      <c r="A186" s="73"/>
      <c r="B186" s="73"/>
      <c r="C186" s="422"/>
      <c r="D186" s="73"/>
      <c r="E186" s="423"/>
      <c r="F186" s="73"/>
      <c r="G186" s="73"/>
      <c r="H186" s="73"/>
      <c r="I186" s="73"/>
      <c r="J186" s="73"/>
      <c r="K186" s="73"/>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row>
    <row r="187" ht="15.75" customHeight="1">
      <c r="A187" s="73"/>
      <c r="B187" s="73"/>
      <c r="C187" s="422"/>
      <c r="D187" s="73"/>
      <c r="E187" s="423"/>
      <c r="F187" s="73"/>
      <c r="G187" s="73"/>
      <c r="H187" s="73"/>
      <c r="I187" s="73"/>
      <c r="J187" s="73"/>
      <c r="K187" s="73"/>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row>
    <row r="188" ht="15.75" customHeight="1">
      <c r="A188" s="73"/>
      <c r="B188" s="73"/>
      <c r="C188" s="422"/>
      <c r="D188" s="73"/>
      <c r="E188" s="423"/>
      <c r="F188" s="73"/>
      <c r="G188" s="73"/>
      <c r="H188" s="73"/>
      <c r="I188" s="73"/>
      <c r="J188" s="73"/>
      <c r="K188" s="73"/>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row>
    <row r="189" ht="15.75" customHeight="1">
      <c r="A189" s="73"/>
      <c r="B189" s="73"/>
      <c r="C189" s="422"/>
      <c r="D189" s="73"/>
      <c r="E189" s="423"/>
      <c r="F189" s="73"/>
      <c r="G189" s="73"/>
      <c r="H189" s="73"/>
      <c r="I189" s="73"/>
      <c r="J189" s="73"/>
      <c r="K189" s="73"/>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row>
    <row r="190" ht="15.75" customHeight="1">
      <c r="A190" s="73"/>
      <c r="B190" s="73"/>
      <c r="C190" s="422"/>
      <c r="D190" s="73"/>
      <c r="E190" s="423"/>
      <c r="F190" s="73"/>
      <c r="G190" s="73"/>
      <c r="H190" s="73"/>
      <c r="I190" s="73"/>
      <c r="J190" s="73"/>
      <c r="K190" s="73"/>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row>
    <row r="191" ht="15.75" customHeight="1">
      <c r="A191" s="73"/>
      <c r="B191" s="73"/>
      <c r="C191" s="422"/>
      <c r="D191" s="73"/>
      <c r="E191" s="423"/>
      <c r="F191" s="73"/>
      <c r="G191" s="73"/>
      <c r="H191" s="73"/>
      <c r="I191" s="73"/>
      <c r="J191" s="73"/>
      <c r="K191" s="73"/>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row>
    <row r="192" ht="15.75" customHeight="1">
      <c r="A192" s="73"/>
      <c r="B192" s="73"/>
      <c r="C192" s="422"/>
      <c r="D192" s="73"/>
      <c r="E192" s="423"/>
      <c r="F192" s="73"/>
      <c r="G192" s="73"/>
      <c r="H192" s="73"/>
      <c r="I192" s="73"/>
      <c r="J192" s="73"/>
      <c r="K192" s="73"/>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row>
    <row r="193" ht="15.75" customHeight="1">
      <c r="A193" s="73"/>
      <c r="B193" s="73"/>
      <c r="C193" s="422"/>
      <c r="D193" s="73"/>
      <c r="E193" s="423"/>
      <c r="F193" s="73"/>
      <c r="G193" s="73"/>
      <c r="H193" s="73"/>
      <c r="I193" s="73"/>
      <c r="J193" s="73"/>
      <c r="K193" s="73"/>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row>
    <row r="194" ht="15.75" customHeight="1">
      <c r="A194" s="73"/>
      <c r="B194" s="73"/>
      <c r="C194" s="422"/>
      <c r="D194" s="73"/>
      <c r="E194" s="423"/>
      <c r="F194" s="73"/>
      <c r="G194" s="73"/>
      <c r="H194" s="73"/>
      <c r="I194" s="73"/>
      <c r="J194" s="73"/>
      <c r="K194" s="73"/>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row>
    <row r="195" ht="15.75" customHeight="1">
      <c r="A195" s="73"/>
      <c r="B195" s="73"/>
      <c r="C195" s="422"/>
      <c r="D195" s="73"/>
      <c r="E195" s="423"/>
      <c r="F195" s="73"/>
      <c r="G195" s="73"/>
      <c r="H195" s="73"/>
      <c r="I195" s="73"/>
      <c r="J195" s="73"/>
      <c r="K195" s="73"/>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row>
    <row r="196" ht="15.75" customHeight="1">
      <c r="A196" s="73"/>
      <c r="B196" s="73"/>
      <c r="C196" s="422"/>
      <c r="D196" s="73"/>
      <c r="E196" s="423"/>
      <c r="F196" s="73"/>
      <c r="G196" s="73"/>
      <c r="H196" s="73"/>
      <c r="I196" s="73"/>
      <c r="J196" s="73"/>
      <c r="K196" s="73"/>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row>
    <row r="197" ht="15.75" customHeight="1">
      <c r="A197" s="73"/>
      <c r="B197" s="73"/>
      <c r="C197" s="422"/>
      <c r="D197" s="73"/>
      <c r="E197" s="423"/>
      <c r="F197" s="73"/>
      <c r="G197" s="73"/>
      <c r="H197" s="73"/>
      <c r="I197" s="73"/>
      <c r="J197" s="73"/>
      <c r="K197" s="73"/>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row>
    <row r="198" ht="15.75" customHeight="1">
      <c r="A198" s="73"/>
      <c r="B198" s="73"/>
      <c r="C198" s="422"/>
      <c r="D198" s="73"/>
      <c r="E198" s="423"/>
      <c r="F198" s="73"/>
      <c r="G198" s="73"/>
      <c r="H198" s="73"/>
      <c r="I198" s="73"/>
      <c r="J198" s="73"/>
      <c r="K198" s="73"/>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row>
    <row r="199" ht="15.75" customHeight="1">
      <c r="A199" s="73"/>
      <c r="B199" s="73"/>
      <c r="C199" s="422"/>
      <c r="D199" s="73"/>
      <c r="E199" s="423"/>
      <c r="F199" s="73"/>
      <c r="G199" s="73"/>
      <c r="H199" s="73"/>
      <c r="I199" s="73"/>
      <c r="J199" s="73"/>
      <c r="K199" s="73"/>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row>
    <row r="200" ht="15.75" customHeight="1">
      <c r="A200" s="73"/>
      <c r="B200" s="73"/>
      <c r="C200" s="422"/>
      <c r="D200" s="73"/>
      <c r="E200" s="423"/>
      <c r="F200" s="73"/>
      <c r="G200" s="73"/>
      <c r="H200" s="73"/>
      <c r="I200" s="73"/>
      <c r="J200" s="73"/>
      <c r="K200" s="73"/>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row>
    <row r="201" ht="15.75" customHeight="1">
      <c r="A201" s="73"/>
      <c r="B201" s="73"/>
      <c r="C201" s="422"/>
      <c r="D201" s="73"/>
      <c r="E201" s="423"/>
      <c r="F201" s="73"/>
      <c r="G201" s="73"/>
      <c r="H201" s="73"/>
      <c r="I201" s="73"/>
      <c r="J201" s="73"/>
      <c r="K201" s="73"/>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row>
    <row r="202" ht="15.75" customHeight="1">
      <c r="A202" s="73"/>
      <c r="B202" s="73"/>
      <c r="C202" s="422"/>
      <c r="D202" s="73"/>
      <c r="E202" s="423"/>
      <c r="F202" s="73"/>
      <c r="G202" s="73"/>
      <c r="H202" s="73"/>
      <c r="I202" s="73"/>
      <c r="J202" s="73"/>
      <c r="K202" s="73"/>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row>
    <row r="203" ht="15.75" customHeight="1">
      <c r="A203" s="73"/>
      <c r="B203" s="73"/>
      <c r="C203" s="422"/>
      <c r="D203" s="73"/>
      <c r="E203" s="423"/>
      <c r="F203" s="73"/>
      <c r="G203" s="73"/>
      <c r="H203" s="73"/>
      <c r="I203" s="73"/>
      <c r="J203" s="73"/>
      <c r="K203" s="73"/>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row>
    <row r="204" ht="15.75" customHeight="1">
      <c r="A204" s="73"/>
      <c r="B204" s="73"/>
      <c r="C204" s="422"/>
      <c r="D204" s="73"/>
      <c r="E204" s="42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row>
    <row r="205" ht="15.75" customHeight="1">
      <c r="A205" s="73"/>
      <c r="B205" s="73"/>
      <c r="C205" s="422"/>
      <c r="D205" s="73"/>
      <c r="E205" s="42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row>
    <row r="206" ht="15.75" customHeight="1">
      <c r="A206" s="73"/>
      <c r="B206" s="73"/>
      <c r="C206" s="422"/>
      <c r="D206" s="73"/>
      <c r="E206" s="42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row>
    <row r="207" ht="15.75" customHeight="1">
      <c r="A207" s="73"/>
      <c r="B207" s="73"/>
      <c r="C207" s="422"/>
      <c r="D207" s="73"/>
      <c r="E207" s="42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row>
    <row r="208" ht="15.75" customHeight="1">
      <c r="A208" s="73"/>
      <c r="B208" s="73"/>
      <c r="C208" s="422"/>
      <c r="D208" s="73"/>
      <c r="E208" s="42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row>
    <row r="209" ht="15.75" customHeight="1">
      <c r="A209" s="73"/>
      <c r="B209" s="73"/>
      <c r="C209" s="422"/>
      <c r="D209" s="73"/>
      <c r="E209" s="42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row>
    <row r="210" ht="15.75" customHeight="1">
      <c r="A210" s="73"/>
      <c r="B210" s="73"/>
      <c r="C210" s="422"/>
      <c r="D210" s="73"/>
      <c r="E210" s="42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row>
    <row r="211" ht="15.75" customHeight="1">
      <c r="A211" s="73"/>
      <c r="B211" s="73"/>
      <c r="C211" s="422"/>
      <c r="D211" s="73"/>
      <c r="E211" s="42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row>
    <row r="212" ht="15.75" customHeight="1">
      <c r="A212" s="73"/>
      <c r="B212" s="73"/>
      <c r="C212" s="422"/>
      <c r="D212" s="73"/>
      <c r="E212" s="42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row>
    <row r="213" ht="15.75" customHeight="1">
      <c r="A213" s="73"/>
      <c r="B213" s="73"/>
      <c r="C213" s="422"/>
      <c r="D213" s="73"/>
      <c r="E213" s="42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row>
    <row r="214" ht="15.75" customHeight="1">
      <c r="A214" s="73"/>
      <c r="B214" s="73"/>
      <c r="C214" s="422"/>
      <c r="D214" s="73"/>
      <c r="E214" s="42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row>
    <row r="215" ht="15.75" customHeight="1">
      <c r="A215" s="73"/>
      <c r="B215" s="73"/>
      <c r="C215" s="422"/>
      <c r="D215" s="73"/>
      <c r="E215" s="42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row>
    <row r="216" ht="15.75" customHeight="1">
      <c r="A216" s="73"/>
      <c r="B216" s="73"/>
      <c r="C216" s="422"/>
      <c r="D216" s="73"/>
      <c r="E216" s="42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row>
    <row r="217" ht="15.75" customHeight="1">
      <c r="A217" s="73"/>
      <c r="B217" s="73"/>
      <c r="C217" s="422"/>
      <c r="D217" s="73"/>
      <c r="E217" s="42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row>
    <row r="218" ht="15.75" customHeight="1">
      <c r="A218" s="73"/>
      <c r="B218" s="73"/>
      <c r="C218" s="422"/>
      <c r="D218" s="73"/>
      <c r="E218" s="42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row>
    <row r="219" ht="15.75" customHeight="1">
      <c r="A219" s="73"/>
      <c r="B219" s="73"/>
      <c r="C219" s="422"/>
      <c r="D219" s="73"/>
      <c r="E219" s="42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row>
    <row r="220" ht="15.75" customHeight="1">
      <c r="A220" s="73"/>
      <c r="B220" s="73"/>
      <c r="C220" s="422"/>
      <c r="D220" s="73"/>
      <c r="E220" s="42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row>
    <row r="221" ht="15.75" customHeight="1">
      <c r="A221" s="73"/>
      <c r="B221" s="73"/>
      <c r="C221" s="422"/>
      <c r="D221" s="73"/>
      <c r="E221" s="42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row>
    <row r="222" ht="15.75" customHeight="1">
      <c r="A222" s="73"/>
      <c r="B222" s="73"/>
      <c r="C222" s="422"/>
      <c r="D222" s="73"/>
      <c r="E222" s="42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row>
    <row r="223" ht="15.75" customHeight="1">
      <c r="A223" s="73"/>
      <c r="B223" s="73"/>
      <c r="C223" s="422"/>
      <c r="D223" s="73"/>
      <c r="E223" s="42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row>
    <row r="224" ht="15.75" customHeight="1">
      <c r="A224" s="73"/>
      <c r="B224" s="73"/>
      <c r="C224" s="422"/>
      <c r="D224" s="73"/>
      <c r="E224" s="42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row>
    <row r="225" ht="15.75" customHeight="1">
      <c r="A225" s="73"/>
      <c r="B225" s="73"/>
      <c r="C225" s="422"/>
      <c r="D225" s="73"/>
      <c r="E225" s="42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row>
    <row r="226" ht="15.75" customHeight="1">
      <c r="A226" s="73"/>
      <c r="B226" s="73"/>
      <c r="C226" s="422"/>
      <c r="D226" s="73"/>
      <c r="E226" s="42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row>
    <row r="227" ht="15.75" customHeight="1">
      <c r="A227" s="73"/>
      <c r="B227" s="73"/>
      <c r="C227" s="422"/>
      <c r="D227" s="73"/>
      <c r="E227" s="42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row>
    <row r="228" ht="15.75" customHeight="1">
      <c r="A228" s="73"/>
      <c r="B228" s="73"/>
      <c r="C228" s="422"/>
      <c r="D228" s="73"/>
      <c r="E228" s="42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row>
    <row r="229" ht="15.75" customHeight="1">
      <c r="A229" s="73"/>
      <c r="B229" s="73"/>
      <c r="C229" s="422"/>
      <c r="D229" s="73"/>
      <c r="E229" s="42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row>
    <row r="230" ht="15.75" customHeight="1">
      <c r="A230" s="73"/>
      <c r="B230" s="73"/>
      <c r="C230" s="422"/>
      <c r="D230" s="73"/>
      <c r="E230" s="42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row>
    <row r="231" ht="15.75" customHeight="1">
      <c r="A231" s="73"/>
      <c r="B231" s="73"/>
      <c r="C231" s="422"/>
      <c r="D231" s="73"/>
      <c r="E231" s="42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row>
    <row r="232" ht="15.75" customHeight="1">
      <c r="A232" s="73"/>
      <c r="B232" s="73"/>
      <c r="C232" s="422"/>
      <c r="D232" s="73"/>
      <c r="E232" s="42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row>
    <row r="233" ht="15.75" customHeight="1">
      <c r="A233" s="73"/>
      <c r="B233" s="73"/>
      <c r="C233" s="422"/>
      <c r="D233" s="73"/>
      <c r="E233" s="42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row>
    <row r="234" ht="15.75" customHeight="1">
      <c r="A234" s="73"/>
      <c r="B234" s="73"/>
      <c r="C234" s="422"/>
      <c r="D234" s="73"/>
      <c r="E234" s="42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row>
    <row r="235" ht="15.75" customHeight="1">
      <c r="A235" s="73"/>
      <c r="B235" s="73"/>
      <c r="C235" s="422"/>
      <c r="D235" s="73"/>
      <c r="E235" s="42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row>
    <row r="236" ht="15.75" customHeight="1">
      <c r="A236" s="73"/>
      <c r="B236" s="73"/>
      <c r="C236" s="422"/>
      <c r="D236" s="73"/>
      <c r="E236" s="42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row>
    <row r="237" ht="15.75" customHeight="1">
      <c r="A237" s="73"/>
      <c r="B237" s="73"/>
      <c r="C237" s="422"/>
      <c r="D237" s="73"/>
      <c r="E237" s="42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row>
    <row r="238" ht="15.75" customHeight="1">
      <c r="A238" s="73"/>
      <c r="B238" s="73"/>
      <c r="C238" s="422"/>
      <c r="D238" s="73"/>
      <c r="E238" s="42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row>
    <row r="239" ht="15.75" customHeight="1">
      <c r="A239" s="73"/>
      <c r="B239" s="73"/>
      <c r="C239" s="422"/>
      <c r="D239" s="73"/>
      <c r="E239" s="42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row>
    <row r="240" ht="15.75" customHeight="1">
      <c r="A240" s="73"/>
      <c r="B240" s="73"/>
      <c r="C240" s="422"/>
      <c r="D240" s="73"/>
      <c r="E240" s="42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row>
    <row r="241" ht="15.75" customHeight="1">
      <c r="A241" s="73"/>
      <c r="B241" s="73"/>
      <c r="C241" s="422"/>
      <c r="D241" s="73"/>
      <c r="E241" s="42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row>
    <row r="242" ht="15.75" customHeight="1">
      <c r="A242" s="73"/>
      <c r="B242" s="73"/>
      <c r="C242" s="422"/>
      <c r="D242" s="73"/>
      <c r="E242" s="42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row>
    <row r="243" ht="15.75" customHeight="1">
      <c r="A243" s="73"/>
      <c r="B243" s="73"/>
      <c r="C243" s="422"/>
      <c r="D243" s="73"/>
      <c r="E243" s="42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row>
    <row r="244" ht="15.75" customHeight="1">
      <c r="A244" s="73"/>
      <c r="B244" s="73"/>
      <c r="C244" s="422"/>
      <c r="D244" s="73"/>
      <c r="E244" s="42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row>
    <row r="245" ht="15.75" customHeight="1">
      <c r="A245" s="73"/>
      <c r="B245" s="73"/>
      <c r="C245" s="422"/>
      <c r="D245" s="73"/>
      <c r="E245" s="42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row>
    <row r="246" ht="15.75" customHeight="1">
      <c r="A246" s="73"/>
      <c r="B246" s="73"/>
      <c r="C246" s="422"/>
      <c r="D246" s="73"/>
      <c r="E246" s="42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row>
    <row r="247" ht="15.75" customHeight="1">
      <c r="A247" s="73"/>
      <c r="B247" s="73"/>
      <c r="C247" s="422"/>
      <c r="D247" s="73"/>
      <c r="E247" s="42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row>
    <row r="248" ht="15.75" customHeight="1">
      <c r="A248" s="73"/>
      <c r="B248" s="73"/>
      <c r="C248" s="422"/>
      <c r="D248" s="73"/>
      <c r="E248" s="42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row>
    <row r="249" ht="15.75" customHeight="1">
      <c r="A249" s="73"/>
      <c r="B249" s="73"/>
      <c r="C249" s="422"/>
      <c r="D249" s="73"/>
      <c r="E249" s="42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row>
    <row r="250" ht="15.75" customHeight="1">
      <c r="A250" s="73"/>
      <c r="B250" s="73"/>
      <c r="C250" s="422"/>
      <c r="D250" s="73"/>
      <c r="E250" s="42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row>
    <row r="251" ht="15.75" customHeight="1">
      <c r="A251" s="73"/>
      <c r="B251" s="73"/>
      <c r="C251" s="422"/>
      <c r="D251" s="73"/>
      <c r="E251" s="42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row>
    <row r="252" ht="15.75" customHeight="1">
      <c r="A252" s="73"/>
      <c r="B252" s="73"/>
      <c r="C252" s="422"/>
      <c r="D252" s="73"/>
      <c r="E252" s="42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row>
    <row r="253" ht="15.75" customHeight="1">
      <c r="A253" s="73"/>
      <c r="B253" s="73"/>
      <c r="C253" s="422"/>
      <c r="D253" s="73"/>
      <c r="E253" s="42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row>
    <row r="254" ht="15.75" customHeight="1">
      <c r="A254" s="73"/>
      <c r="B254" s="73"/>
      <c r="C254" s="422"/>
      <c r="D254" s="73"/>
      <c r="E254" s="42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row>
    <row r="255" ht="15.75" customHeight="1">
      <c r="A255" s="73"/>
      <c r="B255" s="73"/>
      <c r="C255" s="422"/>
      <c r="D255" s="73"/>
      <c r="E255" s="42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row>
    <row r="256" ht="15.75" customHeight="1">
      <c r="A256" s="73"/>
      <c r="B256" s="73"/>
      <c r="C256" s="422"/>
      <c r="D256" s="73"/>
      <c r="E256" s="42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row>
    <row r="257" ht="15.75" customHeight="1">
      <c r="A257" s="73"/>
      <c r="B257" s="73"/>
      <c r="C257" s="422"/>
      <c r="D257" s="73"/>
      <c r="E257" s="42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row>
    <row r="258" ht="15.75" customHeight="1">
      <c r="A258" s="73"/>
      <c r="B258" s="73"/>
      <c r="C258" s="422"/>
      <c r="D258" s="73"/>
      <c r="E258" s="42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row>
    <row r="259" ht="15.75" customHeight="1">
      <c r="A259" s="73"/>
      <c r="B259" s="73"/>
      <c r="C259" s="422"/>
      <c r="D259" s="73"/>
      <c r="E259" s="42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row>
    <row r="260" ht="15.75" customHeight="1">
      <c r="A260" s="73"/>
      <c r="B260" s="73"/>
      <c r="C260" s="422"/>
      <c r="D260" s="73"/>
      <c r="E260" s="42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row>
    <row r="261" ht="15.75" customHeight="1">
      <c r="A261" s="73"/>
      <c r="B261" s="73"/>
      <c r="C261" s="422"/>
      <c r="D261" s="73"/>
      <c r="E261" s="42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row>
    <row r="262" ht="15.75" customHeight="1">
      <c r="A262" s="73"/>
      <c r="B262" s="73"/>
      <c r="C262" s="422"/>
      <c r="D262" s="73"/>
      <c r="E262" s="42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row>
    <row r="263" ht="15.75" customHeight="1">
      <c r="A263" s="73"/>
      <c r="B263" s="73"/>
      <c r="C263" s="422"/>
      <c r="D263" s="73"/>
      <c r="E263" s="42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row>
    <row r="264" ht="15.75" customHeight="1">
      <c r="A264" s="73"/>
      <c r="B264" s="73"/>
      <c r="C264" s="422"/>
      <c r="D264" s="73"/>
      <c r="E264" s="42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row>
    <row r="265" ht="15.75" customHeight="1">
      <c r="A265" s="73"/>
      <c r="B265" s="73"/>
      <c r="C265" s="422"/>
      <c r="D265" s="73"/>
      <c r="E265" s="42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row>
    <row r="266" ht="15.75" customHeight="1">
      <c r="A266" s="73"/>
      <c r="B266" s="73"/>
      <c r="C266" s="422"/>
      <c r="D266" s="73"/>
      <c r="E266" s="42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row>
    <row r="267" ht="15.75" customHeight="1">
      <c r="A267" s="73"/>
      <c r="B267" s="73"/>
      <c r="C267" s="422"/>
      <c r="D267" s="73"/>
      <c r="E267" s="42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row>
    <row r="268" ht="15.75" customHeight="1">
      <c r="A268" s="73"/>
      <c r="B268" s="73"/>
      <c r="C268" s="422"/>
      <c r="D268" s="73"/>
      <c r="E268" s="42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row>
    <row r="269" ht="15.75" customHeight="1">
      <c r="A269" s="73"/>
      <c r="B269" s="73"/>
      <c r="C269" s="422"/>
      <c r="D269" s="73"/>
      <c r="E269" s="42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row>
    <row r="270" ht="15.75" customHeight="1">
      <c r="A270" s="73"/>
      <c r="B270" s="73"/>
      <c r="C270" s="422"/>
      <c r="D270" s="73"/>
      <c r="E270" s="42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row>
    <row r="271" ht="15.75" customHeight="1">
      <c r="A271" s="73"/>
      <c r="B271" s="73"/>
      <c r="C271" s="422"/>
      <c r="D271" s="73"/>
      <c r="E271" s="42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row>
    <row r="272" ht="15.75" customHeight="1">
      <c r="A272" s="73"/>
      <c r="B272" s="73"/>
      <c r="C272" s="422"/>
      <c r="D272" s="73"/>
      <c r="E272" s="42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row>
    <row r="273" ht="15.75" customHeight="1">
      <c r="A273" s="73"/>
      <c r="B273" s="73"/>
      <c r="C273" s="422"/>
      <c r="D273" s="73"/>
      <c r="E273" s="42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row>
    <row r="274" ht="15.75" customHeight="1">
      <c r="A274" s="73"/>
      <c r="B274" s="73"/>
      <c r="C274" s="422"/>
      <c r="D274" s="73"/>
      <c r="E274" s="42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row>
    <row r="275" ht="15.75" customHeight="1">
      <c r="A275" s="73"/>
      <c r="B275" s="73"/>
      <c r="C275" s="422"/>
      <c r="D275" s="73"/>
      <c r="E275" s="42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row>
    <row r="276" ht="15.75" customHeight="1">
      <c r="A276" s="73"/>
      <c r="B276" s="73"/>
      <c r="C276" s="422"/>
      <c r="D276" s="73"/>
      <c r="E276" s="42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row>
    <row r="277" ht="15.75" customHeight="1">
      <c r="A277" s="73"/>
      <c r="B277" s="73"/>
      <c r="C277" s="422"/>
      <c r="D277" s="73"/>
      <c r="E277" s="42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row>
    <row r="278" ht="15.75" customHeight="1">
      <c r="A278" s="73"/>
      <c r="B278" s="73"/>
      <c r="C278" s="422"/>
      <c r="D278" s="73"/>
      <c r="E278" s="42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row>
    <row r="279" ht="15.75" customHeight="1">
      <c r="A279" s="73"/>
      <c r="B279" s="73"/>
      <c r="C279" s="422"/>
      <c r="D279" s="73"/>
      <c r="E279" s="42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row>
    <row r="280" ht="15.75" customHeight="1">
      <c r="A280" s="73"/>
      <c r="B280" s="73"/>
      <c r="C280" s="422"/>
      <c r="D280" s="73"/>
      <c r="E280" s="42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row>
    <row r="281" ht="15.75" customHeight="1">
      <c r="A281" s="73"/>
      <c r="B281" s="73"/>
      <c r="C281" s="422"/>
      <c r="D281" s="73"/>
      <c r="E281" s="42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row>
    <row r="282" ht="15.75" customHeight="1">
      <c r="A282" s="73"/>
      <c r="B282" s="73"/>
      <c r="C282" s="422"/>
      <c r="D282" s="73"/>
      <c r="E282" s="42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row>
    <row r="283" ht="15.75" customHeight="1">
      <c r="A283" s="73"/>
      <c r="B283" s="73"/>
      <c r="C283" s="422"/>
      <c r="D283" s="73"/>
      <c r="E283" s="42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row>
    <row r="284" ht="15.75" customHeight="1">
      <c r="A284" s="73"/>
      <c r="B284" s="73"/>
      <c r="C284" s="422"/>
      <c r="D284" s="73"/>
      <c r="E284" s="42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row>
    <row r="285" ht="15.75" customHeight="1">
      <c r="A285" s="73"/>
      <c r="B285" s="73"/>
      <c r="C285" s="422"/>
      <c r="D285" s="73"/>
      <c r="E285" s="42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row>
    <row r="286" ht="15.75" customHeight="1">
      <c r="A286" s="73"/>
      <c r="B286" s="73"/>
      <c r="C286" s="422"/>
      <c r="D286" s="73"/>
      <c r="E286" s="42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row>
    <row r="287" ht="15.75" customHeight="1">
      <c r="A287" s="73"/>
      <c r="B287" s="73"/>
      <c r="C287" s="422"/>
      <c r="D287" s="73"/>
      <c r="E287" s="42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row>
    <row r="288" ht="15.75" customHeight="1">
      <c r="A288" s="73"/>
      <c r="B288" s="73"/>
      <c r="C288" s="422"/>
      <c r="D288" s="73"/>
      <c r="E288" s="42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row>
    <row r="289" ht="15.75" customHeight="1">
      <c r="A289" s="73"/>
      <c r="B289" s="73"/>
      <c r="C289" s="422"/>
      <c r="D289" s="73"/>
      <c r="E289" s="42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row>
    <row r="290" ht="15.75" customHeight="1">
      <c r="A290" s="73"/>
      <c r="B290" s="73"/>
      <c r="C290" s="422"/>
      <c r="D290" s="73"/>
      <c r="E290" s="42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row>
    <row r="291" ht="15.75" customHeight="1">
      <c r="A291" s="73"/>
      <c r="B291" s="73"/>
      <c r="C291" s="422"/>
      <c r="D291" s="73"/>
      <c r="E291" s="42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row>
    <row r="292" ht="15.75" customHeight="1">
      <c r="A292" s="73"/>
      <c r="B292" s="73"/>
      <c r="C292" s="422"/>
      <c r="D292" s="73"/>
      <c r="E292" s="42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row>
    <row r="293" ht="15.75" customHeight="1">
      <c r="A293" s="73"/>
      <c r="B293" s="73"/>
      <c r="C293" s="422"/>
      <c r="D293" s="73"/>
      <c r="E293" s="42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row>
    <row r="294" ht="15.75" customHeight="1">
      <c r="A294" s="73"/>
      <c r="B294" s="73"/>
      <c r="C294" s="422"/>
      <c r="D294" s="73"/>
      <c r="E294" s="42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row>
    <row r="295" ht="15.75" customHeight="1">
      <c r="A295" s="73"/>
      <c r="B295" s="73"/>
      <c r="C295" s="422"/>
      <c r="D295" s="73"/>
      <c r="E295" s="42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row>
    <row r="296" ht="15.75" customHeight="1">
      <c r="A296" s="73"/>
      <c r="B296" s="73"/>
      <c r="C296" s="422"/>
      <c r="D296" s="73"/>
      <c r="E296" s="42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row>
    <row r="297" ht="15.75" customHeight="1">
      <c r="A297" s="73"/>
      <c r="B297" s="73"/>
      <c r="C297" s="422"/>
      <c r="D297" s="73"/>
      <c r="E297" s="42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row>
    <row r="298" ht="15.75" customHeight="1">
      <c r="A298" s="73"/>
      <c r="B298" s="73"/>
      <c r="C298" s="422"/>
      <c r="D298" s="73"/>
      <c r="E298" s="42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row>
    <row r="299" ht="15.75" customHeight="1">
      <c r="A299" s="73"/>
      <c r="B299" s="73"/>
      <c r="C299" s="422"/>
      <c r="D299" s="73"/>
      <c r="E299" s="42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row>
    <row r="300" ht="15.75" customHeight="1">
      <c r="A300" s="73"/>
      <c r="B300" s="73"/>
      <c r="C300" s="422"/>
      <c r="D300" s="73"/>
      <c r="E300" s="42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row>
    <row r="301" ht="15.75" customHeight="1">
      <c r="A301" s="73"/>
      <c r="B301" s="73"/>
      <c r="C301" s="422"/>
      <c r="D301" s="73"/>
      <c r="E301" s="42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row>
    <row r="302" ht="15.75" customHeight="1">
      <c r="A302" s="73"/>
      <c r="B302" s="73"/>
      <c r="C302" s="422"/>
      <c r="D302" s="73"/>
      <c r="E302" s="42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row>
    <row r="303" ht="15.75" customHeight="1">
      <c r="A303" s="73"/>
      <c r="B303" s="73"/>
      <c r="C303" s="422"/>
      <c r="D303" s="73"/>
      <c r="E303" s="42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row>
    <row r="304" ht="15.75" customHeight="1">
      <c r="A304" s="73"/>
      <c r="B304" s="73"/>
      <c r="C304" s="422"/>
      <c r="D304" s="73"/>
      <c r="E304" s="42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row>
    <row r="305" ht="15.75" customHeight="1">
      <c r="A305" s="73"/>
      <c r="B305" s="73"/>
      <c r="C305" s="422"/>
      <c r="D305" s="73"/>
      <c r="E305" s="42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row>
    <row r="306" ht="15.75" customHeight="1">
      <c r="A306" s="73"/>
      <c r="B306" s="73"/>
      <c r="C306" s="422"/>
      <c r="D306" s="73"/>
      <c r="E306" s="42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row>
    <row r="307" ht="15.75" customHeight="1">
      <c r="A307" s="73"/>
      <c r="B307" s="73"/>
      <c r="C307" s="422"/>
      <c r="D307" s="73"/>
      <c r="E307" s="42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row>
    <row r="308" ht="15.75" customHeight="1">
      <c r="A308" s="73"/>
      <c r="B308" s="73"/>
      <c r="C308" s="422"/>
      <c r="D308" s="73"/>
      <c r="E308" s="42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row>
    <row r="309" ht="15.75" customHeight="1">
      <c r="A309" s="73"/>
      <c r="B309" s="73"/>
      <c r="C309" s="422"/>
      <c r="D309" s="73"/>
      <c r="E309" s="42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row>
    <row r="310" ht="15.75" customHeight="1">
      <c r="A310" s="73"/>
      <c r="B310" s="73"/>
      <c r="C310" s="422"/>
      <c r="D310" s="73"/>
      <c r="E310" s="42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row>
    <row r="311" ht="15.75" customHeight="1">
      <c r="A311" s="73"/>
      <c r="B311" s="73"/>
      <c r="C311" s="422"/>
      <c r="D311" s="73"/>
      <c r="E311" s="42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row>
    <row r="312" ht="15.75" customHeight="1">
      <c r="A312" s="73"/>
      <c r="B312" s="73"/>
      <c r="C312" s="422"/>
      <c r="D312" s="73"/>
      <c r="E312" s="42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row>
    <row r="313" ht="15.75" customHeight="1">
      <c r="A313" s="73"/>
      <c r="B313" s="73"/>
      <c r="C313" s="422"/>
      <c r="D313" s="73"/>
      <c r="E313" s="42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ht="15.75" customHeight="1">
      <c r="A314" s="73"/>
      <c r="B314" s="73"/>
      <c r="C314" s="422"/>
      <c r="D314" s="73"/>
      <c r="E314" s="42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ht="15.75" customHeight="1">
      <c r="A315" s="73"/>
      <c r="B315" s="73"/>
      <c r="C315" s="422"/>
      <c r="D315" s="73"/>
      <c r="E315" s="42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ht="15.75" customHeight="1">
      <c r="A316" s="73"/>
      <c r="B316" s="73"/>
      <c r="C316" s="422"/>
      <c r="D316" s="73"/>
      <c r="E316" s="42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ht="15.75" customHeight="1">
      <c r="A317" s="73"/>
      <c r="B317" s="73"/>
      <c r="C317" s="422"/>
      <c r="D317" s="73"/>
      <c r="E317" s="42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ht="15.75" customHeight="1">
      <c r="A318" s="73"/>
      <c r="B318" s="73"/>
      <c r="C318" s="422"/>
      <c r="D318" s="73"/>
      <c r="E318" s="42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ht="15.75" customHeight="1">
      <c r="A319" s="73"/>
      <c r="B319" s="73"/>
      <c r="C319" s="422"/>
      <c r="D319" s="73"/>
      <c r="E319" s="42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ht="15.75" customHeight="1">
      <c r="A320" s="73"/>
      <c r="B320" s="73"/>
      <c r="C320" s="422"/>
      <c r="D320" s="73"/>
      <c r="E320" s="42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ht="15.75" customHeight="1">
      <c r="A321" s="73"/>
      <c r="B321" s="73"/>
      <c r="C321" s="422"/>
      <c r="D321" s="73"/>
      <c r="E321" s="42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ht="15.75" customHeight="1">
      <c r="A322" s="73"/>
      <c r="B322" s="73"/>
      <c r="C322" s="422"/>
      <c r="D322" s="73"/>
      <c r="E322" s="42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ht="15.75" customHeight="1">
      <c r="A323" s="73"/>
      <c r="B323" s="73"/>
      <c r="C323" s="422"/>
      <c r="D323" s="73"/>
      <c r="E323" s="42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ht="15.75" customHeight="1">
      <c r="A324" s="73"/>
      <c r="B324" s="73"/>
      <c r="C324" s="422"/>
      <c r="D324" s="73"/>
      <c r="E324" s="42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ht="15.75" customHeight="1">
      <c r="A325" s="73"/>
      <c r="B325" s="73"/>
      <c r="C325" s="422"/>
      <c r="D325" s="73"/>
      <c r="E325" s="42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ht="15.75" customHeight="1">
      <c r="A326" s="73"/>
      <c r="B326" s="73"/>
      <c r="C326" s="422"/>
      <c r="D326" s="73"/>
      <c r="E326" s="42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ht="15.75" customHeight="1">
      <c r="A327" s="73"/>
      <c r="B327" s="73"/>
      <c r="C327" s="422"/>
      <c r="D327" s="73"/>
      <c r="E327" s="42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ht="15.75" customHeight="1">
      <c r="A328" s="73"/>
      <c r="B328" s="73"/>
      <c r="C328" s="422"/>
      <c r="D328" s="73"/>
      <c r="E328" s="42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ht="15.75" customHeight="1">
      <c r="A329" s="73"/>
      <c r="B329" s="73"/>
      <c r="C329" s="422"/>
      <c r="D329" s="73"/>
      <c r="E329" s="42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ht="15.75" customHeight="1">
      <c r="A330" s="73"/>
      <c r="B330" s="73"/>
      <c r="C330" s="422"/>
      <c r="D330" s="73"/>
      <c r="E330" s="42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ht="15.75" customHeight="1">
      <c r="A331" s="73"/>
      <c r="B331" s="73"/>
      <c r="C331" s="422"/>
      <c r="D331" s="73"/>
      <c r="E331" s="42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58">
      <formula1>"Ecobank,Pension,Mombasa,Eldoret,Thika,Kisumu,Kitengela,Nakuru,Trade Center,Homabay"</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17.38"/>
    <col customWidth="1" min="3" max="3" width="33.88"/>
    <col customWidth="1" min="4" max="4" width="13.88"/>
    <col customWidth="1" min="5" max="5" width="17.0"/>
    <col customWidth="1" min="6" max="6" width="14.38"/>
    <col customWidth="1" min="8" max="8" width="10.0"/>
    <col customWidth="1" min="9" max="9" width="23.13"/>
    <col customWidth="1" min="10" max="10" width="24.88"/>
    <col customWidth="1" min="11" max="11" width="89.63"/>
    <col customWidth="1" min="12" max="12" width="29.0"/>
    <col customWidth="1" min="13" max="13" width="32.38"/>
    <col customWidth="1" min="14" max="14" width="117.88"/>
    <col customWidth="1" min="15" max="15" width="24.88"/>
    <col customWidth="1" min="16" max="16" width="22.0"/>
    <col customWidth="1" min="17" max="17" width="29.38"/>
    <col customWidth="1" min="18" max="18" width="16.88"/>
  </cols>
  <sheetData>
    <row r="1" ht="15.75" customHeight="1">
      <c r="A1" s="424"/>
      <c r="B1" s="425"/>
      <c r="C1" s="425"/>
      <c r="D1" s="426"/>
      <c r="E1" s="426"/>
      <c r="F1" s="426"/>
      <c r="G1" s="425"/>
      <c r="H1" s="425"/>
      <c r="I1" s="425"/>
      <c r="J1" s="425"/>
      <c r="K1" s="425"/>
      <c r="L1" s="425"/>
      <c r="M1" s="425"/>
      <c r="N1" s="425"/>
      <c r="O1" s="425"/>
      <c r="P1" s="425"/>
      <c r="Q1" s="425"/>
      <c r="R1" s="425"/>
    </row>
    <row r="2" ht="15.75" customHeight="1">
      <c r="A2" s="424"/>
      <c r="B2" s="427" t="s">
        <v>2199</v>
      </c>
      <c r="C2" s="427" t="s">
        <v>103</v>
      </c>
      <c r="D2" s="428" t="s">
        <v>104</v>
      </c>
      <c r="E2" s="428" t="s">
        <v>105</v>
      </c>
      <c r="F2" s="428" t="s">
        <v>106</v>
      </c>
      <c r="G2" s="427" t="s">
        <v>107</v>
      </c>
      <c r="H2" s="427" t="s">
        <v>108</v>
      </c>
      <c r="I2" s="427" t="s">
        <v>2200</v>
      </c>
      <c r="J2" s="427" t="s">
        <v>109</v>
      </c>
      <c r="K2" s="427" t="s">
        <v>820</v>
      </c>
      <c r="L2" s="427" t="s">
        <v>110</v>
      </c>
      <c r="M2" s="427" t="s">
        <v>111</v>
      </c>
      <c r="N2" s="427" t="s">
        <v>2201</v>
      </c>
      <c r="O2" s="427" t="s">
        <v>2202</v>
      </c>
      <c r="P2" s="427" t="s">
        <v>2203</v>
      </c>
      <c r="Q2" s="427" t="s">
        <v>823</v>
      </c>
      <c r="R2" s="427" t="s">
        <v>2204</v>
      </c>
    </row>
    <row r="3" ht="15.75" customHeight="1">
      <c r="A3" s="429"/>
      <c r="B3" s="430" t="s">
        <v>2001</v>
      </c>
      <c r="C3" s="431"/>
      <c r="D3" s="432"/>
      <c r="E3" s="433"/>
      <c r="F3" s="432"/>
      <c r="G3" s="431"/>
      <c r="H3" s="431"/>
      <c r="I3" s="431"/>
      <c r="J3" s="431"/>
      <c r="K3" s="434"/>
      <c r="L3" s="431"/>
      <c r="M3" s="434"/>
      <c r="N3" s="431"/>
      <c r="O3" s="431"/>
      <c r="P3" s="431"/>
      <c r="Q3" s="431"/>
      <c r="R3" s="431"/>
    </row>
    <row r="4" ht="18.0" customHeight="1">
      <c r="A4" s="393">
        <v>22607.0</v>
      </c>
      <c r="B4" s="435" t="s">
        <v>2205</v>
      </c>
      <c r="C4" s="436" t="s">
        <v>1605</v>
      </c>
      <c r="D4" s="437">
        <v>500000.0</v>
      </c>
      <c r="E4" s="438">
        <v>101185.56</v>
      </c>
      <c r="F4" s="439">
        <v>550032.94</v>
      </c>
      <c r="G4" s="440" t="s">
        <v>63</v>
      </c>
      <c r="H4" s="440" t="s">
        <v>1606</v>
      </c>
      <c r="I4" s="440" t="s">
        <v>2002</v>
      </c>
      <c r="J4" s="440" t="s">
        <v>60</v>
      </c>
      <c r="K4" s="441" t="s">
        <v>2003</v>
      </c>
      <c r="L4" s="440"/>
      <c r="M4" s="441" t="s">
        <v>2001</v>
      </c>
      <c r="N4" s="440" t="s">
        <v>2004</v>
      </c>
      <c r="O4" s="440" t="s">
        <v>1652</v>
      </c>
      <c r="P4" s="440" t="s">
        <v>1949</v>
      </c>
      <c r="Q4" s="440" t="s">
        <v>294</v>
      </c>
      <c r="R4" s="440" t="s">
        <v>1148</v>
      </c>
    </row>
    <row r="5" ht="18.0" customHeight="1">
      <c r="A5" s="341">
        <v>25786.0</v>
      </c>
      <c r="B5" s="132" t="s">
        <v>2206</v>
      </c>
      <c r="C5" s="442" t="s">
        <v>1952</v>
      </c>
      <c r="D5" s="443">
        <v>288000.0</v>
      </c>
      <c r="E5" s="444">
        <v>128569.4</v>
      </c>
      <c r="F5" s="443">
        <v>292093.71</v>
      </c>
      <c r="G5" s="250" t="s">
        <v>63</v>
      </c>
      <c r="H5" s="250" t="s">
        <v>1953</v>
      </c>
      <c r="I5" s="250" t="s">
        <v>1954</v>
      </c>
      <c r="J5" s="250" t="s">
        <v>60</v>
      </c>
      <c r="K5" s="445" t="s">
        <v>1955</v>
      </c>
      <c r="L5" s="250"/>
      <c r="M5" s="132" t="s">
        <v>1951</v>
      </c>
      <c r="N5" s="250" t="s">
        <v>1956</v>
      </c>
      <c r="O5" s="250" t="s">
        <v>1652</v>
      </c>
      <c r="P5" s="250" t="s">
        <v>1957</v>
      </c>
      <c r="Q5" s="250" t="s">
        <v>1958</v>
      </c>
      <c r="R5" s="250" t="s">
        <v>1148</v>
      </c>
      <c r="S5" s="446" t="s">
        <v>1810</v>
      </c>
      <c r="T5" s="446"/>
      <c r="U5" s="446"/>
      <c r="V5" s="446"/>
      <c r="W5" s="446"/>
      <c r="X5" s="446"/>
      <c r="Y5" s="446"/>
      <c r="Z5" s="446"/>
      <c r="AA5" s="446"/>
      <c r="AB5" s="446"/>
      <c r="AC5" s="446"/>
      <c r="AD5" s="446"/>
      <c r="AE5" s="446"/>
      <c r="AF5" s="446"/>
      <c r="AG5" s="446"/>
      <c r="AH5" s="446"/>
      <c r="AI5" s="446"/>
    </row>
    <row r="6" ht="18.0" customHeight="1">
      <c r="A6" s="447">
        <v>14185.0</v>
      </c>
      <c r="B6" s="284" t="s">
        <v>2207</v>
      </c>
      <c r="C6" s="440" t="s">
        <v>2005</v>
      </c>
      <c r="D6" s="448">
        <v>300000.0</v>
      </c>
      <c r="E6" s="448">
        <v>635190.14</v>
      </c>
      <c r="F6" s="448">
        <v>635190.14</v>
      </c>
      <c r="G6" s="440" t="s">
        <v>127</v>
      </c>
      <c r="H6" s="440" t="s">
        <v>2006</v>
      </c>
      <c r="I6" s="440" t="s">
        <v>1782</v>
      </c>
      <c r="J6" s="440" t="s">
        <v>2007</v>
      </c>
      <c r="K6" s="441" t="s">
        <v>2008</v>
      </c>
      <c r="L6" s="440"/>
      <c r="M6" s="441" t="s">
        <v>2001</v>
      </c>
      <c r="N6" s="449" t="s">
        <v>2009</v>
      </c>
      <c r="O6" s="449"/>
      <c r="P6" s="440"/>
      <c r="Q6" s="440" t="s">
        <v>294</v>
      </c>
      <c r="R6" s="440" t="s">
        <v>1158</v>
      </c>
    </row>
    <row r="7" ht="16.5" customHeight="1">
      <c r="A7" s="447">
        <v>23780.0</v>
      </c>
      <c r="B7" s="450" t="s">
        <v>2208</v>
      </c>
      <c r="C7" s="440" t="s">
        <v>1945</v>
      </c>
      <c r="D7" s="448">
        <v>3000000.0</v>
      </c>
      <c r="E7" s="448">
        <v>613967.38</v>
      </c>
      <c r="F7" s="448">
        <v>2135220.38</v>
      </c>
      <c r="G7" s="440" t="s">
        <v>153</v>
      </c>
      <c r="H7" s="440" t="s">
        <v>1062</v>
      </c>
      <c r="I7" s="440" t="s">
        <v>1946</v>
      </c>
      <c r="J7" s="440" t="s">
        <v>1763</v>
      </c>
      <c r="K7" s="441" t="s">
        <v>1947</v>
      </c>
      <c r="L7" s="451">
        <v>45416.0</v>
      </c>
      <c r="M7" s="441" t="s">
        <v>2001</v>
      </c>
      <c r="N7" s="440" t="s">
        <v>2209</v>
      </c>
      <c r="O7" s="440" t="s">
        <v>1184</v>
      </c>
      <c r="P7" s="440" t="s">
        <v>2010</v>
      </c>
      <c r="Q7" s="440" t="s">
        <v>2210</v>
      </c>
      <c r="R7" s="440" t="s">
        <v>1950</v>
      </c>
    </row>
    <row r="8" ht="15.75" customHeight="1">
      <c r="A8" s="341"/>
      <c r="B8" s="452" t="s">
        <v>2011</v>
      </c>
      <c r="C8" s="440"/>
      <c r="D8" s="453"/>
      <c r="E8" s="448"/>
      <c r="F8" s="453"/>
      <c r="G8" s="440"/>
      <c r="H8" s="440"/>
      <c r="I8" s="440"/>
      <c r="J8" s="440"/>
      <c r="K8" s="441"/>
      <c r="L8" s="440"/>
      <c r="M8" s="441"/>
      <c r="N8" s="440"/>
      <c r="O8" s="440"/>
      <c r="P8" s="440"/>
      <c r="Q8" s="440"/>
      <c r="R8" s="440"/>
    </row>
    <row r="9" ht="18.75" customHeight="1">
      <c r="A9" s="70"/>
      <c r="B9" s="71"/>
      <c r="C9" s="70"/>
      <c r="D9" s="371"/>
      <c r="E9" s="70"/>
      <c r="F9" s="70"/>
      <c r="G9" s="70"/>
      <c r="H9" s="70"/>
      <c r="I9" s="70"/>
      <c r="J9" s="70"/>
      <c r="K9" s="70"/>
      <c r="L9" s="70"/>
      <c r="M9" s="70"/>
      <c r="N9" s="70"/>
      <c r="O9" s="70"/>
      <c r="P9" s="70"/>
      <c r="Q9" s="70"/>
      <c r="R9" s="71"/>
      <c r="S9" s="70"/>
      <c r="T9" s="371"/>
      <c r="U9" s="70"/>
      <c r="V9" s="70"/>
      <c r="W9" s="70"/>
      <c r="X9" s="70"/>
      <c r="Y9" s="70"/>
      <c r="Z9" s="70"/>
      <c r="AA9" s="70"/>
      <c r="AB9" s="70"/>
      <c r="AC9" s="70"/>
      <c r="AD9" s="70"/>
      <c r="AE9" s="70"/>
      <c r="AF9" s="70"/>
      <c r="AG9" s="73"/>
      <c r="AH9" s="73"/>
    </row>
    <row r="10" ht="18.75" customHeight="1">
      <c r="A10" s="454">
        <v>21773.0</v>
      </c>
      <c r="B10" s="450" t="s">
        <v>2211</v>
      </c>
      <c r="C10" s="440" t="s">
        <v>2012</v>
      </c>
      <c r="D10" s="448">
        <v>1500000.0</v>
      </c>
      <c r="E10" s="448">
        <v>3198441.79</v>
      </c>
      <c r="F10" s="448">
        <v>3198441.79</v>
      </c>
      <c r="G10" s="440" t="s">
        <v>153</v>
      </c>
      <c r="H10" s="440" t="s">
        <v>2013</v>
      </c>
      <c r="I10" s="440" t="s">
        <v>2014</v>
      </c>
      <c r="J10" s="440" t="s">
        <v>413</v>
      </c>
      <c r="K10" s="441" t="s">
        <v>2015</v>
      </c>
      <c r="L10" s="440" t="s">
        <v>1904</v>
      </c>
      <c r="M10" s="441" t="s">
        <v>2011</v>
      </c>
      <c r="N10" s="440" t="s">
        <v>2016</v>
      </c>
      <c r="O10" s="440" t="s">
        <v>1184</v>
      </c>
      <c r="P10" s="440" t="s">
        <v>1949</v>
      </c>
      <c r="Q10" s="440" t="s">
        <v>294</v>
      </c>
      <c r="R10" s="440" t="s">
        <v>1158</v>
      </c>
    </row>
    <row r="11" ht="15.75" customHeight="1">
      <c r="A11" s="341"/>
      <c r="B11" s="452" t="s">
        <v>2017</v>
      </c>
      <c r="C11" s="440"/>
      <c r="D11" s="453"/>
      <c r="E11" s="448"/>
      <c r="F11" s="453"/>
      <c r="G11" s="440"/>
      <c r="H11" s="440"/>
      <c r="I11" s="440"/>
      <c r="J11" s="440"/>
      <c r="K11" s="441"/>
      <c r="L11" s="440"/>
      <c r="M11" s="441"/>
      <c r="N11" s="440"/>
      <c r="O11" s="440"/>
      <c r="P11" s="440"/>
      <c r="Q11" s="440"/>
      <c r="R11" s="440"/>
    </row>
    <row r="12" ht="15.0" customHeight="1">
      <c r="A12" s="447">
        <v>18499.0</v>
      </c>
      <c r="B12" s="450" t="s">
        <v>2212</v>
      </c>
      <c r="C12" s="440" t="s">
        <v>1712</v>
      </c>
      <c r="D12" s="448">
        <v>2500000.0</v>
      </c>
      <c r="E12" s="448">
        <v>5346778.59</v>
      </c>
      <c r="F12" s="448">
        <v>5346778.59</v>
      </c>
      <c r="G12" s="440" t="s">
        <v>153</v>
      </c>
      <c r="H12" s="440" t="s">
        <v>1564</v>
      </c>
      <c r="I12" s="440" t="s">
        <v>2018</v>
      </c>
      <c r="J12" s="440" t="s">
        <v>29</v>
      </c>
      <c r="K12" s="441"/>
      <c r="L12" s="440"/>
      <c r="M12" s="441"/>
      <c r="N12" s="449" t="s">
        <v>2213</v>
      </c>
      <c r="O12" s="449"/>
      <c r="P12" s="440"/>
      <c r="Q12" s="440" t="s">
        <v>294</v>
      </c>
      <c r="R12" s="440" t="s">
        <v>1357</v>
      </c>
    </row>
    <row r="13" ht="18.0" customHeight="1">
      <c r="A13" s="454">
        <v>25801.0</v>
      </c>
      <c r="B13" s="450" t="s">
        <v>2214</v>
      </c>
      <c r="C13" s="440" t="s">
        <v>2020</v>
      </c>
      <c r="D13" s="448">
        <v>500000.0</v>
      </c>
      <c r="E13" s="448">
        <v>422640.0</v>
      </c>
      <c r="F13" s="448">
        <v>486139.34</v>
      </c>
      <c r="G13" s="440" t="s">
        <v>116</v>
      </c>
      <c r="H13" s="440" t="s">
        <v>2021</v>
      </c>
      <c r="I13" s="440" t="s">
        <v>2022</v>
      </c>
      <c r="J13" s="440" t="s">
        <v>413</v>
      </c>
      <c r="K13" s="441" t="s">
        <v>2023</v>
      </c>
      <c r="L13" s="440" t="s">
        <v>2017</v>
      </c>
      <c r="M13" s="441" t="s">
        <v>920</v>
      </c>
      <c r="N13" s="440" t="s">
        <v>2024</v>
      </c>
      <c r="O13" s="440" t="s">
        <v>358</v>
      </c>
      <c r="P13" s="440" t="s">
        <v>224</v>
      </c>
      <c r="Q13" s="440" t="s">
        <v>224</v>
      </c>
      <c r="R13" s="440" t="s">
        <v>1158</v>
      </c>
    </row>
    <row r="14" ht="17.25" customHeight="1">
      <c r="A14" s="455">
        <v>22900.0</v>
      </c>
      <c r="B14" s="435" t="s">
        <v>2215</v>
      </c>
      <c r="C14" s="456" t="s">
        <v>315</v>
      </c>
      <c r="D14" s="457">
        <v>200000.0</v>
      </c>
      <c r="E14" s="439">
        <v>409520.27</v>
      </c>
      <c r="F14" s="439">
        <v>409520.27</v>
      </c>
      <c r="G14" s="440" t="s">
        <v>122</v>
      </c>
      <c r="H14" s="440" t="s">
        <v>205</v>
      </c>
      <c r="I14" s="440" t="s">
        <v>1861</v>
      </c>
      <c r="J14" s="440" t="s">
        <v>87</v>
      </c>
      <c r="K14" s="441" t="s">
        <v>2216</v>
      </c>
      <c r="L14" s="440"/>
      <c r="M14" s="441" t="s">
        <v>213</v>
      </c>
      <c r="N14" s="440" t="s">
        <v>2217</v>
      </c>
      <c r="O14" s="440"/>
      <c r="P14" s="440" t="s">
        <v>224</v>
      </c>
      <c r="Q14" s="440" t="s">
        <v>224</v>
      </c>
      <c r="R14" s="440" t="s">
        <v>197</v>
      </c>
      <c r="S14" s="185"/>
      <c r="T14" s="185"/>
      <c r="U14" s="185"/>
      <c r="V14" s="185"/>
      <c r="W14" s="185"/>
      <c r="X14" s="185"/>
      <c r="Y14" s="185"/>
      <c r="Z14" s="185"/>
      <c r="AA14" s="185"/>
      <c r="AB14" s="185"/>
      <c r="AC14" s="185"/>
      <c r="AD14" s="185"/>
      <c r="AE14" s="185"/>
      <c r="AF14" s="185"/>
      <c r="AG14" s="185"/>
      <c r="AH14" s="185"/>
      <c r="AI14" s="185"/>
    </row>
    <row r="15" ht="17.25" customHeight="1">
      <c r="A15" s="455">
        <v>22607.0</v>
      </c>
      <c r="B15" s="435" t="s">
        <v>2205</v>
      </c>
      <c r="C15" s="456" t="s">
        <v>1605</v>
      </c>
      <c r="D15" s="457">
        <v>500000.0</v>
      </c>
      <c r="E15" s="439">
        <v>101185.56</v>
      </c>
      <c r="F15" s="439">
        <v>550032.94</v>
      </c>
      <c r="G15" s="440" t="s">
        <v>63</v>
      </c>
      <c r="H15" s="440" t="s">
        <v>1606</v>
      </c>
      <c r="I15" s="440" t="s">
        <v>2002</v>
      </c>
      <c r="J15" s="440" t="s">
        <v>176</v>
      </c>
      <c r="K15" s="441" t="s">
        <v>2003</v>
      </c>
      <c r="L15" s="440"/>
      <c r="M15" s="441" t="s">
        <v>2017</v>
      </c>
      <c r="N15" s="440" t="s">
        <v>2025</v>
      </c>
      <c r="O15" s="440" t="s">
        <v>1652</v>
      </c>
      <c r="P15" s="440" t="s">
        <v>1949</v>
      </c>
      <c r="Q15" s="440" t="s">
        <v>294</v>
      </c>
      <c r="R15" s="440" t="s">
        <v>1148</v>
      </c>
      <c r="S15" s="185"/>
      <c r="T15" s="185"/>
      <c r="U15" s="185"/>
      <c r="V15" s="185"/>
      <c r="W15" s="185"/>
      <c r="X15" s="185"/>
      <c r="Y15" s="185"/>
      <c r="Z15" s="185"/>
      <c r="AA15" s="185"/>
      <c r="AB15" s="185"/>
      <c r="AC15" s="185"/>
      <c r="AD15" s="185"/>
      <c r="AE15" s="185"/>
      <c r="AF15" s="185"/>
      <c r="AG15" s="185"/>
      <c r="AH15" s="185"/>
      <c r="AI15" s="185"/>
    </row>
    <row r="16" ht="15.75" customHeight="1">
      <c r="A16" s="341"/>
      <c r="B16" s="452" t="s">
        <v>2026</v>
      </c>
      <c r="C16" s="440"/>
      <c r="D16" s="453"/>
      <c r="E16" s="448"/>
      <c r="F16" s="453"/>
      <c r="G16" s="440"/>
      <c r="H16" s="440"/>
      <c r="I16" s="440"/>
      <c r="J16" s="440"/>
      <c r="K16" s="441"/>
      <c r="L16" s="440"/>
      <c r="M16" s="441"/>
      <c r="N16" s="440"/>
      <c r="O16" s="440"/>
      <c r="P16" s="440"/>
      <c r="Q16" s="440"/>
      <c r="R16" s="440"/>
      <c r="S16" s="185"/>
      <c r="T16" s="185"/>
      <c r="U16" s="185"/>
      <c r="V16" s="185"/>
      <c r="W16" s="185"/>
      <c r="X16" s="185"/>
      <c r="Y16" s="185"/>
      <c r="Z16" s="185"/>
      <c r="AA16" s="185"/>
      <c r="AB16" s="185"/>
      <c r="AC16" s="185"/>
      <c r="AD16" s="185"/>
      <c r="AE16" s="185"/>
      <c r="AF16" s="185"/>
      <c r="AG16" s="185"/>
      <c r="AH16" s="185"/>
      <c r="AI16" s="185"/>
    </row>
    <row r="17" ht="17.25" customHeight="1">
      <c r="A17" s="341">
        <v>25633.0</v>
      </c>
      <c r="B17" s="452" t="s">
        <v>2027</v>
      </c>
      <c r="C17" s="458" t="s">
        <v>2028</v>
      </c>
      <c r="D17" s="459">
        <v>399033.73</v>
      </c>
      <c r="E17" s="459">
        <v>399033.73</v>
      </c>
      <c r="F17" s="459">
        <v>399033.73</v>
      </c>
      <c r="G17" s="458" t="s">
        <v>322</v>
      </c>
      <c r="H17" s="458" t="s">
        <v>2029</v>
      </c>
      <c r="I17" s="458" t="s">
        <v>2218</v>
      </c>
      <c r="J17" s="458" t="s">
        <v>1372</v>
      </c>
      <c r="K17" s="460" t="s">
        <v>1998</v>
      </c>
      <c r="L17" s="458"/>
      <c r="M17" s="460"/>
      <c r="N17" s="458" t="s">
        <v>2030</v>
      </c>
      <c r="O17" s="458" t="s">
        <v>1652</v>
      </c>
      <c r="P17" s="458" t="s">
        <v>301</v>
      </c>
      <c r="Q17" s="458" t="s">
        <v>301</v>
      </c>
      <c r="R17" s="458" t="s">
        <v>220</v>
      </c>
      <c r="S17" s="250"/>
      <c r="T17" s="250"/>
      <c r="U17" s="250"/>
      <c r="V17" s="250"/>
      <c r="W17" s="250"/>
      <c r="X17" s="250"/>
      <c r="Y17" s="250"/>
      <c r="Z17" s="250"/>
      <c r="AA17" s="250"/>
      <c r="AB17" s="250"/>
      <c r="AC17" s="250"/>
      <c r="AD17" s="250"/>
      <c r="AE17" s="250"/>
      <c r="AF17" s="250"/>
      <c r="AG17" s="250"/>
      <c r="AH17" s="250"/>
      <c r="AI17" s="250"/>
    </row>
    <row r="18" ht="15.75" customHeight="1">
      <c r="A18" s="341"/>
      <c r="B18" s="452" t="s">
        <v>2031</v>
      </c>
      <c r="C18" s="440"/>
      <c r="D18" s="453"/>
      <c r="E18" s="448"/>
      <c r="F18" s="453"/>
      <c r="G18" s="440"/>
      <c r="H18" s="440"/>
      <c r="I18" s="440"/>
      <c r="J18" s="440"/>
      <c r="K18" s="441"/>
      <c r="L18" s="440"/>
      <c r="M18" s="441"/>
      <c r="N18" s="440"/>
      <c r="O18" s="440"/>
      <c r="P18" s="440"/>
      <c r="Q18" s="440"/>
      <c r="R18" s="440"/>
      <c r="S18" s="185"/>
      <c r="T18" s="185"/>
      <c r="U18" s="185"/>
      <c r="V18" s="185"/>
      <c r="W18" s="185"/>
      <c r="X18" s="185"/>
      <c r="Y18" s="185"/>
      <c r="Z18" s="185"/>
      <c r="AA18" s="185"/>
      <c r="AB18" s="185"/>
      <c r="AC18" s="185"/>
      <c r="AD18" s="185"/>
      <c r="AE18" s="185"/>
      <c r="AF18" s="185"/>
      <c r="AG18" s="185"/>
      <c r="AH18" s="185"/>
      <c r="AI18" s="185"/>
    </row>
    <row r="19" ht="19.5" customHeight="1">
      <c r="A19" s="341">
        <v>25874.0</v>
      </c>
      <c r="B19" s="452" t="s">
        <v>2038</v>
      </c>
      <c r="C19" s="458" t="s">
        <v>2219</v>
      </c>
      <c r="D19" s="459">
        <v>28000.0</v>
      </c>
      <c r="E19" s="459">
        <v>37000.0</v>
      </c>
      <c r="F19" s="459">
        <v>37000.0</v>
      </c>
      <c r="G19" s="458" t="s">
        <v>81</v>
      </c>
      <c r="H19" s="458" t="s">
        <v>2040</v>
      </c>
      <c r="I19" s="458" t="s">
        <v>2220</v>
      </c>
      <c r="J19" s="458" t="s">
        <v>627</v>
      </c>
      <c r="K19" s="461" t="s">
        <v>2221</v>
      </c>
      <c r="L19" s="458" t="s">
        <v>2222</v>
      </c>
      <c r="M19" s="460"/>
      <c r="N19" s="462" t="s">
        <v>2223</v>
      </c>
      <c r="O19" s="458" t="s">
        <v>2224</v>
      </c>
      <c r="P19" s="458" t="s">
        <v>301</v>
      </c>
      <c r="Q19" s="458" t="s">
        <v>301</v>
      </c>
      <c r="R19" s="458" t="s">
        <v>1202</v>
      </c>
      <c r="S19" s="250"/>
      <c r="T19" s="250"/>
      <c r="U19" s="250"/>
      <c r="V19" s="250"/>
      <c r="W19" s="250"/>
      <c r="X19" s="250"/>
      <c r="Y19" s="250"/>
      <c r="Z19" s="250"/>
      <c r="AA19" s="250"/>
      <c r="AB19" s="250"/>
      <c r="AC19" s="250"/>
      <c r="AD19" s="250"/>
      <c r="AE19" s="250"/>
      <c r="AF19" s="250"/>
      <c r="AG19" s="250"/>
      <c r="AH19" s="250"/>
      <c r="AI19" s="250"/>
    </row>
    <row r="20" ht="19.5" customHeight="1">
      <c r="A20" s="447">
        <v>25351.0</v>
      </c>
      <c r="B20" s="450" t="s">
        <v>2032</v>
      </c>
      <c r="C20" s="440" t="s">
        <v>2033</v>
      </c>
      <c r="D20" s="448">
        <v>260000.0</v>
      </c>
      <c r="E20" s="448">
        <v>140451.0</v>
      </c>
      <c r="F20" s="448">
        <v>268083.7</v>
      </c>
      <c r="G20" s="440" t="s">
        <v>116</v>
      </c>
      <c r="H20" s="440" t="s">
        <v>2034</v>
      </c>
      <c r="I20" s="440" t="s">
        <v>2035</v>
      </c>
      <c r="J20" s="440" t="s">
        <v>413</v>
      </c>
      <c r="K20" s="219"/>
      <c r="L20" s="440" t="s">
        <v>1951</v>
      </c>
      <c r="M20" s="441" t="s">
        <v>2017</v>
      </c>
      <c r="N20" s="440" t="s">
        <v>2036</v>
      </c>
      <c r="O20" s="440" t="s">
        <v>301</v>
      </c>
      <c r="P20" s="440" t="s">
        <v>301</v>
      </c>
      <c r="Q20" s="440" t="s">
        <v>301</v>
      </c>
      <c r="R20" s="440" t="s">
        <v>1158</v>
      </c>
      <c r="S20" s="185"/>
      <c r="T20" s="185"/>
      <c r="U20" s="185"/>
      <c r="V20" s="185"/>
      <c r="W20" s="185"/>
      <c r="X20" s="185"/>
      <c r="Y20" s="185"/>
      <c r="Z20" s="185"/>
      <c r="AA20" s="185"/>
      <c r="AB20" s="185"/>
      <c r="AC20" s="185"/>
      <c r="AD20" s="185"/>
      <c r="AE20" s="185"/>
      <c r="AF20" s="185"/>
      <c r="AG20" s="185"/>
      <c r="AH20" s="185"/>
      <c r="AI20" s="185"/>
    </row>
    <row r="21" ht="15.75" customHeight="1">
      <c r="A21" s="341"/>
      <c r="B21" s="452" t="s">
        <v>2037</v>
      </c>
      <c r="C21" s="440"/>
      <c r="D21" s="453"/>
      <c r="E21" s="448"/>
      <c r="F21" s="453"/>
      <c r="G21" s="440"/>
      <c r="H21" s="440"/>
      <c r="I21" s="440"/>
      <c r="J21" s="440"/>
      <c r="K21" s="284"/>
      <c r="L21" s="440"/>
      <c r="M21" s="441"/>
      <c r="N21" s="440"/>
      <c r="O21" s="440"/>
      <c r="P21" s="440"/>
      <c r="Q21" s="440"/>
      <c r="R21" s="440"/>
      <c r="S21" s="185"/>
      <c r="T21" s="185"/>
      <c r="U21" s="185"/>
      <c r="V21" s="185"/>
      <c r="W21" s="185"/>
      <c r="X21" s="185"/>
      <c r="Y21" s="185"/>
      <c r="Z21" s="185"/>
      <c r="AA21" s="185"/>
      <c r="AB21" s="185"/>
      <c r="AC21" s="185"/>
      <c r="AD21" s="185"/>
      <c r="AE21" s="185"/>
      <c r="AF21" s="185"/>
      <c r="AG21" s="185"/>
      <c r="AH21" s="185"/>
      <c r="AI21" s="185"/>
    </row>
    <row r="22" ht="17.25" customHeight="1">
      <c r="A22" s="393">
        <v>26041.0</v>
      </c>
      <c r="B22" s="435" t="s">
        <v>2042</v>
      </c>
      <c r="C22" s="440" t="s">
        <v>2043</v>
      </c>
      <c r="D22" s="448">
        <v>1911133.75</v>
      </c>
      <c r="E22" s="448">
        <v>1911133.75</v>
      </c>
      <c r="F22" s="448">
        <v>1911133.75</v>
      </c>
      <c r="G22" s="440" t="s">
        <v>116</v>
      </c>
      <c r="H22" s="440" t="s">
        <v>2044</v>
      </c>
      <c r="I22" s="440" t="s">
        <v>2045</v>
      </c>
      <c r="J22" s="440" t="s">
        <v>224</v>
      </c>
      <c r="K22" s="441"/>
      <c r="L22" s="440" t="s">
        <v>1781</v>
      </c>
      <c r="M22" s="441"/>
      <c r="N22" s="440" t="s">
        <v>2046</v>
      </c>
      <c r="O22" s="440" t="s">
        <v>358</v>
      </c>
      <c r="P22" s="440" t="s">
        <v>358</v>
      </c>
      <c r="Q22" s="440" t="s">
        <v>920</v>
      </c>
      <c r="R22" s="440" t="s">
        <v>1158</v>
      </c>
      <c r="S22" s="185"/>
      <c r="T22" s="185"/>
      <c r="U22" s="185"/>
      <c r="V22" s="185"/>
      <c r="W22" s="185"/>
      <c r="X22" s="185"/>
      <c r="Y22" s="185"/>
      <c r="Z22" s="185"/>
      <c r="AA22" s="185"/>
      <c r="AB22" s="185"/>
      <c r="AC22" s="185"/>
      <c r="AD22" s="185"/>
      <c r="AE22" s="185"/>
      <c r="AF22" s="185"/>
      <c r="AG22" s="185"/>
      <c r="AH22" s="185"/>
      <c r="AI22" s="185"/>
    </row>
    <row r="23" ht="15.75" customHeight="1">
      <c r="A23" s="341"/>
      <c r="B23" s="452" t="s">
        <v>2047</v>
      </c>
      <c r="C23" s="440"/>
      <c r="D23" s="453"/>
      <c r="E23" s="448"/>
      <c r="F23" s="453"/>
      <c r="G23" s="440"/>
      <c r="H23" s="440"/>
      <c r="I23" s="440"/>
      <c r="J23" s="440"/>
      <c r="K23" s="441"/>
      <c r="L23" s="440"/>
      <c r="M23" s="441"/>
      <c r="N23" s="440"/>
      <c r="O23" s="440"/>
      <c r="P23" s="440"/>
      <c r="Q23" s="440"/>
      <c r="R23" s="440"/>
      <c r="S23" s="185"/>
      <c r="T23" s="185"/>
      <c r="U23" s="185"/>
      <c r="V23" s="185"/>
      <c r="W23" s="185"/>
      <c r="X23" s="185"/>
      <c r="Y23" s="185"/>
      <c r="Z23" s="185"/>
      <c r="AA23" s="185"/>
      <c r="AB23" s="185"/>
      <c r="AC23" s="185"/>
      <c r="AD23" s="185"/>
      <c r="AE23" s="185"/>
      <c r="AF23" s="185"/>
      <c r="AG23" s="185"/>
      <c r="AH23" s="185"/>
      <c r="AI23" s="185"/>
    </row>
    <row r="24" ht="18.0" customHeight="1">
      <c r="A24" s="341">
        <v>16958.0</v>
      </c>
      <c r="B24" s="452" t="s">
        <v>2048</v>
      </c>
      <c r="C24" s="458" t="s">
        <v>2049</v>
      </c>
      <c r="D24" s="459">
        <v>142378.75</v>
      </c>
      <c r="E24" s="459">
        <v>142378.75</v>
      </c>
      <c r="F24" s="459">
        <v>142378.75</v>
      </c>
      <c r="G24" s="458" t="s">
        <v>21</v>
      </c>
      <c r="H24" s="458" t="s">
        <v>890</v>
      </c>
      <c r="I24" s="458" t="s">
        <v>2014</v>
      </c>
      <c r="J24" s="458" t="s">
        <v>23</v>
      </c>
      <c r="K24" s="460" t="s">
        <v>1764</v>
      </c>
      <c r="L24" s="458"/>
      <c r="M24" s="460"/>
      <c r="N24" s="458" t="s">
        <v>31</v>
      </c>
      <c r="O24" s="458" t="s">
        <v>1184</v>
      </c>
      <c r="P24" s="458" t="s">
        <v>31</v>
      </c>
      <c r="Q24" s="458" t="s">
        <v>31</v>
      </c>
      <c r="R24" s="458" t="s">
        <v>25</v>
      </c>
      <c r="S24" s="250"/>
      <c r="T24" s="250"/>
      <c r="U24" s="250"/>
      <c r="V24" s="250"/>
      <c r="W24" s="250"/>
      <c r="X24" s="250"/>
      <c r="Y24" s="250"/>
      <c r="Z24" s="250"/>
      <c r="AA24" s="250"/>
      <c r="AB24" s="250"/>
      <c r="AC24" s="250"/>
      <c r="AD24" s="250"/>
      <c r="AE24" s="250"/>
      <c r="AF24" s="250"/>
      <c r="AG24" s="250"/>
      <c r="AH24" s="250"/>
      <c r="AI24" s="250"/>
    </row>
    <row r="25" ht="18.0" customHeight="1">
      <c r="A25" s="447">
        <v>25977.0</v>
      </c>
      <c r="B25" s="450" t="s">
        <v>2225</v>
      </c>
      <c r="C25" s="440" t="s">
        <v>2226</v>
      </c>
      <c r="D25" s="448">
        <v>38000.0</v>
      </c>
      <c r="E25" s="448">
        <v>38000.0</v>
      </c>
      <c r="F25" s="448">
        <v>38000.0</v>
      </c>
      <c r="G25" s="440" t="s">
        <v>81</v>
      </c>
      <c r="H25" s="440" t="s">
        <v>2227</v>
      </c>
      <c r="I25" s="440" t="s">
        <v>2228</v>
      </c>
      <c r="J25" s="440" t="s">
        <v>200</v>
      </c>
      <c r="K25" s="441"/>
      <c r="L25" s="440" t="s">
        <v>224</v>
      </c>
      <c r="M25" s="441"/>
      <c r="N25" s="440"/>
      <c r="O25" s="440" t="s">
        <v>1781</v>
      </c>
      <c r="P25" s="440"/>
      <c r="Q25" s="440"/>
      <c r="R25" s="440" t="s">
        <v>364</v>
      </c>
      <c r="S25" s="185"/>
      <c r="T25" s="185"/>
      <c r="U25" s="185"/>
      <c r="V25" s="185"/>
      <c r="W25" s="185"/>
      <c r="X25" s="185"/>
      <c r="Y25" s="185"/>
      <c r="Z25" s="185"/>
      <c r="AA25" s="185"/>
      <c r="AB25" s="185"/>
      <c r="AC25" s="185"/>
      <c r="AD25" s="185"/>
      <c r="AE25" s="185"/>
      <c r="AF25" s="185"/>
      <c r="AG25" s="185"/>
      <c r="AH25" s="185"/>
      <c r="AI25" s="185"/>
    </row>
    <row r="26" ht="18.0" customHeight="1">
      <c r="A26" s="447">
        <v>17180.0</v>
      </c>
      <c r="B26" s="450" t="s">
        <v>2050</v>
      </c>
      <c r="C26" s="440" t="s">
        <v>2051</v>
      </c>
      <c r="D26" s="448">
        <v>216000.0</v>
      </c>
      <c r="E26" s="448">
        <v>437368.99</v>
      </c>
      <c r="F26" s="448">
        <v>437368.99</v>
      </c>
      <c r="G26" s="440" t="s">
        <v>122</v>
      </c>
      <c r="H26" s="440" t="s">
        <v>2052</v>
      </c>
      <c r="I26" s="440" t="s">
        <v>2053</v>
      </c>
      <c r="J26" s="440" t="s">
        <v>2054</v>
      </c>
      <c r="K26" s="441" t="s">
        <v>865</v>
      </c>
      <c r="L26" s="440"/>
      <c r="M26" s="441"/>
      <c r="N26" s="440" t="s">
        <v>2055</v>
      </c>
      <c r="O26" s="440" t="s">
        <v>1184</v>
      </c>
      <c r="P26" s="440" t="s">
        <v>294</v>
      </c>
      <c r="Q26" s="440" t="s">
        <v>294</v>
      </c>
      <c r="R26" s="440" t="s">
        <v>1158</v>
      </c>
      <c r="S26" s="185"/>
      <c r="T26" s="185"/>
      <c r="U26" s="185"/>
      <c r="V26" s="185"/>
      <c r="W26" s="185"/>
      <c r="X26" s="185"/>
      <c r="Y26" s="185"/>
      <c r="Z26" s="185"/>
      <c r="AA26" s="185"/>
      <c r="AB26" s="185"/>
      <c r="AC26" s="185"/>
      <c r="AD26" s="185"/>
      <c r="AE26" s="185"/>
      <c r="AF26" s="185"/>
      <c r="AG26" s="185"/>
      <c r="AH26" s="185"/>
      <c r="AI26" s="185"/>
    </row>
    <row r="27" ht="15.75" customHeight="1">
      <c r="A27" s="341">
        <v>23617.0</v>
      </c>
      <c r="B27" s="452" t="s">
        <v>2056</v>
      </c>
      <c r="C27" s="458" t="s">
        <v>2057</v>
      </c>
      <c r="D27" s="459">
        <v>221097.0</v>
      </c>
      <c r="E27" s="459">
        <v>160400.0</v>
      </c>
      <c r="F27" s="459">
        <v>192122.91</v>
      </c>
      <c r="G27" s="458" t="s">
        <v>122</v>
      </c>
      <c r="H27" s="458" t="s">
        <v>2058</v>
      </c>
      <c r="I27" s="458" t="s">
        <v>2059</v>
      </c>
      <c r="J27" s="458" t="s">
        <v>2229</v>
      </c>
      <c r="K27" s="460" t="s">
        <v>2061</v>
      </c>
      <c r="L27" s="458" t="s">
        <v>1644</v>
      </c>
      <c r="M27" s="460" t="s">
        <v>2062</v>
      </c>
      <c r="N27" s="458" t="s">
        <v>2063</v>
      </c>
      <c r="O27" s="458" t="s">
        <v>1781</v>
      </c>
      <c r="P27" s="458" t="s">
        <v>920</v>
      </c>
      <c r="Q27" s="458" t="s">
        <v>1645</v>
      </c>
      <c r="R27" s="458" t="s">
        <v>133</v>
      </c>
      <c r="S27" s="250"/>
      <c r="T27" s="250"/>
      <c r="U27" s="250"/>
      <c r="V27" s="250"/>
      <c r="W27" s="250"/>
      <c r="X27" s="250"/>
      <c r="Y27" s="250"/>
      <c r="Z27" s="250"/>
      <c r="AA27" s="250"/>
      <c r="AB27" s="250"/>
      <c r="AC27" s="250"/>
      <c r="AD27" s="250"/>
      <c r="AE27" s="250"/>
      <c r="AF27" s="250"/>
      <c r="AG27" s="250"/>
      <c r="AH27" s="250"/>
      <c r="AI27" s="250"/>
    </row>
    <row r="28" ht="15.75" customHeight="1">
      <c r="A28" s="447">
        <v>25336.0</v>
      </c>
      <c r="B28" s="450" t="s">
        <v>2230</v>
      </c>
      <c r="C28" s="440" t="s">
        <v>2231</v>
      </c>
      <c r="D28" s="448">
        <v>400000.0</v>
      </c>
      <c r="E28" s="448">
        <v>44915.57</v>
      </c>
      <c r="F28" s="448">
        <v>432223.95</v>
      </c>
      <c r="G28" s="440" t="s">
        <v>161</v>
      </c>
      <c r="H28" s="440" t="s">
        <v>2232</v>
      </c>
      <c r="I28" s="440" t="s">
        <v>2233</v>
      </c>
      <c r="J28" s="440" t="s">
        <v>60</v>
      </c>
      <c r="K28" s="463" t="s">
        <v>2234</v>
      </c>
      <c r="L28" s="440"/>
      <c r="M28" s="441" t="s">
        <v>2062</v>
      </c>
      <c r="N28" s="440" t="s">
        <v>2126</v>
      </c>
      <c r="O28" s="440" t="s">
        <v>1184</v>
      </c>
      <c r="P28" s="440" t="s">
        <v>294</v>
      </c>
      <c r="Q28" s="440" t="s">
        <v>294</v>
      </c>
      <c r="R28" s="440" t="s">
        <v>215</v>
      </c>
      <c r="S28" s="185"/>
      <c r="T28" s="185"/>
      <c r="U28" s="185"/>
      <c r="V28" s="185"/>
      <c r="W28" s="185"/>
      <c r="X28" s="185"/>
      <c r="Y28" s="185"/>
      <c r="Z28" s="185"/>
      <c r="AA28" s="185"/>
      <c r="AB28" s="185"/>
      <c r="AC28" s="185"/>
      <c r="AD28" s="185"/>
      <c r="AE28" s="185"/>
      <c r="AF28" s="185"/>
      <c r="AG28" s="185"/>
      <c r="AH28" s="185"/>
      <c r="AI28" s="185"/>
    </row>
    <row r="29" ht="15.75" customHeight="1">
      <c r="A29" s="341"/>
      <c r="B29" s="452" t="s">
        <v>2064</v>
      </c>
      <c r="C29" s="464"/>
      <c r="D29" s="453"/>
      <c r="E29" s="448"/>
      <c r="F29" s="453"/>
      <c r="G29" s="440"/>
      <c r="H29" s="440"/>
      <c r="I29" s="440"/>
      <c r="J29" s="440"/>
      <c r="K29" s="441"/>
      <c r="L29" s="440"/>
      <c r="M29" s="441"/>
      <c r="N29" s="440"/>
      <c r="O29" s="440"/>
      <c r="P29" s="440"/>
      <c r="Q29" s="440"/>
      <c r="R29" s="440"/>
      <c r="S29" s="185"/>
      <c r="T29" s="185"/>
      <c r="U29" s="185"/>
      <c r="V29" s="185"/>
      <c r="W29" s="185"/>
      <c r="X29" s="185"/>
      <c r="Y29" s="185"/>
      <c r="Z29" s="185"/>
      <c r="AA29" s="185"/>
      <c r="AB29" s="185"/>
      <c r="AC29" s="185"/>
      <c r="AD29" s="185"/>
      <c r="AE29" s="185"/>
      <c r="AF29" s="185"/>
      <c r="AG29" s="185"/>
      <c r="AH29" s="185"/>
      <c r="AI29" s="185"/>
    </row>
    <row r="30" ht="20.25" customHeight="1">
      <c r="A30" s="341">
        <v>26032.0</v>
      </c>
      <c r="B30" s="452" t="s">
        <v>2065</v>
      </c>
      <c r="C30" s="458" t="s">
        <v>2066</v>
      </c>
      <c r="D30" s="459">
        <v>3189518.17</v>
      </c>
      <c r="E30" s="459">
        <v>3189518.17</v>
      </c>
      <c r="F30" s="459">
        <v>3189518.17</v>
      </c>
      <c r="G30" s="458" t="s">
        <v>322</v>
      </c>
      <c r="H30" s="458" t="s">
        <v>2067</v>
      </c>
      <c r="I30" s="458" t="s">
        <v>2068</v>
      </c>
      <c r="J30" s="458" t="s">
        <v>23</v>
      </c>
      <c r="K30" s="460" t="s">
        <v>2069</v>
      </c>
      <c r="L30" s="458" t="s">
        <v>1644</v>
      </c>
      <c r="M30" s="460" t="s">
        <v>2064</v>
      </c>
      <c r="N30" s="458" t="s">
        <v>2070</v>
      </c>
      <c r="O30" s="458" t="s">
        <v>1781</v>
      </c>
      <c r="P30" s="458" t="s">
        <v>358</v>
      </c>
      <c r="Q30" s="458" t="s">
        <v>358</v>
      </c>
      <c r="R30" s="458" t="s">
        <v>119</v>
      </c>
      <c r="S30" s="250"/>
      <c r="T30" s="250"/>
      <c r="U30" s="250"/>
      <c r="V30" s="250"/>
      <c r="W30" s="250"/>
      <c r="X30" s="250"/>
      <c r="Y30" s="250"/>
      <c r="Z30" s="250"/>
      <c r="AA30" s="250"/>
      <c r="AB30" s="250"/>
      <c r="AC30" s="250"/>
      <c r="AD30" s="250"/>
      <c r="AE30" s="250"/>
      <c r="AF30" s="250"/>
      <c r="AG30" s="250"/>
      <c r="AH30" s="250"/>
      <c r="AI30" s="250"/>
    </row>
    <row r="31" ht="18.0" customHeight="1">
      <c r="A31" s="447">
        <v>13510.0</v>
      </c>
      <c r="B31" s="450" t="s">
        <v>2071</v>
      </c>
      <c r="C31" s="440" t="s">
        <v>2072</v>
      </c>
      <c r="D31" s="448">
        <v>164692.0</v>
      </c>
      <c r="E31" s="448">
        <v>336008.6</v>
      </c>
      <c r="F31" s="448">
        <v>412508.6</v>
      </c>
      <c r="G31" s="440" t="s">
        <v>274</v>
      </c>
      <c r="H31" s="440" t="s">
        <v>2073</v>
      </c>
      <c r="I31" s="440" t="s">
        <v>2074</v>
      </c>
      <c r="J31" s="440" t="s">
        <v>176</v>
      </c>
      <c r="K31" s="441" t="s">
        <v>2075</v>
      </c>
      <c r="L31" s="440"/>
      <c r="M31" s="441"/>
      <c r="N31" s="440" t="s">
        <v>2076</v>
      </c>
      <c r="O31" s="440" t="s">
        <v>1184</v>
      </c>
      <c r="P31" s="440" t="s">
        <v>294</v>
      </c>
      <c r="Q31" s="440" t="s">
        <v>294</v>
      </c>
      <c r="R31" s="440" t="s">
        <v>1158</v>
      </c>
      <c r="S31" s="185"/>
      <c r="T31" s="185"/>
      <c r="U31" s="185"/>
      <c r="V31" s="185"/>
      <c r="W31" s="185"/>
      <c r="X31" s="185"/>
      <c r="Y31" s="185"/>
      <c r="Z31" s="185"/>
      <c r="AA31" s="185"/>
      <c r="AB31" s="185"/>
      <c r="AC31" s="185"/>
      <c r="AD31" s="185"/>
      <c r="AE31" s="185"/>
      <c r="AF31" s="185"/>
      <c r="AG31" s="185"/>
      <c r="AH31" s="185"/>
      <c r="AI31" s="185"/>
    </row>
    <row r="32" ht="18.75" customHeight="1">
      <c r="A32" s="447">
        <v>14047.0</v>
      </c>
      <c r="B32" s="450" t="s">
        <v>2077</v>
      </c>
      <c r="C32" s="440" t="s">
        <v>2078</v>
      </c>
      <c r="D32" s="448">
        <v>649575.0</v>
      </c>
      <c r="E32" s="448">
        <v>1484243.95</v>
      </c>
      <c r="F32" s="448">
        <v>1484243.95</v>
      </c>
      <c r="G32" s="440" t="s">
        <v>127</v>
      </c>
      <c r="H32" s="440" t="s">
        <v>2079</v>
      </c>
      <c r="I32" s="440" t="s">
        <v>2080</v>
      </c>
      <c r="J32" s="440" t="s">
        <v>2081</v>
      </c>
      <c r="K32" s="441" t="s">
        <v>865</v>
      </c>
      <c r="L32" s="440"/>
      <c r="M32" s="441"/>
      <c r="N32" s="449" t="s">
        <v>2082</v>
      </c>
      <c r="O32" s="440"/>
      <c r="P32" s="440" t="s">
        <v>294</v>
      </c>
      <c r="Q32" s="440" t="s">
        <v>294</v>
      </c>
      <c r="R32" s="440" t="s">
        <v>1158</v>
      </c>
      <c r="S32" s="185"/>
      <c r="T32" s="185"/>
      <c r="U32" s="185"/>
      <c r="V32" s="185"/>
      <c r="W32" s="185"/>
      <c r="X32" s="185"/>
      <c r="Y32" s="185"/>
      <c r="Z32" s="185"/>
      <c r="AA32" s="185"/>
      <c r="AB32" s="185"/>
      <c r="AC32" s="185"/>
      <c r="AD32" s="185"/>
      <c r="AE32" s="185"/>
      <c r="AF32" s="185"/>
      <c r="AG32" s="185"/>
      <c r="AH32" s="185"/>
      <c r="AI32" s="185"/>
    </row>
    <row r="33" ht="18.75" customHeight="1">
      <c r="A33" s="341">
        <v>23692.0</v>
      </c>
      <c r="B33" s="132" t="s">
        <v>2235</v>
      </c>
      <c r="C33" s="132" t="s">
        <v>1970</v>
      </c>
      <c r="D33" s="465">
        <v>150000.0</v>
      </c>
      <c r="E33" s="465">
        <v>90200.0</v>
      </c>
      <c r="F33" s="465">
        <v>144074.16</v>
      </c>
      <c r="G33" s="250" t="s">
        <v>63</v>
      </c>
      <c r="H33" s="250" t="s">
        <v>1971</v>
      </c>
      <c r="I33" s="250" t="s">
        <v>1972</v>
      </c>
      <c r="J33" s="250" t="s">
        <v>60</v>
      </c>
      <c r="K33" s="466" t="s">
        <v>1973</v>
      </c>
      <c r="L33" s="250"/>
      <c r="M33" s="132" t="s">
        <v>1951</v>
      </c>
      <c r="N33" s="250" t="s">
        <v>1956</v>
      </c>
      <c r="O33" s="250" t="s">
        <v>1652</v>
      </c>
      <c r="P33" s="250" t="s">
        <v>2236</v>
      </c>
      <c r="Q33" s="250" t="s">
        <v>2237</v>
      </c>
      <c r="R33" s="250" t="s">
        <v>1148</v>
      </c>
      <c r="S33" s="250" t="s">
        <v>1810</v>
      </c>
      <c r="T33" s="250"/>
      <c r="U33" s="250"/>
      <c r="V33" s="250"/>
      <c r="W33" s="250"/>
      <c r="X33" s="250"/>
      <c r="Y33" s="250"/>
      <c r="Z33" s="250"/>
      <c r="AA33" s="250"/>
      <c r="AB33" s="250"/>
      <c r="AC33" s="250"/>
      <c r="AD33" s="250"/>
      <c r="AE33" s="250"/>
      <c r="AF33" s="250"/>
      <c r="AG33" s="250"/>
      <c r="AH33" s="250"/>
      <c r="AI33" s="250"/>
    </row>
    <row r="34" ht="19.5" customHeight="1">
      <c r="A34" s="447">
        <v>23388.0</v>
      </c>
      <c r="B34" s="450" t="s">
        <v>2083</v>
      </c>
      <c r="C34" s="440" t="s">
        <v>2084</v>
      </c>
      <c r="D34" s="448">
        <v>225000.0</v>
      </c>
      <c r="E34" s="448">
        <v>39412.0</v>
      </c>
      <c r="F34" s="448">
        <v>297409.98</v>
      </c>
      <c r="G34" s="440" t="s">
        <v>116</v>
      </c>
      <c r="H34" s="440" t="s">
        <v>2085</v>
      </c>
      <c r="I34" s="440" t="s">
        <v>2086</v>
      </c>
      <c r="J34" s="440" t="s">
        <v>1645</v>
      </c>
      <c r="K34" s="441" t="s">
        <v>2087</v>
      </c>
      <c r="L34" s="440" t="s">
        <v>1645</v>
      </c>
      <c r="M34" s="441" t="s">
        <v>920</v>
      </c>
      <c r="N34" s="440" t="s">
        <v>2088</v>
      </c>
      <c r="O34" s="440" t="s">
        <v>920</v>
      </c>
      <c r="P34" s="440" t="s">
        <v>358</v>
      </c>
      <c r="Q34" s="440" t="s">
        <v>358</v>
      </c>
      <c r="R34" s="440" t="s">
        <v>1158</v>
      </c>
      <c r="S34" s="185"/>
      <c r="T34" s="185"/>
      <c r="U34" s="185"/>
      <c r="V34" s="185"/>
      <c r="W34" s="185"/>
      <c r="X34" s="185"/>
      <c r="Y34" s="185"/>
      <c r="Z34" s="185"/>
      <c r="AA34" s="185"/>
      <c r="AB34" s="185"/>
      <c r="AC34" s="185"/>
      <c r="AD34" s="185"/>
      <c r="AE34" s="185"/>
      <c r="AF34" s="185"/>
      <c r="AG34" s="185"/>
      <c r="AH34" s="185"/>
      <c r="AI34" s="185"/>
    </row>
    <row r="35" ht="15.75" customHeight="1">
      <c r="A35" s="429"/>
      <c r="B35" s="467" t="s">
        <v>2089</v>
      </c>
      <c r="C35" s="440"/>
      <c r="D35" s="448"/>
      <c r="E35" s="448"/>
      <c r="F35" s="448"/>
      <c r="G35" s="440"/>
      <c r="H35" s="440"/>
      <c r="I35" s="440"/>
      <c r="J35" s="440"/>
      <c r="K35" s="463"/>
      <c r="L35" s="440"/>
      <c r="M35" s="468"/>
      <c r="N35" s="440"/>
      <c r="O35" s="440"/>
      <c r="P35" s="440"/>
      <c r="Q35" s="440"/>
      <c r="R35" s="440"/>
      <c r="S35" s="185"/>
      <c r="T35" s="185"/>
      <c r="U35" s="185"/>
      <c r="V35" s="185"/>
      <c r="W35" s="185"/>
      <c r="X35" s="185"/>
      <c r="Y35" s="185"/>
      <c r="Z35" s="185"/>
      <c r="AA35" s="185"/>
      <c r="AB35" s="185"/>
      <c r="AC35" s="185"/>
      <c r="AD35" s="185"/>
      <c r="AE35" s="185"/>
      <c r="AF35" s="185"/>
      <c r="AG35" s="185"/>
      <c r="AH35" s="185"/>
      <c r="AI35" s="185"/>
    </row>
    <row r="36" ht="15.75" customHeight="1">
      <c r="A36" s="341">
        <v>22499.0</v>
      </c>
      <c r="B36" s="452" t="s">
        <v>2090</v>
      </c>
      <c r="C36" s="458" t="s">
        <v>2091</v>
      </c>
      <c r="D36" s="459">
        <v>5205847.0</v>
      </c>
      <c r="E36" s="459">
        <v>1661596.0</v>
      </c>
      <c r="F36" s="459">
        <v>2282533.02</v>
      </c>
      <c r="G36" s="458" t="s">
        <v>274</v>
      </c>
      <c r="H36" s="458" t="s">
        <v>2092</v>
      </c>
      <c r="I36" s="458" t="s">
        <v>2093</v>
      </c>
      <c r="J36" s="458" t="s">
        <v>2094</v>
      </c>
      <c r="K36" s="460" t="s">
        <v>2095</v>
      </c>
      <c r="L36" s="458" t="s">
        <v>2238</v>
      </c>
      <c r="M36" s="469">
        <v>45327.0</v>
      </c>
      <c r="N36" s="458" t="s">
        <v>2096</v>
      </c>
      <c r="O36" s="458" t="s">
        <v>2094</v>
      </c>
      <c r="P36" s="458" t="s">
        <v>2239</v>
      </c>
      <c r="Q36" s="458" t="s">
        <v>2239</v>
      </c>
      <c r="R36" s="458" t="s">
        <v>133</v>
      </c>
      <c r="S36" s="250" t="s">
        <v>1811</v>
      </c>
      <c r="T36" s="250"/>
      <c r="U36" s="250"/>
      <c r="V36" s="250"/>
      <c r="W36" s="250"/>
      <c r="X36" s="250"/>
      <c r="Y36" s="250"/>
      <c r="Z36" s="250"/>
      <c r="AA36" s="250"/>
      <c r="AB36" s="250"/>
      <c r="AC36" s="250"/>
      <c r="AD36" s="250"/>
      <c r="AE36" s="250"/>
      <c r="AF36" s="250"/>
      <c r="AG36" s="250"/>
      <c r="AH36" s="250"/>
      <c r="AI36" s="250"/>
    </row>
    <row r="37" ht="20.25" customHeight="1">
      <c r="A37" s="447">
        <v>19092.0</v>
      </c>
      <c r="B37" s="450" t="s">
        <v>2097</v>
      </c>
      <c r="C37" s="440" t="s">
        <v>171</v>
      </c>
      <c r="D37" s="448">
        <v>481000.0</v>
      </c>
      <c r="E37" s="448">
        <v>108475.0</v>
      </c>
      <c r="F37" s="470">
        <v>68069.0</v>
      </c>
      <c r="G37" s="440" t="s">
        <v>127</v>
      </c>
      <c r="H37" s="440" t="s">
        <v>173</v>
      </c>
      <c r="I37" s="440" t="s">
        <v>2068</v>
      </c>
      <c r="J37" s="440" t="s">
        <v>2098</v>
      </c>
      <c r="K37" s="441"/>
      <c r="L37" s="440"/>
      <c r="M37" s="441"/>
      <c r="N37" s="440" t="s">
        <v>2099</v>
      </c>
      <c r="O37" s="440" t="s">
        <v>1184</v>
      </c>
      <c r="P37" s="440" t="s">
        <v>294</v>
      </c>
      <c r="Q37" s="440" t="s">
        <v>294</v>
      </c>
      <c r="R37" s="440" t="s">
        <v>1158</v>
      </c>
      <c r="S37" s="185"/>
      <c r="T37" s="185"/>
      <c r="U37" s="185"/>
      <c r="V37" s="185"/>
      <c r="W37" s="185"/>
      <c r="X37" s="185"/>
      <c r="Y37" s="185"/>
      <c r="Z37" s="185"/>
      <c r="AA37" s="185"/>
      <c r="AB37" s="185"/>
      <c r="AC37" s="185"/>
      <c r="AD37" s="185"/>
      <c r="AE37" s="185"/>
      <c r="AF37" s="185"/>
      <c r="AG37" s="185"/>
      <c r="AH37" s="185"/>
      <c r="AI37" s="185"/>
    </row>
    <row r="38" ht="16.5" customHeight="1">
      <c r="A38" s="341">
        <v>23787.0</v>
      </c>
      <c r="B38" s="452" t="s">
        <v>1787</v>
      </c>
      <c r="C38" s="458" t="s">
        <v>1788</v>
      </c>
      <c r="D38" s="459">
        <v>1110415.66</v>
      </c>
      <c r="E38" s="459">
        <v>1110415.66</v>
      </c>
      <c r="F38" s="459">
        <v>1110415.66</v>
      </c>
      <c r="G38" s="458" t="s">
        <v>2104</v>
      </c>
      <c r="H38" s="458" t="s">
        <v>994</v>
      </c>
      <c r="I38" s="458" t="s">
        <v>2014</v>
      </c>
      <c r="J38" s="458" t="s">
        <v>176</v>
      </c>
      <c r="K38" s="460" t="s">
        <v>36</v>
      </c>
      <c r="L38" s="458" t="s">
        <v>31</v>
      </c>
      <c r="M38" s="469">
        <v>45327.0</v>
      </c>
      <c r="N38" s="462" t="s">
        <v>2076</v>
      </c>
      <c r="O38" s="458"/>
      <c r="P38" s="458" t="s">
        <v>31</v>
      </c>
      <c r="Q38" s="458" t="s">
        <v>31</v>
      </c>
      <c r="R38" s="458" t="s">
        <v>25</v>
      </c>
      <c r="S38" s="250"/>
      <c r="T38" s="250"/>
      <c r="U38" s="250"/>
      <c r="V38" s="250"/>
      <c r="W38" s="250"/>
      <c r="X38" s="250"/>
      <c r="Y38" s="250"/>
      <c r="Z38" s="250"/>
      <c r="AA38" s="250"/>
      <c r="AB38" s="250"/>
      <c r="AC38" s="250"/>
      <c r="AD38" s="250"/>
      <c r="AE38" s="250"/>
      <c r="AF38" s="250"/>
      <c r="AG38" s="250"/>
      <c r="AH38" s="250"/>
      <c r="AI38" s="250"/>
    </row>
    <row r="39" ht="16.5" customHeight="1">
      <c r="A39" s="447">
        <v>24700.0</v>
      </c>
      <c r="B39" s="450" t="s">
        <v>2240</v>
      </c>
      <c r="C39" s="440" t="s">
        <v>2241</v>
      </c>
      <c r="D39" s="448">
        <v>200000.0</v>
      </c>
      <c r="E39" s="448">
        <v>136854.0</v>
      </c>
      <c r="F39" s="448">
        <v>263826.66</v>
      </c>
      <c r="G39" s="440" t="s">
        <v>243</v>
      </c>
      <c r="H39" s="440" t="s">
        <v>2242</v>
      </c>
      <c r="I39" s="440" t="s">
        <v>2243</v>
      </c>
      <c r="J39" s="440" t="s">
        <v>176</v>
      </c>
      <c r="K39" s="441"/>
      <c r="L39" s="440" t="s">
        <v>31</v>
      </c>
      <c r="M39" s="468">
        <v>45327.0</v>
      </c>
      <c r="N39" s="449" t="s">
        <v>2244</v>
      </c>
      <c r="O39" s="440"/>
      <c r="P39" s="440" t="s">
        <v>31</v>
      </c>
      <c r="Q39" s="440" t="s">
        <v>31</v>
      </c>
      <c r="R39" s="440" t="s">
        <v>907</v>
      </c>
      <c r="S39" s="185"/>
      <c r="T39" s="185"/>
      <c r="U39" s="185"/>
      <c r="V39" s="185"/>
      <c r="W39" s="185"/>
      <c r="X39" s="185"/>
      <c r="Y39" s="185"/>
      <c r="Z39" s="185"/>
      <c r="AA39" s="185"/>
      <c r="AB39" s="185"/>
      <c r="AC39" s="185"/>
      <c r="AD39" s="185"/>
      <c r="AE39" s="185"/>
      <c r="AF39" s="185"/>
      <c r="AG39" s="185"/>
      <c r="AH39" s="185"/>
      <c r="AI39" s="185"/>
    </row>
    <row r="40" ht="16.5" customHeight="1">
      <c r="A40" s="447">
        <v>10285.0</v>
      </c>
      <c r="B40" s="450" t="s">
        <v>2105</v>
      </c>
      <c r="C40" s="440" t="s">
        <v>2106</v>
      </c>
      <c r="D40" s="448">
        <v>385792.55</v>
      </c>
      <c r="E40" s="448">
        <v>779392.02</v>
      </c>
      <c r="F40" s="448">
        <v>779392.02</v>
      </c>
      <c r="G40" s="440" t="s">
        <v>127</v>
      </c>
      <c r="H40" s="440" t="s">
        <v>1491</v>
      </c>
      <c r="I40" s="440" t="s">
        <v>2107</v>
      </c>
      <c r="J40" s="440" t="s">
        <v>2094</v>
      </c>
      <c r="K40" s="441" t="s">
        <v>865</v>
      </c>
      <c r="L40" s="440"/>
      <c r="M40" s="441"/>
      <c r="N40" s="440" t="s">
        <v>2108</v>
      </c>
      <c r="O40" s="440" t="s">
        <v>1184</v>
      </c>
      <c r="P40" s="440" t="s">
        <v>294</v>
      </c>
      <c r="Q40" s="440" t="s">
        <v>294</v>
      </c>
      <c r="R40" s="440" t="s">
        <v>1158</v>
      </c>
      <c r="S40" s="185"/>
      <c r="T40" s="185"/>
      <c r="U40" s="185"/>
      <c r="V40" s="185"/>
      <c r="W40" s="185"/>
      <c r="X40" s="185"/>
      <c r="Y40" s="185"/>
      <c r="Z40" s="185"/>
      <c r="AA40" s="185"/>
      <c r="AB40" s="185"/>
      <c r="AC40" s="185"/>
      <c r="AD40" s="185"/>
      <c r="AE40" s="185"/>
      <c r="AF40" s="185"/>
      <c r="AG40" s="185"/>
      <c r="AH40" s="185"/>
      <c r="AI40" s="185"/>
    </row>
    <row r="41" ht="18.0" customHeight="1">
      <c r="A41" s="447">
        <v>13892.0</v>
      </c>
      <c r="B41" s="450" t="s">
        <v>2109</v>
      </c>
      <c r="C41" s="440" t="s">
        <v>2110</v>
      </c>
      <c r="D41" s="448">
        <v>150000.0</v>
      </c>
      <c r="E41" s="448">
        <v>597603.86</v>
      </c>
      <c r="F41" s="448">
        <v>597603.86</v>
      </c>
      <c r="G41" s="440" t="s">
        <v>127</v>
      </c>
      <c r="H41" s="440" t="s">
        <v>2111</v>
      </c>
      <c r="I41" s="440" t="s">
        <v>2014</v>
      </c>
      <c r="J41" s="440" t="s">
        <v>2112</v>
      </c>
      <c r="K41" s="441" t="s">
        <v>865</v>
      </c>
      <c r="L41" s="440"/>
      <c r="M41" s="441"/>
      <c r="N41" s="440" t="s">
        <v>2113</v>
      </c>
      <c r="O41" s="440" t="s">
        <v>1184</v>
      </c>
      <c r="P41" s="440" t="s">
        <v>284</v>
      </c>
      <c r="Q41" s="440" t="s">
        <v>294</v>
      </c>
      <c r="R41" s="440" t="s">
        <v>1158</v>
      </c>
      <c r="S41" s="185"/>
      <c r="T41" s="185"/>
      <c r="U41" s="185"/>
      <c r="V41" s="185"/>
      <c r="W41" s="185"/>
      <c r="X41" s="185"/>
      <c r="Y41" s="185"/>
      <c r="Z41" s="185"/>
      <c r="AA41" s="185"/>
      <c r="AB41" s="185"/>
      <c r="AC41" s="185"/>
      <c r="AD41" s="185"/>
      <c r="AE41" s="185"/>
      <c r="AF41" s="185"/>
      <c r="AG41" s="185"/>
      <c r="AH41" s="185"/>
      <c r="AI41" s="185"/>
    </row>
    <row r="42" ht="18.0" customHeight="1">
      <c r="A42" s="447">
        <v>13222.0</v>
      </c>
      <c r="B42" s="450" t="s">
        <v>2114</v>
      </c>
      <c r="C42" s="440" t="s">
        <v>2115</v>
      </c>
      <c r="D42" s="448">
        <v>200000.0</v>
      </c>
      <c r="E42" s="448">
        <v>437281.01</v>
      </c>
      <c r="F42" s="448">
        <v>437281.01</v>
      </c>
      <c r="G42" s="440" t="s">
        <v>127</v>
      </c>
      <c r="H42" s="440" t="s">
        <v>2116</v>
      </c>
      <c r="I42" s="440" t="s">
        <v>1880</v>
      </c>
      <c r="J42" s="440" t="s">
        <v>2117</v>
      </c>
      <c r="K42" s="441" t="s">
        <v>865</v>
      </c>
      <c r="L42" s="440"/>
      <c r="M42" s="441"/>
      <c r="N42" s="440" t="s">
        <v>2118</v>
      </c>
      <c r="O42" s="440" t="s">
        <v>1184</v>
      </c>
      <c r="P42" s="440" t="s">
        <v>294</v>
      </c>
      <c r="Q42" s="440" t="s">
        <v>294</v>
      </c>
      <c r="R42" s="440" t="s">
        <v>1158</v>
      </c>
      <c r="S42" s="185"/>
      <c r="T42" s="185"/>
      <c r="U42" s="185"/>
      <c r="V42" s="185"/>
      <c r="W42" s="185"/>
      <c r="X42" s="185"/>
      <c r="Y42" s="185"/>
      <c r="Z42" s="185"/>
      <c r="AA42" s="185"/>
      <c r="AB42" s="185"/>
      <c r="AC42" s="185"/>
      <c r="AD42" s="185"/>
      <c r="AE42" s="185"/>
      <c r="AF42" s="185"/>
      <c r="AG42" s="185"/>
      <c r="AH42" s="185"/>
      <c r="AI42" s="185"/>
    </row>
    <row r="43" ht="17.25" customHeight="1">
      <c r="A43" s="447">
        <v>26068.0</v>
      </c>
      <c r="B43" s="450" t="s">
        <v>2245</v>
      </c>
      <c r="C43" s="440" t="s">
        <v>2246</v>
      </c>
      <c r="D43" s="448">
        <v>480000.0</v>
      </c>
      <c r="E43" s="448">
        <v>607000.0</v>
      </c>
      <c r="F43" s="448">
        <v>607000.0</v>
      </c>
      <c r="G43" s="440" t="s">
        <v>81</v>
      </c>
      <c r="H43" s="440" t="s">
        <v>2247</v>
      </c>
      <c r="I43" s="440" t="s">
        <v>2248</v>
      </c>
      <c r="J43" s="440" t="s">
        <v>23</v>
      </c>
      <c r="K43" s="441"/>
      <c r="L43" s="440" t="s">
        <v>37</v>
      </c>
      <c r="M43" s="471">
        <v>44990.0</v>
      </c>
      <c r="N43" s="449" t="s">
        <v>2223</v>
      </c>
      <c r="O43" s="440" t="s">
        <v>2249</v>
      </c>
      <c r="P43" s="440" t="s">
        <v>2250</v>
      </c>
      <c r="Q43" s="440" t="s">
        <v>2249</v>
      </c>
      <c r="R43" s="440" t="s">
        <v>1235</v>
      </c>
      <c r="S43" s="185"/>
      <c r="T43" s="185"/>
      <c r="U43" s="185"/>
      <c r="V43" s="185"/>
      <c r="W43" s="185"/>
      <c r="X43" s="185"/>
      <c r="Y43" s="185"/>
      <c r="Z43" s="185"/>
      <c r="AA43" s="185"/>
      <c r="AB43" s="185"/>
      <c r="AC43" s="185"/>
      <c r="AD43" s="185"/>
      <c r="AE43" s="185"/>
      <c r="AF43" s="185"/>
      <c r="AG43" s="185"/>
      <c r="AH43" s="185"/>
      <c r="AI43" s="185"/>
    </row>
    <row r="44" ht="17.25" customHeight="1">
      <c r="A44" s="447">
        <v>23386.0</v>
      </c>
      <c r="B44" s="450" t="s">
        <v>2119</v>
      </c>
      <c r="C44" s="440" t="s">
        <v>2120</v>
      </c>
      <c r="D44" s="448">
        <v>631563.0</v>
      </c>
      <c r="E44" s="448">
        <v>171450.0</v>
      </c>
      <c r="F44" s="448">
        <v>634918.99</v>
      </c>
      <c r="G44" s="440" t="s">
        <v>116</v>
      </c>
      <c r="H44" s="440" t="s">
        <v>1014</v>
      </c>
      <c r="I44" s="440" t="s">
        <v>2014</v>
      </c>
      <c r="J44" s="440" t="s">
        <v>176</v>
      </c>
      <c r="K44" s="441" t="s">
        <v>2121</v>
      </c>
      <c r="L44" s="440" t="s">
        <v>1652</v>
      </c>
      <c r="M44" s="441"/>
      <c r="N44" s="449" t="s">
        <v>2122</v>
      </c>
      <c r="O44" s="440"/>
      <c r="P44" s="440" t="s">
        <v>284</v>
      </c>
      <c r="Q44" s="440" t="s">
        <v>284</v>
      </c>
      <c r="R44" s="440" t="s">
        <v>197</v>
      </c>
      <c r="S44" s="185"/>
      <c r="T44" s="185"/>
      <c r="U44" s="185"/>
      <c r="V44" s="185"/>
      <c r="W44" s="185"/>
      <c r="X44" s="185"/>
      <c r="Y44" s="185"/>
      <c r="Z44" s="185"/>
      <c r="AA44" s="185"/>
      <c r="AB44" s="185"/>
      <c r="AC44" s="185"/>
      <c r="AD44" s="185"/>
      <c r="AE44" s="185"/>
      <c r="AF44" s="185"/>
      <c r="AG44" s="185"/>
      <c r="AH44" s="185"/>
      <c r="AI44" s="185"/>
    </row>
    <row r="45" ht="16.5" customHeight="1">
      <c r="A45" s="341">
        <v>26032.0</v>
      </c>
      <c r="B45" s="452" t="s">
        <v>2065</v>
      </c>
      <c r="C45" s="458" t="s">
        <v>2066</v>
      </c>
      <c r="D45" s="459">
        <v>3189518.17</v>
      </c>
      <c r="E45" s="459">
        <v>3189518.17</v>
      </c>
      <c r="F45" s="459">
        <v>3189518.17</v>
      </c>
      <c r="G45" s="458" t="s">
        <v>322</v>
      </c>
      <c r="H45" s="458" t="s">
        <v>2127</v>
      </c>
      <c r="I45" s="458" t="s">
        <v>2068</v>
      </c>
      <c r="J45" s="458" t="s">
        <v>23</v>
      </c>
      <c r="K45" s="460" t="s">
        <v>2069</v>
      </c>
      <c r="L45" s="458" t="s">
        <v>1644</v>
      </c>
      <c r="M45" s="460" t="s">
        <v>2064</v>
      </c>
      <c r="N45" s="458" t="s">
        <v>2070</v>
      </c>
      <c r="O45" s="458" t="s">
        <v>1781</v>
      </c>
      <c r="P45" s="458" t="s">
        <v>358</v>
      </c>
      <c r="Q45" s="458" t="s">
        <v>358</v>
      </c>
      <c r="R45" s="458" t="s">
        <v>119</v>
      </c>
      <c r="S45" s="250"/>
      <c r="T45" s="250"/>
      <c r="U45" s="250"/>
      <c r="V45" s="250"/>
      <c r="W45" s="250"/>
      <c r="X45" s="250"/>
      <c r="Y45" s="250"/>
      <c r="Z45" s="250"/>
      <c r="AA45" s="250"/>
      <c r="AB45" s="250"/>
      <c r="AC45" s="250"/>
      <c r="AD45" s="250"/>
      <c r="AE45" s="250"/>
      <c r="AF45" s="250"/>
      <c r="AG45" s="250"/>
      <c r="AH45" s="250"/>
      <c r="AI45" s="250"/>
    </row>
    <row r="46" ht="15.0" customHeight="1">
      <c r="A46" s="447">
        <v>18458.0</v>
      </c>
      <c r="B46" s="450" t="s">
        <v>2128</v>
      </c>
      <c r="C46" s="440" t="s">
        <v>2129</v>
      </c>
      <c r="D46" s="448">
        <v>3.285841452E7</v>
      </c>
      <c r="E46" s="448">
        <v>3.285841452E7</v>
      </c>
      <c r="F46" s="448">
        <v>3.285841452E7</v>
      </c>
      <c r="G46" s="440"/>
      <c r="H46" s="440" t="s">
        <v>127</v>
      </c>
      <c r="I46" s="440" t="s">
        <v>2130</v>
      </c>
      <c r="J46" s="440" t="s">
        <v>2131</v>
      </c>
      <c r="K46" s="441" t="s">
        <v>865</v>
      </c>
      <c r="L46" s="440" t="s">
        <v>1652</v>
      </c>
      <c r="M46" s="468">
        <v>45327.0</v>
      </c>
      <c r="N46" s="449" t="s">
        <v>2251</v>
      </c>
      <c r="O46" s="440"/>
      <c r="P46" s="440" t="s">
        <v>294</v>
      </c>
      <c r="Q46" s="440" t="s">
        <v>294</v>
      </c>
      <c r="R46" s="440" t="s">
        <v>119</v>
      </c>
      <c r="S46" s="185"/>
      <c r="T46" s="185"/>
      <c r="U46" s="185"/>
      <c r="V46" s="185"/>
      <c r="W46" s="185"/>
      <c r="X46" s="185"/>
      <c r="Y46" s="185"/>
      <c r="Z46" s="185"/>
      <c r="AA46" s="185"/>
      <c r="AB46" s="185"/>
      <c r="AC46" s="185"/>
      <c r="AD46" s="185"/>
      <c r="AE46" s="185"/>
      <c r="AF46" s="185"/>
      <c r="AG46" s="185"/>
      <c r="AH46" s="185"/>
      <c r="AI46" s="185"/>
    </row>
    <row r="47" ht="15.75" customHeight="1">
      <c r="A47" s="447">
        <v>24907.0</v>
      </c>
      <c r="B47" s="450" t="s">
        <v>2133</v>
      </c>
      <c r="C47" s="440" t="s">
        <v>2134</v>
      </c>
      <c r="D47" s="448">
        <v>121850.82</v>
      </c>
      <c r="E47" s="448">
        <v>191771.23</v>
      </c>
      <c r="F47" s="448">
        <v>191771.23</v>
      </c>
      <c r="G47" s="440" t="s">
        <v>114</v>
      </c>
      <c r="H47" s="440" t="s">
        <v>2135</v>
      </c>
      <c r="I47" s="440" t="s">
        <v>2136</v>
      </c>
      <c r="J47" s="440" t="s">
        <v>1372</v>
      </c>
      <c r="K47" s="441"/>
      <c r="L47" s="440" t="s">
        <v>1652</v>
      </c>
      <c r="M47" s="468">
        <v>45327.0</v>
      </c>
      <c r="N47" s="440" t="s">
        <v>2137</v>
      </c>
      <c r="O47" s="440" t="s">
        <v>1184</v>
      </c>
      <c r="P47" s="440" t="s">
        <v>284</v>
      </c>
      <c r="Q47" s="440" t="s">
        <v>294</v>
      </c>
      <c r="R47" s="440" t="s">
        <v>202</v>
      </c>
      <c r="S47" s="185"/>
      <c r="T47" s="185"/>
      <c r="U47" s="185"/>
      <c r="V47" s="185"/>
      <c r="W47" s="185"/>
      <c r="X47" s="185"/>
      <c r="Y47" s="185"/>
      <c r="Z47" s="185"/>
      <c r="AA47" s="185"/>
      <c r="AB47" s="185"/>
      <c r="AC47" s="185"/>
      <c r="AD47" s="185"/>
      <c r="AE47" s="185"/>
      <c r="AF47" s="185"/>
      <c r="AG47" s="185"/>
      <c r="AH47" s="185"/>
      <c r="AI47" s="185"/>
    </row>
    <row r="48" ht="15.75" customHeight="1">
      <c r="A48" s="447">
        <v>26045.0</v>
      </c>
      <c r="B48" s="450" t="s">
        <v>2138</v>
      </c>
      <c r="C48" s="440" t="s">
        <v>2139</v>
      </c>
      <c r="D48" s="448">
        <v>30000.0</v>
      </c>
      <c r="E48" s="448">
        <v>146008.44</v>
      </c>
      <c r="F48" s="448">
        <v>222508.44</v>
      </c>
      <c r="G48" s="440" t="s">
        <v>127</v>
      </c>
      <c r="H48" s="440" t="s">
        <v>2140</v>
      </c>
      <c r="I48" s="440" t="s">
        <v>2141</v>
      </c>
      <c r="J48" s="440" t="s">
        <v>1372</v>
      </c>
      <c r="K48" s="441" t="s">
        <v>2142</v>
      </c>
      <c r="L48" s="440" t="s">
        <v>1993</v>
      </c>
      <c r="M48" s="441" t="s">
        <v>2037</v>
      </c>
      <c r="N48" s="440" t="s">
        <v>2137</v>
      </c>
      <c r="O48" s="440" t="s">
        <v>1184</v>
      </c>
      <c r="P48" s="440" t="s">
        <v>2143</v>
      </c>
      <c r="Q48" s="440" t="s">
        <v>294</v>
      </c>
      <c r="R48" s="440" t="s">
        <v>1158</v>
      </c>
      <c r="S48" s="185"/>
      <c r="T48" s="185"/>
      <c r="U48" s="185"/>
      <c r="V48" s="185"/>
      <c r="W48" s="185"/>
      <c r="X48" s="185"/>
      <c r="Y48" s="185"/>
      <c r="Z48" s="185"/>
      <c r="AA48" s="185"/>
      <c r="AB48" s="185"/>
      <c r="AC48" s="185"/>
      <c r="AD48" s="185"/>
      <c r="AE48" s="185"/>
      <c r="AF48" s="185"/>
      <c r="AG48" s="185"/>
      <c r="AH48" s="185"/>
      <c r="AI48" s="185"/>
    </row>
    <row r="49" ht="15.75" customHeight="1">
      <c r="A49" s="472">
        <v>25824.0</v>
      </c>
      <c r="B49" s="473" t="s">
        <v>2144</v>
      </c>
      <c r="C49" s="456" t="s">
        <v>2145</v>
      </c>
      <c r="D49" s="457">
        <v>969000.0</v>
      </c>
      <c r="E49" s="474">
        <v>120355.61</v>
      </c>
      <c r="F49" s="448">
        <v>976726.32</v>
      </c>
      <c r="G49" s="440" t="s">
        <v>158</v>
      </c>
      <c r="H49" s="440" t="s">
        <v>2146</v>
      </c>
      <c r="I49" s="440" t="s">
        <v>2147</v>
      </c>
      <c r="J49" s="440" t="s">
        <v>1372</v>
      </c>
      <c r="K49" s="441" t="s">
        <v>2148</v>
      </c>
      <c r="L49" s="475"/>
      <c r="M49" s="441"/>
      <c r="N49" s="440" t="s">
        <v>2137</v>
      </c>
      <c r="O49" s="440" t="s">
        <v>1184</v>
      </c>
      <c r="P49" s="440" t="s">
        <v>1949</v>
      </c>
      <c r="Q49" s="440" t="s">
        <v>294</v>
      </c>
      <c r="R49" s="440" t="s">
        <v>1148</v>
      </c>
      <c r="S49" s="185"/>
      <c r="T49" s="185"/>
      <c r="U49" s="185"/>
      <c r="V49" s="185"/>
      <c r="W49" s="185"/>
      <c r="X49" s="185"/>
      <c r="Y49" s="185"/>
      <c r="Z49" s="185"/>
      <c r="AA49" s="185"/>
      <c r="AB49" s="185"/>
      <c r="AC49" s="185"/>
      <c r="AD49" s="185"/>
      <c r="AE49" s="185"/>
      <c r="AF49" s="185"/>
      <c r="AG49" s="185"/>
      <c r="AH49" s="185"/>
      <c r="AI49" s="185"/>
    </row>
    <row r="50" ht="15.75" customHeight="1">
      <c r="A50" s="341">
        <v>17327.0</v>
      </c>
      <c r="B50" s="452" t="s">
        <v>2149</v>
      </c>
      <c r="C50" s="458" t="s">
        <v>2150</v>
      </c>
      <c r="D50" s="476">
        <v>1800000.0</v>
      </c>
      <c r="E50" s="459">
        <v>230000.0</v>
      </c>
      <c r="F50" s="477">
        <v>373485.72</v>
      </c>
      <c r="G50" s="458" t="s">
        <v>158</v>
      </c>
      <c r="H50" s="458" t="s">
        <v>2151</v>
      </c>
      <c r="I50" s="458" t="s">
        <v>2152</v>
      </c>
      <c r="J50" s="458" t="s">
        <v>349</v>
      </c>
      <c r="K50" s="478" t="s">
        <v>2153</v>
      </c>
      <c r="L50" s="458"/>
      <c r="M50" s="460"/>
      <c r="N50" s="458" t="s">
        <v>2154</v>
      </c>
      <c r="O50" s="458" t="s">
        <v>1184</v>
      </c>
      <c r="P50" s="458" t="s">
        <v>1949</v>
      </c>
      <c r="Q50" s="458" t="s">
        <v>1810</v>
      </c>
      <c r="R50" s="458" t="s">
        <v>1148</v>
      </c>
      <c r="S50" s="250" t="s">
        <v>1810</v>
      </c>
      <c r="T50" s="250"/>
      <c r="U50" s="250"/>
      <c r="V50" s="250"/>
      <c r="W50" s="250"/>
      <c r="X50" s="250"/>
      <c r="Y50" s="250"/>
      <c r="Z50" s="250"/>
      <c r="AA50" s="250"/>
      <c r="AB50" s="250"/>
      <c r="AC50" s="250"/>
      <c r="AD50" s="250"/>
      <c r="AE50" s="250"/>
      <c r="AF50" s="250"/>
      <c r="AG50" s="250"/>
      <c r="AH50" s="250"/>
      <c r="AI50" s="250"/>
    </row>
    <row r="51" ht="15.75" customHeight="1">
      <c r="A51" s="341">
        <v>25980.0</v>
      </c>
      <c r="B51" s="452" t="s">
        <v>2155</v>
      </c>
      <c r="C51" s="458" t="s">
        <v>2156</v>
      </c>
      <c r="D51" s="459">
        <v>70000.0</v>
      </c>
      <c r="E51" s="459">
        <v>55576.98</v>
      </c>
      <c r="F51" s="459">
        <v>55576.98</v>
      </c>
      <c r="G51" s="458" t="s">
        <v>161</v>
      </c>
      <c r="H51" s="458" t="s">
        <v>2157</v>
      </c>
      <c r="I51" s="458" t="s">
        <v>2158</v>
      </c>
      <c r="J51" s="458" t="s">
        <v>2103</v>
      </c>
      <c r="K51" s="460" t="s">
        <v>2159</v>
      </c>
      <c r="L51" s="458" t="s">
        <v>2103</v>
      </c>
      <c r="M51" s="469">
        <v>45356.0</v>
      </c>
      <c r="N51" s="458" t="s">
        <v>2102</v>
      </c>
      <c r="O51" s="458"/>
      <c r="P51" s="458" t="s">
        <v>2160</v>
      </c>
      <c r="Q51" s="458" t="s">
        <v>2161</v>
      </c>
      <c r="R51" s="458" t="s">
        <v>215</v>
      </c>
      <c r="S51" s="250"/>
      <c r="T51" s="250"/>
      <c r="U51" s="250"/>
      <c r="V51" s="250"/>
      <c r="W51" s="250"/>
      <c r="X51" s="250"/>
      <c r="Y51" s="250"/>
      <c r="Z51" s="250"/>
      <c r="AA51" s="250"/>
      <c r="AB51" s="250"/>
      <c r="AC51" s="250"/>
      <c r="AD51" s="250"/>
      <c r="AE51" s="250"/>
      <c r="AF51" s="250"/>
      <c r="AG51" s="250"/>
      <c r="AH51" s="250"/>
      <c r="AI51" s="250"/>
    </row>
    <row r="52" ht="15.75" customHeight="1">
      <c r="A52" s="479"/>
      <c r="B52" s="480">
        <v>45356.0</v>
      </c>
      <c r="C52" s="185"/>
      <c r="D52" s="447"/>
      <c r="E52" s="331"/>
      <c r="F52" s="447"/>
      <c r="G52" s="185"/>
      <c r="H52" s="185"/>
      <c r="I52" s="185"/>
      <c r="J52" s="185"/>
      <c r="K52" s="284"/>
      <c r="L52" s="440"/>
      <c r="M52" s="441"/>
      <c r="N52" s="440"/>
      <c r="O52" s="440"/>
      <c r="P52" s="440"/>
      <c r="Q52" s="440"/>
      <c r="R52" s="440"/>
      <c r="S52" s="185"/>
      <c r="T52" s="185"/>
      <c r="U52" s="185"/>
      <c r="V52" s="185"/>
      <c r="W52" s="185"/>
      <c r="X52" s="185"/>
      <c r="Y52" s="185"/>
      <c r="Z52" s="185"/>
      <c r="AA52" s="185"/>
      <c r="AB52" s="185"/>
      <c r="AC52" s="185"/>
      <c r="AD52" s="185"/>
      <c r="AE52" s="185"/>
      <c r="AF52" s="185"/>
      <c r="AG52" s="185"/>
      <c r="AH52" s="185"/>
      <c r="AI52" s="185"/>
    </row>
    <row r="53" ht="16.5" customHeight="1">
      <c r="A53" s="472">
        <v>23871.0</v>
      </c>
      <c r="B53" s="304" t="s">
        <v>2252</v>
      </c>
      <c r="C53" s="190" t="s">
        <v>2253</v>
      </c>
      <c r="D53" s="374">
        <v>1150000.0</v>
      </c>
      <c r="E53" s="481">
        <v>409002.0</v>
      </c>
      <c r="F53" s="329">
        <v>841774.74</v>
      </c>
      <c r="G53" s="185" t="s">
        <v>122</v>
      </c>
      <c r="H53" s="185" t="s">
        <v>2254</v>
      </c>
      <c r="I53" s="185" t="s">
        <v>2255</v>
      </c>
      <c r="J53" s="185" t="s">
        <v>2256</v>
      </c>
      <c r="K53" s="284" t="s">
        <v>2257</v>
      </c>
      <c r="L53" s="440" t="s">
        <v>1127</v>
      </c>
      <c r="M53" s="441" t="s">
        <v>2258</v>
      </c>
      <c r="N53" s="449" t="s">
        <v>2259</v>
      </c>
      <c r="O53" s="440" t="s">
        <v>1184</v>
      </c>
      <c r="P53" s="440" t="s">
        <v>1127</v>
      </c>
      <c r="Q53" s="440" t="s">
        <v>1127</v>
      </c>
      <c r="R53" s="440" t="s">
        <v>907</v>
      </c>
      <c r="S53" s="185"/>
      <c r="T53" s="185"/>
      <c r="U53" s="185"/>
      <c r="V53" s="185"/>
      <c r="W53" s="185"/>
      <c r="X53" s="185"/>
      <c r="Y53" s="185"/>
      <c r="Z53" s="185"/>
      <c r="AA53" s="185"/>
      <c r="AB53" s="185"/>
      <c r="AC53" s="185"/>
      <c r="AD53" s="185"/>
      <c r="AE53" s="185"/>
      <c r="AF53" s="185"/>
      <c r="AG53" s="185"/>
      <c r="AH53" s="185"/>
      <c r="AI53" s="185"/>
    </row>
    <row r="54" ht="15.75" customHeight="1">
      <c r="A54" s="341">
        <v>24515.0</v>
      </c>
      <c r="B54" s="482" t="s">
        <v>2162</v>
      </c>
      <c r="C54" s="462" t="s">
        <v>2163</v>
      </c>
      <c r="D54" s="483">
        <v>1122000.0</v>
      </c>
      <c r="E54" s="484">
        <v>127280.72</v>
      </c>
      <c r="F54" s="459">
        <v>1581024.76</v>
      </c>
      <c r="G54" s="458" t="s">
        <v>158</v>
      </c>
      <c r="H54" s="458" t="s">
        <v>2164</v>
      </c>
      <c r="I54" s="458"/>
      <c r="J54" s="458" t="s">
        <v>2260</v>
      </c>
      <c r="K54" s="460"/>
      <c r="L54" s="458" t="s">
        <v>2103</v>
      </c>
      <c r="M54" s="460"/>
      <c r="N54" s="462" t="s">
        <v>2166</v>
      </c>
      <c r="O54" s="458"/>
      <c r="P54" s="458" t="s">
        <v>2102</v>
      </c>
      <c r="Q54" s="458" t="s">
        <v>2167</v>
      </c>
      <c r="R54" s="458" t="s">
        <v>1148</v>
      </c>
      <c r="S54" s="250"/>
      <c r="T54" s="250"/>
      <c r="U54" s="250"/>
      <c r="V54" s="250"/>
      <c r="W54" s="250"/>
      <c r="X54" s="250"/>
      <c r="Y54" s="250"/>
      <c r="Z54" s="250"/>
      <c r="AA54" s="250"/>
      <c r="AB54" s="250"/>
      <c r="AC54" s="250"/>
      <c r="AD54" s="250"/>
      <c r="AE54" s="250"/>
      <c r="AF54" s="250"/>
      <c r="AG54" s="250"/>
      <c r="AH54" s="250"/>
      <c r="AI54" s="250"/>
    </row>
    <row r="55" ht="16.5" customHeight="1">
      <c r="A55" s="447">
        <v>23835.0</v>
      </c>
      <c r="B55" s="450" t="s">
        <v>2168</v>
      </c>
      <c r="C55" s="440" t="s">
        <v>2169</v>
      </c>
      <c r="D55" s="448">
        <v>320000.0</v>
      </c>
      <c r="E55" s="448">
        <v>230100.0</v>
      </c>
      <c r="F55" s="448">
        <v>513248.67</v>
      </c>
      <c r="G55" s="440" t="s">
        <v>1713</v>
      </c>
      <c r="H55" s="440" t="s">
        <v>2170</v>
      </c>
      <c r="I55" s="440" t="s">
        <v>2171</v>
      </c>
      <c r="J55" s="440" t="s">
        <v>413</v>
      </c>
      <c r="K55" s="441" t="s">
        <v>2172</v>
      </c>
      <c r="L55" s="440" t="s">
        <v>301</v>
      </c>
      <c r="M55" s="468">
        <v>45356.0</v>
      </c>
      <c r="N55" s="449" t="s">
        <v>2173</v>
      </c>
      <c r="O55" s="440" t="s">
        <v>1184</v>
      </c>
      <c r="P55" s="440" t="s">
        <v>301</v>
      </c>
      <c r="Q55" s="440" t="s">
        <v>301</v>
      </c>
      <c r="R55" s="440" t="s">
        <v>1158</v>
      </c>
      <c r="S55" s="185"/>
      <c r="T55" s="185"/>
      <c r="U55" s="185"/>
      <c r="V55" s="185"/>
      <c r="W55" s="185"/>
      <c r="X55" s="185"/>
      <c r="Y55" s="185"/>
      <c r="Z55" s="185"/>
      <c r="AA55" s="185"/>
      <c r="AB55" s="185"/>
      <c r="AC55" s="185"/>
      <c r="AD55" s="185"/>
      <c r="AE55" s="185"/>
      <c r="AF55" s="185"/>
      <c r="AG55" s="185"/>
      <c r="AH55" s="185"/>
      <c r="AI55" s="185"/>
    </row>
    <row r="56" ht="15.75" customHeight="1">
      <c r="A56" s="341">
        <v>22079.0</v>
      </c>
      <c r="B56" s="452" t="s">
        <v>2174</v>
      </c>
      <c r="C56" s="458" t="s">
        <v>2175</v>
      </c>
      <c r="D56" s="459">
        <v>200000.0</v>
      </c>
      <c r="E56" s="459">
        <v>326728.0</v>
      </c>
      <c r="F56" s="459">
        <v>232331.92</v>
      </c>
      <c r="G56" s="458" t="s">
        <v>1133</v>
      </c>
      <c r="H56" s="458" t="s">
        <v>2261</v>
      </c>
      <c r="I56" s="458" t="s">
        <v>2262</v>
      </c>
      <c r="J56" s="458" t="s">
        <v>2112</v>
      </c>
      <c r="K56" s="460" t="s">
        <v>2263</v>
      </c>
      <c r="L56" s="458" t="s">
        <v>301</v>
      </c>
      <c r="M56" s="485">
        <v>45387.0</v>
      </c>
      <c r="N56" s="462" t="s">
        <v>2264</v>
      </c>
      <c r="O56" s="458" t="s">
        <v>1184</v>
      </c>
      <c r="P56" s="458" t="s">
        <v>301</v>
      </c>
      <c r="Q56" s="458" t="s">
        <v>2265</v>
      </c>
      <c r="R56" s="458" t="s">
        <v>2266</v>
      </c>
      <c r="S56" s="250"/>
      <c r="T56" s="250"/>
      <c r="U56" s="250"/>
      <c r="V56" s="250"/>
      <c r="W56" s="250"/>
      <c r="X56" s="250"/>
      <c r="Y56" s="250"/>
      <c r="Z56" s="250"/>
      <c r="AA56" s="250"/>
      <c r="AB56" s="250"/>
      <c r="AC56" s="250"/>
      <c r="AD56" s="250"/>
      <c r="AE56" s="250"/>
      <c r="AF56" s="250"/>
      <c r="AG56" s="250"/>
      <c r="AH56" s="250"/>
      <c r="AI56" s="250"/>
    </row>
    <row r="57" ht="18.75" customHeight="1">
      <c r="A57" s="454">
        <v>20586.0</v>
      </c>
      <c r="B57" s="440" t="s">
        <v>2267</v>
      </c>
      <c r="C57" s="440" t="s">
        <v>2268</v>
      </c>
      <c r="D57" s="448">
        <v>200000.0</v>
      </c>
      <c r="E57" s="448">
        <v>146000.0</v>
      </c>
      <c r="F57" s="448">
        <v>184763.72</v>
      </c>
      <c r="G57" s="440" t="s">
        <v>161</v>
      </c>
      <c r="H57" s="440" t="s">
        <v>2269</v>
      </c>
      <c r="I57" s="440" t="s">
        <v>2270</v>
      </c>
      <c r="J57" s="440" t="s">
        <v>2112</v>
      </c>
      <c r="K57" s="441" t="s">
        <v>2271</v>
      </c>
      <c r="L57" s="440" t="s">
        <v>1652</v>
      </c>
      <c r="M57" s="471">
        <v>45327.0</v>
      </c>
      <c r="N57" s="440" t="s">
        <v>2272</v>
      </c>
      <c r="O57" s="440" t="s">
        <v>1184</v>
      </c>
      <c r="P57" s="440" t="s">
        <v>284</v>
      </c>
      <c r="Q57" s="440" t="s">
        <v>2273</v>
      </c>
      <c r="R57" s="440" t="s">
        <v>907</v>
      </c>
      <c r="S57" s="185"/>
      <c r="T57" s="185"/>
      <c r="U57" s="185"/>
      <c r="V57" s="185"/>
      <c r="W57" s="185"/>
      <c r="X57" s="185"/>
      <c r="Y57" s="185"/>
      <c r="Z57" s="185"/>
      <c r="AA57" s="185"/>
      <c r="AB57" s="185"/>
      <c r="AC57" s="185"/>
      <c r="AD57" s="185"/>
      <c r="AE57" s="185"/>
      <c r="AF57" s="185"/>
      <c r="AG57" s="185"/>
      <c r="AH57" s="185"/>
      <c r="AI57" s="185"/>
    </row>
    <row r="58" ht="15.75" customHeight="1">
      <c r="A58" s="454">
        <v>20305.0</v>
      </c>
      <c r="B58" s="440" t="s">
        <v>2274</v>
      </c>
      <c r="C58" s="440" t="s">
        <v>2275</v>
      </c>
      <c r="D58" s="448">
        <v>190000.0</v>
      </c>
      <c r="E58" s="448">
        <v>956856.0</v>
      </c>
      <c r="F58" s="448">
        <v>180531.44</v>
      </c>
      <c r="G58" s="440" t="s">
        <v>331</v>
      </c>
      <c r="H58" s="440" t="s">
        <v>2276</v>
      </c>
      <c r="I58" s="440" t="s">
        <v>2277</v>
      </c>
      <c r="J58" s="440" t="s">
        <v>54</v>
      </c>
      <c r="K58" s="441" t="s">
        <v>2278</v>
      </c>
      <c r="L58" s="440" t="s">
        <v>1652</v>
      </c>
      <c r="M58" s="441" t="s">
        <v>2279</v>
      </c>
      <c r="N58" s="440" t="s">
        <v>2280</v>
      </c>
      <c r="O58" s="440" t="s">
        <v>1184</v>
      </c>
      <c r="P58" s="440" t="s">
        <v>284</v>
      </c>
      <c r="Q58" s="440" t="s">
        <v>284</v>
      </c>
      <c r="R58" s="440" t="s">
        <v>907</v>
      </c>
      <c r="S58" s="185"/>
      <c r="T58" s="185"/>
      <c r="U58" s="185"/>
      <c r="V58" s="185"/>
      <c r="W58" s="185"/>
      <c r="X58" s="185"/>
      <c r="Y58" s="185"/>
      <c r="Z58" s="185"/>
      <c r="AA58" s="185"/>
      <c r="AB58" s="185"/>
      <c r="AC58" s="185"/>
      <c r="AD58" s="185"/>
      <c r="AE58" s="185"/>
      <c r="AF58" s="185"/>
      <c r="AG58" s="185"/>
      <c r="AH58" s="185"/>
      <c r="AI58" s="185"/>
    </row>
    <row r="59" ht="15.75" customHeight="1">
      <c r="A59" s="455">
        <v>19437.0</v>
      </c>
      <c r="B59" s="486" t="s">
        <v>2281</v>
      </c>
      <c r="C59" s="456" t="s">
        <v>2282</v>
      </c>
      <c r="D59" s="487">
        <v>720000.0</v>
      </c>
      <c r="E59" s="331">
        <v>186112.0</v>
      </c>
      <c r="F59" s="332">
        <v>394118.86</v>
      </c>
      <c r="G59" s="440" t="s">
        <v>114</v>
      </c>
      <c r="H59" s="440" t="s">
        <v>2283</v>
      </c>
      <c r="I59" s="440" t="s">
        <v>2284</v>
      </c>
      <c r="J59" s="440" t="s">
        <v>413</v>
      </c>
      <c r="K59" s="441"/>
      <c r="L59" s="440" t="s">
        <v>1184</v>
      </c>
      <c r="M59" s="441" t="s">
        <v>2285</v>
      </c>
      <c r="N59" s="440" t="s">
        <v>2286</v>
      </c>
      <c r="O59" s="440" t="s">
        <v>1184</v>
      </c>
      <c r="P59" s="440" t="s">
        <v>284</v>
      </c>
      <c r="Q59" s="440" t="s">
        <v>284</v>
      </c>
      <c r="R59" s="440" t="s">
        <v>2287</v>
      </c>
      <c r="S59" s="185"/>
      <c r="T59" s="185"/>
      <c r="U59" s="185"/>
      <c r="V59" s="185"/>
      <c r="W59" s="185"/>
      <c r="X59" s="185"/>
      <c r="Y59" s="185"/>
      <c r="Z59" s="185"/>
      <c r="AA59" s="185"/>
      <c r="AB59" s="185"/>
      <c r="AC59" s="185"/>
      <c r="AD59" s="185"/>
      <c r="AE59" s="185"/>
      <c r="AF59" s="185"/>
      <c r="AG59" s="185"/>
      <c r="AH59" s="185"/>
      <c r="AI59" s="185"/>
    </row>
    <row r="60" ht="15.75" customHeight="1">
      <c r="A60" s="454">
        <v>25001.0</v>
      </c>
      <c r="B60" s="190" t="s">
        <v>1994</v>
      </c>
      <c r="C60" s="185" t="s">
        <v>1995</v>
      </c>
      <c r="D60" s="331">
        <v>1.53E7</v>
      </c>
      <c r="E60" s="331">
        <v>4970300.0</v>
      </c>
      <c r="F60" s="331">
        <v>2.608230307E7</v>
      </c>
      <c r="G60" s="185" t="s">
        <v>1986</v>
      </c>
      <c r="H60" s="185" t="s">
        <v>1996</v>
      </c>
      <c r="I60" s="185" t="s">
        <v>1997</v>
      </c>
      <c r="J60" s="185" t="s">
        <v>413</v>
      </c>
      <c r="K60" s="185" t="s">
        <v>1998</v>
      </c>
      <c r="L60" s="185"/>
      <c r="M60" s="284" t="s">
        <v>1993</v>
      </c>
      <c r="N60" s="185" t="s">
        <v>1999</v>
      </c>
      <c r="O60" s="185" t="s">
        <v>1184</v>
      </c>
      <c r="P60" s="185" t="s">
        <v>1999</v>
      </c>
      <c r="Q60" s="185" t="s">
        <v>2000</v>
      </c>
      <c r="R60" s="185" t="s">
        <v>215</v>
      </c>
      <c r="S60" s="185"/>
      <c r="T60" s="185"/>
      <c r="U60" s="185"/>
      <c r="V60" s="185"/>
      <c r="W60" s="185"/>
      <c r="X60" s="185"/>
      <c r="Y60" s="185"/>
      <c r="Z60" s="185"/>
      <c r="AA60" s="185"/>
      <c r="AB60" s="185"/>
      <c r="AC60" s="185"/>
      <c r="AD60" s="185"/>
      <c r="AE60" s="185"/>
      <c r="AF60" s="185"/>
      <c r="AG60" s="185"/>
      <c r="AH60" s="185"/>
      <c r="AI60" s="185"/>
    </row>
    <row r="61" ht="18.0" customHeight="1">
      <c r="A61" s="454">
        <v>23908.0</v>
      </c>
      <c r="B61" s="488" t="s">
        <v>2288</v>
      </c>
      <c r="C61" s="440" t="s">
        <v>236</v>
      </c>
      <c r="D61" s="448">
        <v>5444708.0</v>
      </c>
      <c r="E61" s="448">
        <v>883856.76</v>
      </c>
      <c r="F61" s="448">
        <v>7517324.76</v>
      </c>
      <c r="G61" s="440" t="s">
        <v>351</v>
      </c>
      <c r="H61" s="440" t="s">
        <v>237</v>
      </c>
      <c r="I61" s="440" t="s">
        <v>2289</v>
      </c>
      <c r="J61" s="185" t="s">
        <v>413</v>
      </c>
      <c r="K61" s="441" t="s">
        <v>2290</v>
      </c>
      <c r="L61" s="440" t="s">
        <v>1652</v>
      </c>
      <c r="M61" s="468">
        <v>45355.0</v>
      </c>
      <c r="N61" s="440" t="s">
        <v>2291</v>
      </c>
      <c r="O61" s="185" t="s">
        <v>1184</v>
      </c>
      <c r="P61" s="185" t="s">
        <v>284</v>
      </c>
      <c r="Q61" s="185" t="s">
        <v>284</v>
      </c>
      <c r="R61" s="440" t="s">
        <v>907</v>
      </c>
      <c r="S61" s="185"/>
      <c r="T61" s="185"/>
      <c r="U61" s="185"/>
      <c r="V61" s="185"/>
      <c r="W61" s="185"/>
      <c r="X61" s="185"/>
      <c r="Y61" s="185"/>
      <c r="Z61" s="185"/>
      <c r="AA61" s="185"/>
      <c r="AB61" s="185"/>
      <c r="AC61" s="185"/>
      <c r="AD61" s="185"/>
      <c r="AE61" s="185"/>
      <c r="AF61" s="185"/>
      <c r="AG61" s="185"/>
      <c r="AH61" s="185"/>
      <c r="AI61" s="185"/>
    </row>
    <row r="62" ht="18.75" customHeight="1">
      <c r="A62" s="454">
        <v>23386.0</v>
      </c>
      <c r="B62" s="440" t="s">
        <v>2119</v>
      </c>
      <c r="C62" s="440" t="s">
        <v>2120</v>
      </c>
      <c r="D62" s="448">
        <v>631563.0</v>
      </c>
      <c r="E62" s="448">
        <v>171450.0</v>
      </c>
      <c r="F62" s="331">
        <v>634918.99</v>
      </c>
      <c r="G62" s="185" t="s">
        <v>116</v>
      </c>
      <c r="H62" s="185" t="s">
        <v>1014</v>
      </c>
      <c r="I62" s="185" t="s">
        <v>2014</v>
      </c>
      <c r="J62" s="185" t="s">
        <v>176</v>
      </c>
      <c r="K62" s="185" t="s">
        <v>2121</v>
      </c>
      <c r="L62" s="185" t="s">
        <v>1652</v>
      </c>
      <c r="M62" s="284"/>
      <c r="N62" s="185" t="s">
        <v>2122</v>
      </c>
      <c r="O62" s="185"/>
      <c r="P62" s="185" t="s">
        <v>284</v>
      </c>
      <c r="Q62" s="185" t="s">
        <v>284</v>
      </c>
      <c r="R62" s="185" t="s">
        <v>197</v>
      </c>
      <c r="S62" s="185"/>
      <c r="T62" s="185"/>
      <c r="U62" s="185"/>
      <c r="V62" s="185"/>
      <c r="W62" s="185"/>
      <c r="X62" s="185"/>
      <c r="Y62" s="185"/>
      <c r="Z62" s="185"/>
      <c r="AA62" s="185"/>
      <c r="AB62" s="185"/>
      <c r="AC62" s="185"/>
      <c r="AD62" s="185"/>
      <c r="AE62" s="185"/>
      <c r="AF62" s="185"/>
      <c r="AG62" s="185"/>
      <c r="AH62" s="185"/>
      <c r="AI62" s="185"/>
    </row>
    <row r="63" ht="17.25" customHeight="1">
      <c r="A63" s="454">
        <v>18753.0</v>
      </c>
      <c r="B63" s="440" t="s">
        <v>2292</v>
      </c>
      <c r="C63" s="440" t="s">
        <v>2293</v>
      </c>
      <c r="D63" s="448">
        <v>500000.0</v>
      </c>
      <c r="E63" s="448">
        <v>225347.3</v>
      </c>
      <c r="F63" s="331">
        <v>326718.3</v>
      </c>
      <c r="G63" s="185" t="s">
        <v>161</v>
      </c>
      <c r="H63" s="185" t="s">
        <v>2294</v>
      </c>
      <c r="I63" s="185" t="s">
        <v>2014</v>
      </c>
      <c r="J63" s="185" t="s">
        <v>2295</v>
      </c>
      <c r="K63" s="185" t="s">
        <v>2296</v>
      </c>
      <c r="L63" s="185" t="s">
        <v>1652</v>
      </c>
      <c r="M63" s="284"/>
      <c r="N63" s="185" t="s">
        <v>2297</v>
      </c>
      <c r="O63" s="185"/>
      <c r="P63" s="185" t="s">
        <v>284</v>
      </c>
      <c r="Q63" s="185" t="s">
        <v>284</v>
      </c>
      <c r="R63" s="185" t="s">
        <v>197</v>
      </c>
      <c r="S63" s="185"/>
      <c r="T63" s="185"/>
      <c r="U63" s="185"/>
      <c r="V63" s="185"/>
      <c r="W63" s="185"/>
      <c r="X63" s="185"/>
      <c r="Y63" s="185"/>
      <c r="Z63" s="185"/>
      <c r="AA63" s="185"/>
      <c r="AB63" s="185"/>
      <c r="AC63" s="185"/>
      <c r="AD63" s="185"/>
      <c r="AE63" s="185"/>
      <c r="AF63" s="185"/>
      <c r="AG63" s="185"/>
      <c r="AH63" s="185"/>
      <c r="AI63" s="185"/>
    </row>
    <row r="64" ht="16.5" customHeight="1">
      <c r="A64" s="447">
        <v>23679.0</v>
      </c>
      <c r="B64" s="185" t="s">
        <v>2298</v>
      </c>
      <c r="C64" s="185" t="s">
        <v>180</v>
      </c>
      <c r="D64" s="331">
        <v>2192371.0</v>
      </c>
      <c r="E64" s="331">
        <v>3426411.51</v>
      </c>
      <c r="F64" s="331">
        <v>3426411.51</v>
      </c>
      <c r="G64" s="185" t="s">
        <v>351</v>
      </c>
      <c r="H64" s="185" t="s">
        <v>181</v>
      </c>
      <c r="I64" s="185" t="s">
        <v>1932</v>
      </c>
      <c r="J64" s="185" t="s">
        <v>413</v>
      </c>
      <c r="K64" s="284" t="s">
        <v>2299</v>
      </c>
      <c r="L64" s="185" t="s">
        <v>1652</v>
      </c>
      <c r="M64" s="284" t="s">
        <v>2285</v>
      </c>
      <c r="N64" s="185" t="s">
        <v>2297</v>
      </c>
      <c r="O64" s="185"/>
      <c r="P64" s="185" t="s">
        <v>284</v>
      </c>
      <c r="Q64" s="185" t="s">
        <v>284</v>
      </c>
      <c r="R64" s="185" t="s">
        <v>907</v>
      </c>
    </row>
    <row r="65" ht="18.75" customHeight="1">
      <c r="A65" s="393">
        <v>22019.0</v>
      </c>
      <c r="B65" s="489" t="s">
        <v>2300</v>
      </c>
      <c r="C65" s="489" t="s">
        <v>1812</v>
      </c>
      <c r="D65" s="331">
        <v>389000.0</v>
      </c>
      <c r="E65" s="331">
        <v>132344.6</v>
      </c>
      <c r="F65" s="331">
        <v>132344.6</v>
      </c>
      <c r="G65" s="185" t="s">
        <v>158</v>
      </c>
      <c r="H65" s="185" t="s">
        <v>1813</v>
      </c>
      <c r="I65" s="185" t="s">
        <v>2301</v>
      </c>
      <c r="J65" s="185" t="s">
        <v>1674</v>
      </c>
      <c r="K65" s="284" t="s">
        <v>2302</v>
      </c>
      <c r="L65" s="185" t="s">
        <v>1652</v>
      </c>
      <c r="M65" s="490">
        <v>45386.0</v>
      </c>
      <c r="N65" s="185" t="s">
        <v>2303</v>
      </c>
      <c r="O65" s="185" t="s">
        <v>1184</v>
      </c>
      <c r="P65" s="185" t="s">
        <v>1184</v>
      </c>
      <c r="Q65" s="185" t="s">
        <v>284</v>
      </c>
      <c r="R65" s="185" t="s">
        <v>1148</v>
      </c>
    </row>
    <row r="66" ht="15.0" customHeight="1">
      <c r="A66" s="447">
        <v>19488.0</v>
      </c>
      <c r="B66" s="185" t="s">
        <v>2304</v>
      </c>
      <c r="C66" s="185" t="s">
        <v>2305</v>
      </c>
      <c r="D66" s="331">
        <v>1500000.0</v>
      </c>
      <c r="E66" s="331">
        <v>1584584.0</v>
      </c>
      <c r="F66" s="331">
        <v>918279.17</v>
      </c>
      <c r="G66" s="185" t="s">
        <v>122</v>
      </c>
      <c r="H66" s="185" t="s">
        <v>1917</v>
      </c>
      <c r="I66" s="185" t="s">
        <v>2306</v>
      </c>
      <c r="J66" s="185" t="s">
        <v>413</v>
      </c>
      <c r="K66" s="284" t="s">
        <v>2307</v>
      </c>
      <c r="L66" s="185" t="s">
        <v>1652</v>
      </c>
      <c r="M66" s="284"/>
      <c r="N66" s="185" t="s">
        <v>2308</v>
      </c>
      <c r="O66" s="185" t="s">
        <v>1184</v>
      </c>
      <c r="P66" s="185" t="s">
        <v>284</v>
      </c>
      <c r="Q66" s="185" t="s">
        <v>284</v>
      </c>
      <c r="R66" s="185" t="s">
        <v>907</v>
      </c>
    </row>
    <row r="67" ht="18.0" customHeight="1">
      <c r="A67" s="341">
        <v>20420.0</v>
      </c>
      <c r="B67" s="250" t="s">
        <v>2309</v>
      </c>
      <c r="C67" s="250" t="s">
        <v>369</v>
      </c>
      <c r="D67" s="341">
        <v>1228256.83</v>
      </c>
      <c r="E67" s="465">
        <v>1228256.83</v>
      </c>
      <c r="F67" s="341">
        <v>1228256.83</v>
      </c>
      <c r="G67" s="250" t="s">
        <v>116</v>
      </c>
      <c r="H67" s="250" t="s">
        <v>370</v>
      </c>
      <c r="I67" s="250" t="s">
        <v>2014</v>
      </c>
      <c r="J67" s="250" t="s">
        <v>2310</v>
      </c>
      <c r="K67" s="132" t="s">
        <v>2311</v>
      </c>
      <c r="L67" s="250" t="s">
        <v>1652</v>
      </c>
      <c r="M67" s="132"/>
      <c r="N67" s="250" t="s">
        <v>2297</v>
      </c>
      <c r="O67" s="250"/>
      <c r="P67" s="250" t="s">
        <v>284</v>
      </c>
      <c r="Q67" s="250" t="s">
        <v>1127</v>
      </c>
      <c r="R67" s="250" t="s">
        <v>220</v>
      </c>
      <c r="S67" s="446"/>
      <c r="T67" s="446"/>
      <c r="U67" s="446"/>
      <c r="V67" s="446"/>
      <c r="W67" s="446"/>
      <c r="X67" s="446"/>
      <c r="Y67" s="446"/>
      <c r="Z67" s="446"/>
      <c r="AA67" s="446"/>
      <c r="AB67" s="446"/>
      <c r="AC67" s="446"/>
      <c r="AD67" s="446"/>
      <c r="AE67" s="446"/>
      <c r="AF67" s="446"/>
      <c r="AG67" s="446"/>
      <c r="AH67" s="446"/>
      <c r="AI67" s="446"/>
    </row>
    <row r="68" ht="15.75" customHeight="1">
      <c r="A68" s="447">
        <v>24875.0</v>
      </c>
      <c r="B68" s="185" t="s">
        <v>2312</v>
      </c>
      <c r="C68" s="185" t="s">
        <v>1485</v>
      </c>
      <c r="D68" s="331">
        <v>820000.0</v>
      </c>
      <c r="E68" s="331">
        <v>150000.0</v>
      </c>
      <c r="F68" s="331">
        <v>1149049.8</v>
      </c>
      <c r="G68" s="185" t="s">
        <v>347</v>
      </c>
      <c r="H68" s="185" t="s">
        <v>2313</v>
      </c>
      <c r="I68" s="185" t="s">
        <v>2314</v>
      </c>
      <c r="J68" s="185" t="s">
        <v>2112</v>
      </c>
      <c r="K68" s="284" t="s">
        <v>2315</v>
      </c>
      <c r="L68" s="185"/>
      <c r="M68" s="284"/>
      <c r="N68" s="185"/>
      <c r="O68" s="185"/>
      <c r="P68" s="185"/>
      <c r="Q68" s="185"/>
      <c r="R68" s="185"/>
    </row>
    <row r="69" ht="15.75" customHeight="1">
      <c r="A69" s="393">
        <v>11143.0</v>
      </c>
      <c r="B69" s="190" t="s">
        <v>2316</v>
      </c>
      <c r="C69" s="190" t="s">
        <v>2317</v>
      </c>
      <c r="D69" s="374">
        <v>1200000.0</v>
      </c>
      <c r="E69" s="329">
        <v>1010545.63</v>
      </c>
      <c r="F69" s="329">
        <v>1010545.63</v>
      </c>
      <c r="G69" s="185" t="s">
        <v>114</v>
      </c>
      <c r="H69" s="185" t="s">
        <v>2318</v>
      </c>
      <c r="I69" s="185" t="s">
        <v>2319</v>
      </c>
      <c r="J69" s="185" t="s">
        <v>23</v>
      </c>
      <c r="K69" s="284"/>
      <c r="L69" s="185" t="s">
        <v>1184</v>
      </c>
      <c r="M69" s="490">
        <v>45356.0</v>
      </c>
      <c r="N69" s="185" t="s">
        <v>2320</v>
      </c>
      <c r="O69" s="185" t="s">
        <v>2321</v>
      </c>
      <c r="P69" s="185" t="s">
        <v>294</v>
      </c>
      <c r="Q69" s="185" t="s">
        <v>284</v>
      </c>
      <c r="R69" s="185" t="s">
        <v>2287</v>
      </c>
      <c r="S69" s="185"/>
      <c r="T69" s="185"/>
      <c r="U69" s="185"/>
      <c r="V69" s="185"/>
      <c r="W69" s="185"/>
      <c r="X69" s="185"/>
      <c r="Y69" s="185"/>
      <c r="Z69" s="185"/>
      <c r="AA69" s="185"/>
      <c r="AB69" s="185"/>
      <c r="AC69" s="185"/>
      <c r="AD69" s="185"/>
      <c r="AE69" s="185"/>
      <c r="AF69" s="185"/>
      <c r="AG69" s="185"/>
      <c r="AH69" s="185"/>
      <c r="AI69" s="185"/>
    </row>
    <row r="70" ht="16.5" customHeight="1">
      <c r="A70" s="393">
        <v>24907.0</v>
      </c>
      <c r="B70" s="185" t="s">
        <v>2133</v>
      </c>
      <c r="C70" s="185" t="s">
        <v>2322</v>
      </c>
      <c r="D70" s="331">
        <v>162000.0</v>
      </c>
      <c r="E70" s="331">
        <v>173414.64</v>
      </c>
      <c r="F70" s="331">
        <v>173414.64</v>
      </c>
      <c r="G70" s="185" t="s">
        <v>114</v>
      </c>
      <c r="H70" s="185" t="s">
        <v>2323</v>
      </c>
      <c r="I70" s="185" t="s">
        <v>2141</v>
      </c>
      <c r="J70" s="185" t="s">
        <v>23</v>
      </c>
      <c r="K70" s="284" t="s">
        <v>2324</v>
      </c>
      <c r="L70" s="185" t="s">
        <v>1184</v>
      </c>
      <c r="M70" s="490">
        <v>45327.0</v>
      </c>
      <c r="N70" s="185" t="s">
        <v>2291</v>
      </c>
      <c r="O70" s="185" t="s">
        <v>2321</v>
      </c>
      <c r="P70" s="185" t="s">
        <v>294</v>
      </c>
      <c r="Q70" s="185" t="s">
        <v>284</v>
      </c>
      <c r="R70" s="185" t="s">
        <v>921</v>
      </c>
    </row>
    <row r="71" ht="15.75" customHeight="1">
      <c r="A71" s="341">
        <v>22145.0</v>
      </c>
      <c r="B71" s="132" t="s">
        <v>2325</v>
      </c>
      <c r="C71" s="250" t="s">
        <v>2326</v>
      </c>
      <c r="D71" s="465">
        <v>162000.0</v>
      </c>
      <c r="E71" s="491">
        <v>116285.27</v>
      </c>
      <c r="F71" s="465">
        <v>113868.27</v>
      </c>
      <c r="G71" s="250" t="s">
        <v>161</v>
      </c>
      <c r="H71" s="250" t="s">
        <v>2327</v>
      </c>
      <c r="I71" s="250" t="s">
        <v>2328</v>
      </c>
      <c r="J71" s="250" t="s">
        <v>176</v>
      </c>
      <c r="K71" s="132" t="s">
        <v>2329</v>
      </c>
      <c r="L71" s="250" t="s">
        <v>1652</v>
      </c>
      <c r="M71" s="135">
        <v>45327.0</v>
      </c>
      <c r="N71" s="250" t="s">
        <v>2330</v>
      </c>
      <c r="O71" s="250" t="s">
        <v>1184</v>
      </c>
      <c r="P71" s="250" t="s">
        <v>2331</v>
      </c>
      <c r="Q71" s="250" t="s">
        <v>2331</v>
      </c>
      <c r="R71" s="250" t="s">
        <v>2332</v>
      </c>
      <c r="S71" s="446"/>
      <c r="T71" s="446"/>
      <c r="U71" s="446"/>
      <c r="V71" s="446"/>
      <c r="W71" s="446"/>
      <c r="X71" s="446"/>
      <c r="Y71" s="446"/>
      <c r="Z71" s="446"/>
      <c r="AA71" s="446"/>
      <c r="AB71" s="446"/>
      <c r="AC71" s="446"/>
      <c r="AD71" s="446"/>
      <c r="AE71" s="446"/>
      <c r="AF71" s="446"/>
      <c r="AG71" s="446"/>
      <c r="AH71" s="446"/>
      <c r="AI71" s="446"/>
    </row>
    <row r="72" ht="14.25" customHeight="1">
      <c r="A72" s="447">
        <v>22906.0</v>
      </c>
      <c r="B72" s="70" t="s">
        <v>2176</v>
      </c>
      <c r="C72" s="70" t="s">
        <v>2177</v>
      </c>
      <c r="D72" s="71">
        <v>159000.0</v>
      </c>
      <c r="E72" s="364">
        <v>300237.3</v>
      </c>
      <c r="F72" s="337">
        <v>300237.3</v>
      </c>
      <c r="G72" s="70" t="s">
        <v>2178</v>
      </c>
      <c r="H72" s="70" t="s">
        <v>847</v>
      </c>
      <c r="I72" s="70" t="s">
        <v>2179</v>
      </c>
      <c r="J72" s="70" t="s">
        <v>324</v>
      </c>
      <c r="K72" s="70"/>
      <c r="L72" s="70" t="s">
        <v>1184</v>
      </c>
      <c r="M72" s="70"/>
      <c r="N72" s="70" t="s">
        <v>2180</v>
      </c>
      <c r="O72" s="70" t="s">
        <v>1545</v>
      </c>
      <c r="P72" s="70" t="s">
        <v>1545</v>
      </c>
      <c r="Q72" s="70" t="s">
        <v>1545</v>
      </c>
      <c r="R72" s="70" t="s">
        <v>2181</v>
      </c>
    </row>
    <row r="73" ht="15.0" customHeight="1">
      <c r="A73" s="447">
        <v>18310.0</v>
      </c>
      <c r="B73" s="70" t="s">
        <v>2182</v>
      </c>
      <c r="C73" s="70" t="s">
        <v>2183</v>
      </c>
      <c r="D73" s="71">
        <v>4000000.0</v>
      </c>
      <c r="E73" s="364">
        <v>5576820.32</v>
      </c>
      <c r="F73" s="337">
        <v>5576820.32</v>
      </c>
      <c r="G73" s="70" t="s">
        <v>127</v>
      </c>
      <c r="H73" s="70" t="s">
        <v>287</v>
      </c>
      <c r="I73" s="70" t="s">
        <v>2184</v>
      </c>
      <c r="J73" s="70" t="s">
        <v>2185</v>
      </c>
      <c r="K73" s="70" t="s">
        <v>2186</v>
      </c>
      <c r="L73" s="70" t="s">
        <v>1184</v>
      </c>
      <c r="M73" s="70"/>
      <c r="N73" s="70" t="s">
        <v>2187</v>
      </c>
      <c r="O73" s="70" t="s">
        <v>1184</v>
      </c>
      <c r="P73" s="70" t="s">
        <v>1949</v>
      </c>
      <c r="Q73" s="70" t="s">
        <v>1949</v>
      </c>
      <c r="R73" s="70" t="s">
        <v>2188</v>
      </c>
    </row>
    <row r="74" ht="15.75" customHeight="1">
      <c r="A74" s="447"/>
      <c r="B74" s="262">
        <v>45448.0</v>
      </c>
      <c r="C74" s="185"/>
      <c r="D74" s="447"/>
      <c r="E74" s="285"/>
      <c r="F74" s="447"/>
      <c r="G74" s="185"/>
      <c r="H74" s="185"/>
      <c r="I74" s="185"/>
      <c r="J74" s="185"/>
      <c r="K74" s="284"/>
      <c r="L74" s="185"/>
      <c r="M74" s="284"/>
      <c r="N74" s="185"/>
      <c r="O74" s="185"/>
      <c r="P74" s="185"/>
      <c r="Q74" s="185"/>
      <c r="R74" s="185"/>
      <c r="S74" s="185"/>
      <c r="T74" s="185"/>
      <c r="U74" s="185"/>
      <c r="V74" s="185"/>
      <c r="W74" s="185"/>
      <c r="X74" s="185"/>
      <c r="Y74" s="185"/>
      <c r="Z74" s="185"/>
      <c r="AA74" s="185"/>
      <c r="AB74" s="185"/>
      <c r="AC74" s="185"/>
      <c r="AD74" s="185"/>
      <c r="AE74" s="185"/>
      <c r="AF74" s="185"/>
      <c r="AG74" s="185"/>
      <c r="AH74" s="185"/>
      <c r="AI74" s="185"/>
    </row>
    <row r="75" ht="21.0" customHeight="1">
      <c r="A75" s="447">
        <v>13819.0</v>
      </c>
      <c r="B75" s="284" t="s">
        <v>2333</v>
      </c>
      <c r="C75" s="185" t="s">
        <v>2334</v>
      </c>
      <c r="D75" s="331">
        <v>500000.0</v>
      </c>
      <c r="E75" s="285">
        <v>1114681.84</v>
      </c>
      <c r="F75" s="331">
        <v>1114681.84</v>
      </c>
      <c r="G75" s="185" t="s">
        <v>127</v>
      </c>
      <c r="H75" s="185" t="s">
        <v>2335</v>
      </c>
      <c r="I75" s="185" t="s">
        <v>2014</v>
      </c>
      <c r="J75" s="185" t="s">
        <v>54</v>
      </c>
      <c r="K75" s="284" t="s">
        <v>865</v>
      </c>
      <c r="L75" s="185" t="s">
        <v>1184</v>
      </c>
      <c r="M75" s="284"/>
      <c r="N75" s="185" t="s">
        <v>2336</v>
      </c>
      <c r="O75" s="185" t="s">
        <v>1184</v>
      </c>
      <c r="P75" s="185" t="s">
        <v>1949</v>
      </c>
      <c r="Q75" s="185" t="s">
        <v>1949</v>
      </c>
      <c r="R75" s="185" t="s">
        <v>1158</v>
      </c>
      <c r="S75" s="185"/>
      <c r="T75" s="185"/>
      <c r="U75" s="185"/>
      <c r="V75" s="185"/>
      <c r="W75" s="185"/>
      <c r="X75" s="185"/>
      <c r="Y75" s="185"/>
      <c r="Z75" s="185"/>
      <c r="AA75" s="185"/>
      <c r="AB75" s="185"/>
      <c r="AC75" s="185"/>
      <c r="AD75" s="185"/>
      <c r="AE75" s="185"/>
      <c r="AF75" s="185"/>
      <c r="AG75" s="185"/>
      <c r="AH75" s="185"/>
      <c r="AI75" s="185"/>
    </row>
    <row r="76" ht="15.75" customHeight="1">
      <c r="A76" s="341">
        <v>25929.0</v>
      </c>
      <c r="B76" s="132" t="s">
        <v>2337</v>
      </c>
      <c r="C76" s="250" t="s">
        <v>2338</v>
      </c>
      <c r="D76" s="465">
        <v>602000.0</v>
      </c>
      <c r="E76" s="491">
        <v>141612.0</v>
      </c>
      <c r="F76" s="465">
        <v>617037.28</v>
      </c>
      <c r="G76" s="250" t="s">
        <v>122</v>
      </c>
      <c r="H76" s="250" t="s">
        <v>2339</v>
      </c>
      <c r="I76" s="250" t="s">
        <v>2340</v>
      </c>
      <c r="J76" s="250" t="s">
        <v>23</v>
      </c>
      <c r="K76" s="132" t="s">
        <v>2341</v>
      </c>
      <c r="L76" s="250" t="s">
        <v>1184</v>
      </c>
      <c r="M76" s="262">
        <v>45418.0</v>
      </c>
      <c r="N76" s="250" t="s">
        <v>2336</v>
      </c>
      <c r="O76" s="250" t="s">
        <v>1184</v>
      </c>
      <c r="P76" s="250" t="s">
        <v>1545</v>
      </c>
      <c r="Q76" s="250" t="s">
        <v>1545</v>
      </c>
      <c r="R76" s="250" t="s">
        <v>133</v>
      </c>
      <c r="S76" s="250"/>
      <c r="T76" s="250"/>
      <c r="U76" s="250"/>
      <c r="V76" s="250"/>
      <c r="W76" s="250"/>
      <c r="X76" s="250"/>
      <c r="Y76" s="250"/>
      <c r="Z76" s="250"/>
      <c r="AA76" s="250"/>
      <c r="AB76" s="250"/>
      <c r="AC76" s="250"/>
      <c r="AD76" s="250"/>
      <c r="AE76" s="250"/>
      <c r="AF76" s="250"/>
      <c r="AG76" s="250"/>
      <c r="AH76" s="250"/>
      <c r="AI76" s="250"/>
    </row>
    <row r="77" ht="15.75" customHeight="1">
      <c r="A77" s="341">
        <v>19713.0</v>
      </c>
      <c r="B77" s="132" t="s">
        <v>2342</v>
      </c>
      <c r="C77" s="250" t="s">
        <v>2343</v>
      </c>
      <c r="D77" s="465">
        <v>328000.0</v>
      </c>
      <c r="E77" s="491">
        <v>80000.0</v>
      </c>
      <c r="F77" s="492">
        <v>160652.21</v>
      </c>
      <c r="G77" s="250" t="s">
        <v>116</v>
      </c>
      <c r="H77" s="250" t="s">
        <v>2344</v>
      </c>
      <c r="I77" s="250" t="s">
        <v>2345</v>
      </c>
      <c r="J77" s="250" t="s">
        <v>176</v>
      </c>
      <c r="K77" s="132" t="s">
        <v>2346</v>
      </c>
      <c r="L77" s="386" t="s">
        <v>1184</v>
      </c>
      <c r="M77" s="262">
        <v>45418.0</v>
      </c>
      <c r="N77" s="250" t="s">
        <v>2330</v>
      </c>
      <c r="O77" s="250" t="s">
        <v>1184</v>
      </c>
      <c r="P77" s="250" t="s">
        <v>2347</v>
      </c>
      <c r="Q77" s="250" t="s">
        <v>2347</v>
      </c>
      <c r="R77" s="250" t="s">
        <v>2266</v>
      </c>
      <c r="S77" s="250"/>
      <c r="T77" s="250"/>
      <c r="U77" s="250"/>
      <c r="V77" s="250"/>
      <c r="W77" s="250"/>
      <c r="X77" s="250"/>
      <c r="Y77" s="250"/>
      <c r="Z77" s="250"/>
      <c r="AA77" s="250"/>
      <c r="AB77" s="250"/>
      <c r="AC77" s="250"/>
      <c r="AD77" s="250"/>
      <c r="AE77" s="250"/>
      <c r="AF77" s="250"/>
      <c r="AG77" s="250"/>
      <c r="AH77" s="250"/>
      <c r="AI77" s="250"/>
    </row>
    <row r="78" ht="15.75" customHeight="1">
      <c r="A78" s="393">
        <v>26080.0</v>
      </c>
      <c r="B78" s="304" t="s">
        <v>2348</v>
      </c>
      <c r="C78" s="234" t="s">
        <v>2349</v>
      </c>
      <c r="D78" s="374">
        <v>226000.0</v>
      </c>
      <c r="E78" s="285">
        <v>99314.0</v>
      </c>
      <c r="F78" s="329">
        <v>385299.08</v>
      </c>
      <c r="G78" s="185" t="s">
        <v>14</v>
      </c>
      <c r="H78" s="185" t="s">
        <v>2350</v>
      </c>
      <c r="I78" s="185" t="s">
        <v>2351</v>
      </c>
      <c r="J78" s="185" t="s">
        <v>23</v>
      </c>
      <c r="K78" s="284"/>
      <c r="L78" s="185" t="s">
        <v>1184</v>
      </c>
      <c r="M78" s="490">
        <v>45448.0</v>
      </c>
      <c r="N78" s="185"/>
      <c r="O78" s="185"/>
      <c r="P78" s="185"/>
      <c r="Q78" s="185"/>
      <c r="R78" s="185"/>
      <c r="S78" s="185"/>
      <c r="T78" s="185"/>
      <c r="U78" s="185"/>
      <c r="V78" s="185"/>
      <c r="W78" s="185"/>
      <c r="X78" s="185"/>
      <c r="Y78" s="185"/>
      <c r="Z78" s="185"/>
      <c r="AA78" s="185"/>
      <c r="AB78" s="185"/>
      <c r="AC78" s="185"/>
      <c r="AD78" s="185"/>
      <c r="AE78" s="185"/>
      <c r="AF78" s="185"/>
      <c r="AG78" s="185"/>
      <c r="AH78" s="185"/>
      <c r="AI78" s="185"/>
    </row>
    <row r="79" ht="18.75" customHeight="1">
      <c r="A79" s="70">
        <v>25640.0</v>
      </c>
      <c r="B79" s="70" t="s">
        <v>2352</v>
      </c>
      <c r="C79" s="70" t="s">
        <v>1900</v>
      </c>
      <c r="D79" s="71">
        <v>200000.0</v>
      </c>
      <c r="E79" s="337">
        <v>113228.0</v>
      </c>
      <c r="F79" s="71">
        <v>215407.74</v>
      </c>
      <c r="G79" s="70" t="s">
        <v>127</v>
      </c>
      <c r="H79" s="70" t="s">
        <v>1901</v>
      </c>
      <c r="I79" s="70" t="s">
        <v>2353</v>
      </c>
      <c r="J79" s="70" t="s">
        <v>176</v>
      </c>
      <c r="K79" s="70" t="s">
        <v>2354</v>
      </c>
      <c r="L79" s="70" t="s">
        <v>1184</v>
      </c>
      <c r="M79" s="70" t="s">
        <v>1993</v>
      </c>
      <c r="N79" s="70" t="s">
        <v>2355</v>
      </c>
      <c r="O79" s="70" t="s">
        <v>1727</v>
      </c>
      <c r="P79" s="70" t="s">
        <v>294</v>
      </c>
      <c r="Q79" s="70" t="s">
        <v>1949</v>
      </c>
      <c r="R79" s="73" t="s">
        <v>1965</v>
      </c>
      <c r="S79" s="73"/>
      <c r="T79" s="73"/>
      <c r="U79" s="73"/>
      <c r="V79" s="73"/>
      <c r="W79" s="73"/>
      <c r="X79" s="73"/>
      <c r="Y79" s="73"/>
      <c r="Z79" s="73"/>
      <c r="AA79" s="73"/>
      <c r="AB79" s="73"/>
      <c r="AC79" s="73"/>
      <c r="AD79" s="73"/>
      <c r="AE79" s="73"/>
      <c r="AF79" s="73"/>
      <c r="AG79" s="73"/>
      <c r="AH79" s="73"/>
      <c r="AI79" s="185"/>
    </row>
    <row r="80" ht="15.75" customHeight="1">
      <c r="A80" s="447">
        <v>23863.0</v>
      </c>
      <c r="B80" s="284" t="s">
        <v>2194</v>
      </c>
      <c r="C80" s="185" t="s">
        <v>2356</v>
      </c>
      <c r="D80" s="331">
        <v>610000.0</v>
      </c>
      <c r="E80" s="285">
        <v>68200.0</v>
      </c>
      <c r="F80" s="331">
        <v>892524.94</v>
      </c>
      <c r="G80" s="185" t="s">
        <v>153</v>
      </c>
      <c r="H80" s="185" t="s">
        <v>2196</v>
      </c>
      <c r="I80" s="185" t="s">
        <v>2357</v>
      </c>
      <c r="J80" s="185" t="s">
        <v>358</v>
      </c>
      <c r="K80" s="284"/>
      <c r="L80" s="185" t="s">
        <v>358</v>
      </c>
      <c r="M80" s="284"/>
      <c r="N80" s="185" t="s">
        <v>920</v>
      </c>
      <c r="O80" s="185" t="s">
        <v>2358</v>
      </c>
      <c r="P80" s="185" t="s">
        <v>358</v>
      </c>
      <c r="Q80" s="185" t="s">
        <v>920</v>
      </c>
      <c r="R80" s="185" t="s">
        <v>2198</v>
      </c>
      <c r="S80" s="185"/>
      <c r="T80" s="185"/>
      <c r="U80" s="185"/>
      <c r="V80" s="185"/>
      <c r="W80" s="185"/>
      <c r="X80" s="185"/>
      <c r="Y80" s="185"/>
      <c r="Z80" s="185"/>
      <c r="AA80" s="185"/>
      <c r="AB80" s="185"/>
      <c r="AC80" s="185"/>
      <c r="AD80" s="185"/>
      <c r="AE80" s="185"/>
      <c r="AF80" s="185"/>
      <c r="AG80" s="185"/>
      <c r="AH80" s="185"/>
      <c r="AI80" s="185"/>
    </row>
    <row r="81" ht="15.75" customHeight="1">
      <c r="A81" s="447">
        <v>13006.0</v>
      </c>
      <c r="B81" s="284" t="s">
        <v>2359</v>
      </c>
      <c r="C81" s="185" t="s">
        <v>1620</v>
      </c>
      <c r="D81" s="331">
        <v>1485000.0</v>
      </c>
      <c r="E81" s="285">
        <v>3232843.49</v>
      </c>
      <c r="F81" s="331">
        <v>3232843.49</v>
      </c>
      <c r="G81" s="185" t="s">
        <v>45</v>
      </c>
      <c r="H81" s="185" t="s">
        <v>1621</v>
      </c>
      <c r="I81" s="185" t="s">
        <v>2360</v>
      </c>
      <c r="J81" s="185" t="s">
        <v>469</v>
      </c>
      <c r="K81" s="284" t="s">
        <v>2361</v>
      </c>
      <c r="L81" s="185" t="s">
        <v>1184</v>
      </c>
      <c r="M81" s="284"/>
      <c r="N81" s="185" t="s">
        <v>2362</v>
      </c>
      <c r="O81" s="185" t="s">
        <v>1727</v>
      </c>
      <c r="P81" s="185" t="s">
        <v>294</v>
      </c>
      <c r="Q81" s="185" t="s">
        <v>1949</v>
      </c>
      <c r="R81" s="185" t="s">
        <v>1965</v>
      </c>
      <c r="S81" s="185"/>
      <c r="T81" s="185"/>
      <c r="U81" s="185"/>
      <c r="V81" s="185"/>
      <c r="W81" s="185"/>
      <c r="X81" s="185"/>
      <c r="Y81" s="185"/>
      <c r="Z81" s="185"/>
      <c r="AA81" s="185"/>
      <c r="AB81" s="185"/>
      <c r="AC81" s="185"/>
      <c r="AD81" s="185"/>
      <c r="AE81" s="185"/>
      <c r="AF81" s="185"/>
      <c r="AG81" s="185"/>
      <c r="AH81" s="185"/>
      <c r="AI81" s="185"/>
    </row>
    <row r="82" ht="15.75" customHeight="1">
      <c r="A82" s="447">
        <v>13892.0</v>
      </c>
      <c r="B82" s="284" t="s">
        <v>2109</v>
      </c>
      <c r="C82" s="185" t="s">
        <v>2110</v>
      </c>
      <c r="D82" s="331">
        <v>150000.0</v>
      </c>
      <c r="E82" s="285">
        <v>344814.7</v>
      </c>
      <c r="F82" s="331">
        <v>344814.7</v>
      </c>
      <c r="G82" s="185" t="s">
        <v>127</v>
      </c>
      <c r="H82" s="185" t="s">
        <v>2111</v>
      </c>
      <c r="I82" s="185"/>
      <c r="J82" s="185"/>
      <c r="K82" s="284"/>
      <c r="L82" s="185"/>
      <c r="M82" s="284"/>
      <c r="N82" s="185"/>
      <c r="O82" s="185"/>
      <c r="P82" s="185"/>
      <c r="Q82" s="185"/>
      <c r="R82" s="185"/>
      <c r="S82" s="185"/>
      <c r="T82" s="185"/>
      <c r="U82" s="185"/>
      <c r="V82" s="185"/>
      <c r="W82" s="185"/>
      <c r="X82" s="185"/>
      <c r="Y82" s="185"/>
      <c r="Z82" s="185"/>
      <c r="AA82" s="185"/>
      <c r="AB82" s="185"/>
      <c r="AC82" s="185"/>
      <c r="AD82" s="185"/>
      <c r="AE82" s="185"/>
      <c r="AF82" s="185"/>
      <c r="AG82" s="185"/>
      <c r="AH82" s="185"/>
      <c r="AI82" s="185"/>
    </row>
    <row r="83" ht="15.75" customHeight="1">
      <c r="A83" s="393">
        <v>12217.0</v>
      </c>
      <c r="B83" s="305" t="s">
        <v>2363</v>
      </c>
      <c r="C83" s="234" t="s">
        <v>2364</v>
      </c>
      <c r="D83" s="328">
        <v>1050000.0</v>
      </c>
      <c r="E83" s="217">
        <v>2297515.84</v>
      </c>
      <c r="F83" s="329">
        <v>2297515.84</v>
      </c>
      <c r="G83" s="185" t="s">
        <v>158</v>
      </c>
      <c r="H83" s="246" t="s">
        <v>2365</v>
      </c>
      <c r="I83" s="440" t="s">
        <v>2152</v>
      </c>
      <c r="J83" s="185" t="s">
        <v>2366</v>
      </c>
      <c r="K83" s="493" t="s">
        <v>1110</v>
      </c>
      <c r="L83" s="185" t="s">
        <v>1184</v>
      </c>
      <c r="M83" s="266">
        <v>45448.0</v>
      </c>
      <c r="N83" s="185" t="s">
        <v>2367</v>
      </c>
      <c r="O83" s="185" t="s">
        <v>1184</v>
      </c>
      <c r="P83" s="185" t="s">
        <v>294</v>
      </c>
      <c r="Q83" s="185" t="s">
        <v>1949</v>
      </c>
      <c r="R83" s="185" t="s">
        <v>1148</v>
      </c>
      <c r="S83" s="185"/>
      <c r="T83" s="185"/>
      <c r="U83" s="185"/>
      <c r="V83" s="185"/>
      <c r="W83" s="185"/>
      <c r="X83" s="185"/>
      <c r="Y83" s="185"/>
      <c r="Z83" s="185"/>
      <c r="AA83" s="185"/>
      <c r="AB83" s="185"/>
      <c r="AC83" s="185"/>
      <c r="AD83" s="185"/>
      <c r="AE83" s="185"/>
      <c r="AF83" s="185"/>
      <c r="AG83" s="185"/>
      <c r="AH83" s="185"/>
      <c r="AI83" s="185"/>
    </row>
    <row r="84" ht="15.75" customHeight="1">
      <c r="A84" s="393">
        <v>18551.0</v>
      </c>
      <c r="B84" s="305" t="s">
        <v>2368</v>
      </c>
      <c r="C84" s="234" t="s">
        <v>1030</v>
      </c>
      <c r="D84" s="328">
        <v>750000.0</v>
      </c>
      <c r="E84" s="217">
        <v>565809.87</v>
      </c>
      <c r="F84" s="329">
        <v>565809.87</v>
      </c>
      <c r="G84" s="185" t="s">
        <v>158</v>
      </c>
      <c r="H84" s="246" t="s">
        <v>1031</v>
      </c>
      <c r="I84" s="185" t="s">
        <v>2262</v>
      </c>
      <c r="J84" s="185" t="s">
        <v>47</v>
      </c>
      <c r="K84" s="284" t="s">
        <v>865</v>
      </c>
      <c r="L84" s="185" t="s">
        <v>1184</v>
      </c>
      <c r="M84" s="266">
        <v>45448.0</v>
      </c>
      <c r="N84" s="185" t="s">
        <v>2369</v>
      </c>
      <c r="O84" s="185" t="s">
        <v>1184</v>
      </c>
      <c r="P84" s="185" t="s">
        <v>294</v>
      </c>
      <c r="Q84" s="185" t="s">
        <v>1949</v>
      </c>
      <c r="R84" s="185" t="s">
        <v>1148</v>
      </c>
      <c r="S84" s="185"/>
      <c r="T84" s="185"/>
      <c r="U84" s="185"/>
      <c r="V84" s="185"/>
      <c r="W84" s="185"/>
      <c r="X84" s="185"/>
      <c r="Y84" s="185"/>
      <c r="Z84" s="185"/>
      <c r="AA84" s="185"/>
      <c r="AB84" s="185"/>
      <c r="AC84" s="185"/>
      <c r="AD84" s="185"/>
      <c r="AE84" s="185"/>
      <c r="AF84" s="185"/>
      <c r="AG84" s="185"/>
      <c r="AH84" s="185"/>
      <c r="AI84" s="185"/>
    </row>
    <row r="85" ht="15.75" customHeight="1">
      <c r="A85" s="393">
        <v>18056.0</v>
      </c>
      <c r="B85" s="305" t="s">
        <v>2370</v>
      </c>
      <c r="C85" s="234" t="s">
        <v>1672</v>
      </c>
      <c r="D85" s="328">
        <v>1823408.0</v>
      </c>
      <c r="E85" s="329">
        <v>405347.75</v>
      </c>
      <c r="F85" s="329">
        <v>3678457.74</v>
      </c>
      <c r="G85" s="185" t="s">
        <v>63</v>
      </c>
      <c r="H85" s="246" t="s">
        <v>2371</v>
      </c>
      <c r="I85" s="185" t="s">
        <v>2372</v>
      </c>
      <c r="J85" s="185" t="s">
        <v>54</v>
      </c>
      <c r="K85" s="493" t="s">
        <v>2373</v>
      </c>
      <c r="L85" s="185" t="s">
        <v>1184</v>
      </c>
      <c r="M85" s="266">
        <v>45448.0</v>
      </c>
      <c r="N85" s="185" t="s">
        <v>2336</v>
      </c>
      <c r="O85" s="185" t="s">
        <v>1184</v>
      </c>
      <c r="P85" s="185" t="s">
        <v>294</v>
      </c>
      <c r="Q85" s="185" t="s">
        <v>1949</v>
      </c>
      <c r="R85" s="185" t="s">
        <v>1148</v>
      </c>
      <c r="S85" s="185"/>
      <c r="T85" s="185"/>
      <c r="U85" s="185"/>
      <c r="V85" s="185"/>
      <c r="W85" s="185"/>
      <c r="X85" s="185"/>
      <c r="Y85" s="185"/>
      <c r="Z85" s="185"/>
      <c r="AA85" s="185"/>
      <c r="AB85" s="185"/>
      <c r="AC85" s="185"/>
      <c r="AD85" s="185"/>
      <c r="AE85" s="185"/>
      <c r="AF85" s="185"/>
      <c r="AG85" s="185"/>
      <c r="AH85" s="185"/>
      <c r="AI85" s="185"/>
    </row>
    <row r="86" ht="15.75" customHeight="1">
      <c r="A86" s="447"/>
      <c r="B86" s="262">
        <v>45478.0</v>
      </c>
      <c r="C86" s="185"/>
      <c r="D86" s="447"/>
      <c r="E86" s="285"/>
      <c r="F86" s="447"/>
      <c r="G86" s="185"/>
      <c r="H86" s="185"/>
      <c r="I86" s="185"/>
      <c r="J86" s="185"/>
      <c r="K86" s="494"/>
      <c r="L86" s="185"/>
      <c r="M86" s="284"/>
      <c r="N86" s="185"/>
      <c r="O86" s="185"/>
      <c r="P86" s="185"/>
      <c r="Q86" s="185"/>
      <c r="R86" s="185"/>
      <c r="S86" s="185"/>
      <c r="T86" s="185"/>
      <c r="U86" s="185"/>
      <c r="V86" s="185"/>
      <c r="W86" s="185"/>
      <c r="X86" s="185"/>
      <c r="Y86" s="185"/>
      <c r="Z86" s="185"/>
      <c r="AA86" s="185"/>
      <c r="AB86" s="185"/>
      <c r="AC86" s="185"/>
      <c r="AD86" s="185"/>
      <c r="AE86" s="185"/>
      <c r="AF86" s="185"/>
      <c r="AG86" s="185"/>
      <c r="AH86" s="185"/>
      <c r="AI86" s="185"/>
    </row>
    <row r="87" ht="15.75" customHeight="1">
      <c r="A87" s="447">
        <v>14083.0</v>
      </c>
      <c r="B87" s="284" t="s">
        <v>2374</v>
      </c>
      <c r="C87" s="185" t="s">
        <v>2375</v>
      </c>
      <c r="D87" s="331">
        <v>219091.0</v>
      </c>
      <c r="E87" s="285">
        <v>617792.05</v>
      </c>
      <c r="F87" s="331">
        <v>617792.05</v>
      </c>
      <c r="G87" s="185" t="s">
        <v>127</v>
      </c>
      <c r="H87" s="185" t="s">
        <v>1276</v>
      </c>
      <c r="I87" s="185" t="s">
        <v>2014</v>
      </c>
      <c r="J87" s="185" t="s">
        <v>293</v>
      </c>
      <c r="K87" s="284" t="s">
        <v>865</v>
      </c>
      <c r="L87" s="185" t="s">
        <v>1184</v>
      </c>
      <c r="M87" s="284"/>
      <c r="N87" s="185" t="s">
        <v>2376</v>
      </c>
      <c r="O87" s="185" t="s">
        <v>1184</v>
      </c>
      <c r="P87" s="185" t="s">
        <v>294</v>
      </c>
      <c r="Q87" s="185" t="s">
        <v>1949</v>
      </c>
      <c r="R87" s="185" t="s">
        <v>1158</v>
      </c>
      <c r="S87" s="185"/>
      <c r="T87" s="185"/>
      <c r="U87" s="185"/>
      <c r="V87" s="185"/>
      <c r="W87" s="185"/>
      <c r="X87" s="185"/>
      <c r="Y87" s="185"/>
      <c r="Z87" s="185"/>
      <c r="AA87" s="185"/>
      <c r="AB87" s="185"/>
      <c r="AC87" s="185"/>
      <c r="AD87" s="185"/>
      <c r="AE87" s="185"/>
      <c r="AF87" s="185"/>
      <c r="AG87" s="185"/>
      <c r="AH87" s="185"/>
      <c r="AI87" s="185"/>
    </row>
    <row r="88" ht="15.75" customHeight="1">
      <c r="A88" s="447">
        <v>25826.0</v>
      </c>
      <c r="B88" s="284" t="s">
        <v>2377</v>
      </c>
      <c r="C88" s="185" t="s">
        <v>2378</v>
      </c>
      <c r="D88" s="331">
        <v>578349.16</v>
      </c>
      <c r="E88" s="285">
        <v>149750.0</v>
      </c>
      <c r="F88" s="331">
        <v>599956.34</v>
      </c>
      <c r="G88" s="185" t="s">
        <v>351</v>
      </c>
      <c r="H88" s="185" t="s">
        <v>2379</v>
      </c>
      <c r="I88" s="185" t="s">
        <v>2380</v>
      </c>
      <c r="J88" s="185" t="s">
        <v>2381</v>
      </c>
      <c r="K88" s="284" t="s">
        <v>2382</v>
      </c>
      <c r="L88" s="185" t="s">
        <v>1184</v>
      </c>
      <c r="M88" s="266">
        <v>45478.0</v>
      </c>
      <c r="N88" s="185" t="s">
        <v>2383</v>
      </c>
      <c r="O88" s="185" t="s">
        <v>1184</v>
      </c>
      <c r="P88" s="185" t="s">
        <v>2384</v>
      </c>
      <c r="Q88" s="185" t="s">
        <v>2385</v>
      </c>
      <c r="R88" s="185" t="s">
        <v>133</v>
      </c>
      <c r="S88" s="185" t="s">
        <v>2384</v>
      </c>
      <c r="T88" s="185"/>
      <c r="U88" s="185"/>
      <c r="V88" s="185"/>
      <c r="W88" s="185"/>
      <c r="X88" s="185"/>
      <c r="Y88" s="185"/>
      <c r="Z88" s="185"/>
      <c r="AA88" s="185"/>
      <c r="AB88" s="185"/>
      <c r="AC88" s="185"/>
      <c r="AD88" s="185"/>
      <c r="AE88" s="185"/>
      <c r="AF88" s="185"/>
      <c r="AG88" s="185"/>
      <c r="AH88" s="185"/>
      <c r="AI88" s="185"/>
    </row>
    <row r="89" ht="15.75" customHeight="1">
      <c r="A89" s="447">
        <v>14080.0</v>
      </c>
      <c r="B89" s="284" t="s">
        <v>2386</v>
      </c>
      <c r="C89" s="185" t="s">
        <v>2387</v>
      </c>
      <c r="D89" s="331">
        <v>372000.0</v>
      </c>
      <c r="E89" s="285">
        <v>787763.82</v>
      </c>
      <c r="F89" s="331">
        <v>787763.82</v>
      </c>
      <c r="G89" s="185" t="s">
        <v>127</v>
      </c>
      <c r="H89" s="185" t="s">
        <v>2388</v>
      </c>
      <c r="I89" s="185"/>
      <c r="J89" s="185" t="s">
        <v>2389</v>
      </c>
      <c r="K89" s="284" t="s">
        <v>865</v>
      </c>
      <c r="L89" s="185" t="s">
        <v>1184</v>
      </c>
      <c r="M89" s="284"/>
      <c r="N89" s="185" t="s">
        <v>2383</v>
      </c>
      <c r="O89" s="185" t="s">
        <v>1184</v>
      </c>
      <c r="P89" s="185" t="s">
        <v>294</v>
      </c>
      <c r="Q89" s="185" t="s">
        <v>1949</v>
      </c>
      <c r="R89" s="185" t="s">
        <v>1158</v>
      </c>
      <c r="S89" s="185"/>
      <c r="T89" s="185"/>
      <c r="U89" s="185"/>
      <c r="V89" s="185"/>
      <c r="W89" s="185"/>
      <c r="X89" s="185"/>
      <c r="Y89" s="185"/>
      <c r="Z89" s="185"/>
      <c r="AA89" s="185"/>
      <c r="AB89" s="185"/>
      <c r="AC89" s="185"/>
      <c r="AD89" s="185"/>
      <c r="AE89" s="185"/>
      <c r="AF89" s="185"/>
      <c r="AG89" s="185"/>
      <c r="AH89" s="185"/>
      <c r="AI89" s="185"/>
    </row>
    <row r="90" ht="15.75" customHeight="1">
      <c r="A90" s="447">
        <v>26003.0</v>
      </c>
      <c r="B90" s="284" t="s">
        <v>2390</v>
      </c>
      <c r="C90" s="185" t="s">
        <v>2391</v>
      </c>
      <c r="D90" s="331">
        <v>477000.0</v>
      </c>
      <c r="E90" s="285">
        <v>251230.0</v>
      </c>
      <c r="F90" s="331">
        <v>647961.48</v>
      </c>
      <c r="G90" s="185" t="s">
        <v>127</v>
      </c>
      <c r="H90" s="185" t="s">
        <v>2392</v>
      </c>
      <c r="I90" s="185" t="s">
        <v>2393</v>
      </c>
      <c r="J90" s="185" t="s">
        <v>2394</v>
      </c>
      <c r="K90" s="284" t="s">
        <v>2395</v>
      </c>
      <c r="L90" s="185" t="s">
        <v>1184</v>
      </c>
      <c r="M90" s="266">
        <v>45478.0</v>
      </c>
      <c r="N90" s="185" t="s">
        <v>2396</v>
      </c>
      <c r="O90" s="185" t="s">
        <v>1652</v>
      </c>
      <c r="P90" s="185" t="s">
        <v>2397</v>
      </c>
      <c r="Q90" s="185" t="s">
        <v>1733</v>
      </c>
      <c r="R90" s="185" t="s">
        <v>1158</v>
      </c>
      <c r="S90" s="185"/>
      <c r="T90" s="185"/>
      <c r="U90" s="185"/>
      <c r="V90" s="185"/>
      <c r="W90" s="185"/>
      <c r="X90" s="185"/>
      <c r="Y90" s="185"/>
      <c r="Z90" s="185"/>
      <c r="AA90" s="185"/>
      <c r="AB90" s="185"/>
      <c r="AC90" s="185"/>
      <c r="AD90" s="185"/>
      <c r="AE90" s="185"/>
      <c r="AF90" s="185"/>
      <c r="AG90" s="185"/>
      <c r="AH90" s="185"/>
      <c r="AI90" s="185"/>
    </row>
    <row r="91" ht="15.75" customHeight="1">
      <c r="A91" s="447">
        <v>21508.0</v>
      </c>
      <c r="B91" s="284" t="s">
        <v>2398</v>
      </c>
      <c r="C91" s="185" t="s">
        <v>2399</v>
      </c>
      <c r="D91" s="331">
        <v>360000.0</v>
      </c>
      <c r="E91" s="285">
        <v>63000.0</v>
      </c>
      <c r="F91" s="331">
        <v>304358.3</v>
      </c>
      <c r="G91" s="185" t="s">
        <v>2400</v>
      </c>
      <c r="H91" s="185" t="s">
        <v>2401</v>
      </c>
      <c r="I91" s="185" t="s">
        <v>2402</v>
      </c>
      <c r="J91" s="185" t="s">
        <v>2394</v>
      </c>
      <c r="K91" s="284" t="s">
        <v>2403</v>
      </c>
      <c r="L91" s="185" t="s">
        <v>1184</v>
      </c>
      <c r="M91" s="266">
        <v>45478.0</v>
      </c>
      <c r="N91" s="185" t="s">
        <v>2404</v>
      </c>
      <c r="O91" s="185" t="s">
        <v>2405</v>
      </c>
      <c r="P91" s="185" t="s">
        <v>1545</v>
      </c>
      <c r="Q91" s="185" t="s">
        <v>2406</v>
      </c>
      <c r="R91" s="185" t="s">
        <v>1833</v>
      </c>
      <c r="S91" s="185"/>
      <c r="T91" s="185"/>
      <c r="U91" s="185"/>
      <c r="V91" s="185"/>
      <c r="W91" s="185"/>
      <c r="X91" s="185"/>
      <c r="Y91" s="185"/>
      <c r="Z91" s="185"/>
      <c r="AA91" s="185"/>
      <c r="AB91" s="185"/>
      <c r="AC91" s="185"/>
      <c r="AD91" s="185"/>
      <c r="AE91" s="185"/>
      <c r="AF91" s="185"/>
      <c r="AG91" s="185"/>
      <c r="AH91" s="185"/>
      <c r="AI91" s="185"/>
    </row>
    <row r="92" ht="15.75" customHeight="1">
      <c r="A92" s="447">
        <v>25820.0</v>
      </c>
      <c r="B92" s="284" t="s">
        <v>2407</v>
      </c>
      <c r="C92" s="185" t="s">
        <v>2408</v>
      </c>
      <c r="D92" s="331">
        <v>220000.0</v>
      </c>
      <c r="E92" s="285">
        <v>141550.0</v>
      </c>
      <c r="F92" s="331">
        <v>472618.82</v>
      </c>
      <c r="G92" s="185" t="s">
        <v>351</v>
      </c>
      <c r="H92" s="185" t="s">
        <v>2409</v>
      </c>
      <c r="I92" s="185" t="s">
        <v>1846</v>
      </c>
      <c r="J92" s="185" t="s">
        <v>2394</v>
      </c>
      <c r="K92" s="284" t="s">
        <v>2410</v>
      </c>
      <c r="L92" s="185" t="s">
        <v>1184</v>
      </c>
      <c r="M92" s="266">
        <v>45479.0</v>
      </c>
      <c r="N92" s="185" t="s">
        <v>2411</v>
      </c>
      <c r="O92" s="185" t="s">
        <v>2405</v>
      </c>
      <c r="P92" s="185" t="s">
        <v>1545</v>
      </c>
      <c r="Q92" s="185" t="s">
        <v>2406</v>
      </c>
      <c r="R92" s="185" t="s">
        <v>197</v>
      </c>
      <c r="S92" s="185"/>
      <c r="T92" s="185"/>
      <c r="U92" s="185"/>
      <c r="V92" s="185"/>
      <c r="W92" s="185"/>
      <c r="X92" s="185"/>
      <c r="Y92" s="185"/>
      <c r="Z92" s="185"/>
      <c r="AA92" s="185"/>
      <c r="AB92" s="185"/>
      <c r="AC92" s="185"/>
      <c r="AD92" s="185"/>
      <c r="AE92" s="185"/>
      <c r="AF92" s="185"/>
      <c r="AG92" s="185"/>
      <c r="AH92" s="185"/>
      <c r="AI92" s="185"/>
    </row>
    <row r="93" ht="15.75" customHeight="1">
      <c r="A93" s="341">
        <v>24087.0</v>
      </c>
      <c r="B93" s="132" t="s">
        <v>2412</v>
      </c>
      <c r="C93" s="250" t="s">
        <v>2413</v>
      </c>
      <c r="D93" s="465">
        <v>577682.73</v>
      </c>
      <c r="E93" s="491">
        <v>577682.73</v>
      </c>
      <c r="F93" s="465">
        <v>577682.73</v>
      </c>
      <c r="G93" s="250" t="s">
        <v>351</v>
      </c>
      <c r="H93" s="250" t="s">
        <v>2414</v>
      </c>
      <c r="I93" s="250" t="s">
        <v>2415</v>
      </c>
      <c r="J93" s="250" t="s">
        <v>2389</v>
      </c>
      <c r="K93" s="132" t="s">
        <v>2416</v>
      </c>
      <c r="L93" s="250" t="s">
        <v>1184</v>
      </c>
      <c r="M93" s="262">
        <v>45480.0</v>
      </c>
      <c r="N93" s="250" t="s">
        <v>2417</v>
      </c>
      <c r="O93" s="250" t="s">
        <v>2405</v>
      </c>
      <c r="P93" s="250" t="s">
        <v>1545</v>
      </c>
      <c r="Q93" s="250" t="s">
        <v>2406</v>
      </c>
      <c r="R93" s="250" t="s">
        <v>220</v>
      </c>
      <c r="S93" s="250"/>
      <c r="T93" s="250"/>
      <c r="U93" s="250"/>
      <c r="V93" s="250"/>
      <c r="W93" s="250"/>
      <c r="X93" s="250"/>
      <c r="Y93" s="250"/>
      <c r="Z93" s="250"/>
      <c r="AA93" s="250"/>
      <c r="AB93" s="250"/>
      <c r="AC93" s="250"/>
      <c r="AD93" s="250"/>
      <c r="AE93" s="250"/>
      <c r="AF93" s="250"/>
      <c r="AG93" s="250"/>
      <c r="AH93" s="250"/>
      <c r="AI93" s="250"/>
    </row>
    <row r="94" ht="15.75" customHeight="1">
      <c r="A94" s="447">
        <v>25826.0</v>
      </c>
      <c r="B94" s="284" t="s">
        <v>2418</v>
      </c>
      <c r="C94" s="185" t="s">
        <v>2378</v>
      </c>
      <c r="D94" s="331">
        <v>578349.16</v>
      </c>
      <c r="E94" s="285">
        <v>149750.0</v>
      </c>
      <c r="F94" s="331">
        <v>599956.34</v>
      </c>
      <c r="G94" s="185" t="s">
        <v>351</v>
      </c>
      <c r="H94" s="185" t="s">
        <v>2419</v>
      </c>
      <c r="I94" s="185" t="s">
        <v>2420</v>
      </c>
      <c r="J94" s="185" t="s">
        <v>2389</v>
      </c>
      <c r="K94" s="284"/>
      <c r="L94" s="185" t="s">
        <v>1184</v>
      </c>
      <c r="M94" s="266">
        <v>45480.0</v>
      </c>
      <c r="N94" s="185" t="s">
        <v>2421</v>
      </c>
      <c r="O94" s="185" t="s">
        <v>1601</v>
      </c>
      <c r="P94" s="185" t="s">
        <v>294</v>
      </c>
      <c r="Q94" s="185" t="s">
        <v>2422</v>
      </c>
      <c r="R94" s="185" t="s">
        <v>133</v>
      </c>
      <c r="S94" s="185"/>
      <c r="T94" s="185"/>
      <c r="U94" s="185"/>
      <c r="V94" s="185"/>
      <c r="W94" s="185"/>
      <c r="X94" s="185"/>
      <c r="Y94" s="185"/>
      <c r="Z94" s="185"/>
      <c r="AA94" s="185"/>
      <c r="AB94" s="185"/>
      <c r="AC94" s="185"/>
      <c r="AD94" s="185"/>
      <c r="AE94" s="185"/>
      <c r="AF94" s="185"/>
      <c r="AG94" s="185"/>
      <c r="AH94" s="185"/>
      <c r="AI94" s="185"/>
    </row>
    <row r="95" ht="15.75" customHeight="1">
      <c r="A95" s="393">
        <v>10498.0</v>
      </c>
      <c r="B95" s="305" t="s">
        <v>2423</v>
      </c>
      <c r="C95" s="234" t="s">
        <v>1027</v>
      </c>
      <c r="D95" s="328">
        <v>190000.0</v>
      </c>
      <c r="E95" s="329">
        <v>405389.14</v>
      </c>
      <c r="F95" s="329">
        <v>405389.14</v>
      </c>
      <c r="G95" s="185" t="s">
        <v>158</v>
      </c>
      <c r="H95" s="185" t="s">
        <v>1028</v>
      </c>
      <c r="I95" s="185" t="s">
        <v>2424</v>
      </c>
      <c r="J95" s="185" t="s">
        <v>293</v>
      </c>
      <c r="K95" s="284"/>
      <c r="L95" s="185" t="s">
        <v>1184</v>
      </c>
      <c r="M95" s="266">
        <v>45481.0</v>
      </c>
      <c r="N95" s="185" t="s">
        <v>2425</v>
      </c>
      <c r="O95" s="185" t="s">
        <v>1601</v>
      </c>
      <c r="P95" s="185" t="s">
        <v>294</v>
      </c>
      <c r="Q95" s="185" t="s">
        <v>2422</v>
      </c>
      <c r="R95" s="185" t="s">
        <v>1148</v>
      </c>
      <c r="S95" s="185"/>
      <c r="T95" s="185"/>
      <c r="U95" s="185"/>
      <c r="V95" s="185"/>
      <c r="W95" s="185"/>
      <c r="X95" s="185"/>
      <c r="Y95" s="185"/>
      <c r="Z95" s="185"/>
      <c r="AA95" s="185"/>
      <c r="AB95" s="185"/>
      <c r="AC95" s="185"/>
      <c r="AD95" s="185"/>
      <c r="AE95" s="185"/>
      <c r="AF95" s="185"/>
      <c r="AG95" s="185"/>
      <c r="AH95" s="185"/>
      <c r="AI95" s="185"/>
    </row>
    <row r="96" ht="15.75" customHeight="1">
      <c r="A96" s="447">
        <v>11896.0</v>
      </c>
      <c r="B96" s="284" t="s">
        <v>2426</v>
      </c>
      <c r="C96" s="185" t="s">
        <v>979</v>
      </c>
      <c r="D96" s="331">
        <v>250000.0</v>
      </c>
      <c r="E96" s="285">
        <v>664708.89</v>
      </c>
      <c r="F96" s="331">
        <v>664708.89</v>
      </c>
      <c r="G96" s="185" t="s">
        <v>351</v>
      </c>
      <c r="H96" s="185" t="s">
        <v>1598</v>
      </c>
      <c r="I96" s="185" t="s">
        <v>2427</v>
      </c>
      <c r="J96" s="185" t="s">
        <v>2389</v>
      </c>
      <c r="K96" s="284" t="s">
        <v>2428</v>
      </c>
      <c r="L96" s="185" t="s">
        <v>1184</v>
      </c>
      <c r="M96" s="266">
        <v>45509.0</v>
      </c>
      <c r="N96" s="185" t="s">
        <v>2429</v>
      </c>
      <c r="O96" s="185" t="s">
        <v>1601</v>
      </c>
      <c r="P96" s="185" t="s">
        <v>294</v>
      </c>
      <c r="Q96" s="185" t="s">
        <v>2422</v>
      </c>
      <c r="R96" s="185" t="s">
        <v>197</v>
      </c>
      <c r="S96" s="185"/>
      <c r="T96" s="185"/>
      <c r="U96" s="185"/>
      <c r="V96" s="185"/>
      <c r="W96" s="185"/>
      <c r="X96" s="185"/>
      <c r="Y96" s="185"/>
      <c r="Z96" s="185"/>
      <c r="AA96" s="185"/>
      <c r="AB96" s="185"/>
      <c r="AC96" s="185"/>
      <c r="AD96" s="185"/>
      <c r="AE96" s="185"/>
      <c r="AF96" s="185"/>
      <c r="AG96" s="185"/>
      <c r="AH96" s="185"/>
      <c r="AI96" s="185"/>
    </row>
    <row r="97" ht="15.75" customHeight="1">
      <c r="A97" s="447">
        <v>12480.0</v>
      </c>
      <c r="B97" s="284" t="s">
        <v>2430</v>
      </c>
      <c r="C97" s="185" t="s">
        <v>2431</v>
      </c>
      <c r="D97" s="331">
        <v>1000000.0</v>
      </c>
      <c r="E97" s="285">
        <v>2072754.1</v>
      </c>
      <c r="F97" s="331">
        <v>2072754.1</v>
      </c>
      <c r="G97" s="185" t="s">
        <v>351</v>
      </c>
      <c r="H97" s="185" t="s">
        <v>2432</v>
      </c>
      <c r="I97" s="185" t="s">
        <v>1789</v>
      </c>
      <c r="J97" s="185" t="s">
        <v>2389</v>
      </c>
      <c r="K97" s="284"/>
      <c r="L97" s="185" t="s">
        <v>1184</v>
      </c>
      <c r="M97" s="266">
        <v>45509.0</v>
      </c>
      <c r="N97" s="185" t="s">
        <v>2433</v>
      </c>
      <c r="O97" s="185" t="s">
        <v>1601</v>
      </c>
      <c r="P97" s="185" t="s">
        <v>294</v>
      </c>
      <c r="Q97" s="185" t="s">
        <v>2422</v>
      </c>
      <c r="R97" s="185" t="s">
        <v>197</v>
      </c>
      <c r="S97" s="185"/>
      <c r="T97" s="185"/>
      <c r="U97" s="185"/>
      <c r="V97" s="185"/>
      <c r="W97" s="185"/>
      <c r="X97" s="185"/>
      <c r="Y97" s="185"/>
      <c r="Z97" s="185"/>
      <c r="AA97" s="185"/>
      <c r="AB97" s="185"/>
      <c r="AC97" s="185"/>
      <c r="AD97" s="185"/>
      <c r="AE97" s="185"/>
      <c r="AF97" s="185"/>
      <c r="AG97" s="185"/>
      <c r="AH97" s="185"/>
      <c r="AI97" s="185"/>
    </row>
    <row r="98" ht="15.75" customHeight="1">
      <c r="A98" s="447">
        <v>12710.0</v>
      </c>
      <c r="B98" s="284" t="s">
        <v>2434</v>
      </c>
      <c r="C98" s="185" t="s">
        <v>2435</v>
      </c>
      <c r="D98" s="331">
        <v>984000.0</v>
      </c>
      <c r="E98" s="285">
        <v>2202981.18</v>
      </c>
      <c r="F98" s="331">
        <v>2202981.18</v>
      </c>
      <c r="G98" s="185" t="s">
        <v>351</v>
      </c>
      <c r="H98" s="185" t="s">
        <v>1540</v>
      </c>
      <c r="I98" s="185" t="s">
        <v>2436</v>
      </c>
      <c r="J98" s="185" t="s">
        <v>2389</v>
      </c>
      <c r="K98" s="284"/>
      <c r="L98" s="185" t="s">
        <v>1184</v>
      </c>
      <c r="M98" s="266">
        <v>45509.0</v>
      </c>
      <c r="N98" s="185" t="s">
        <v>2429</v>
      </c>
      <c r="O98" s="185" t="s">
        <v>1601</v>
      </c>
      <c r="P98" s="185" t="s">
        <v>294</v>
      </c>
      <c r="Q98" s="185" t="s">
        <v>2422</v>
      </c>
      <c r="R98" s="185" t="s">
        <v>197</v>
      </c>
      <c r="S98" s="185"/>
      <c r="T98" s="185"/>
      <c r="U98" s="185"/>
      <c r="V98" s="185"/>
      <c r="W98" s="185"/>
      <c r="X98" s="185"/>
      <c r="Y98" s="185"/>
      <c r="Z98" s="185"/>
      <c r="AA98" s="185"/>
      <c r="AB98" s="185"/>
      <c r="AC98" s="185"/>
      <c r="AD98" s="185"/>
      <c r="AE98" s="185"/>
      <c r="AF98" s="185"/>
      <c r="AG98" s="185"/>
      <c r="AH98" s="185"/>
      <c r="AI98" s="185"/>
    </row>
    <row r="99" ht="15.75" customHeight="1">
      <c r="A99" s="447"/>
      <c r="B99" s="284"/>
      <c r="C99" s="185"/>
      <c r="D99" s="447"/>
      <c r="E99" s="285"/>
      <c r="F99" s="447"/>
      <c r="G99" s="185"/>
      <c r="H99" s="185"/>
      <c r="I99" s="185"/>
      <c r="J99" s="185"/>
      <c r="K99" s="284"/>
      <c r="L99" s="185"/>
      <c r="M99" s="284"/>
      <c r="N99" s="185"/>
      <c r="O99" s="185"/>
      <c r="P99" s="185"/>
      <c r="Q99" s="185"/>
      <c r="R99" s="185"/>
      <c r="S99" s="185"/>
      <c r="T99" s="185"/>
      <c r="U99" s="185"/>
      <c r="V99" s="185"/>
      <c r="W99" s="185"/>
      <c r="X99" s="185"/>
      <c r="Y99" s="185"/>
      <c r="Z99" s="185"/>
      <c r="AA99" s="185"/>
      <c r="AB99" s="185"/>
      <c r="AC99" s="185"/>
      <c r="AD99" s="185"/>
      <c r="AE99" s="185"/>
      <c r="AF99" s="185"/>
      <c r="AG99" s="185"/>
      <c r="AH99" s="185"/>
      <c r="AI99" s="185"/>
    </row>
    <row r="100" ht="15.75" customHeight="1">
      <c r="A100" s="447"/>
      <c r="B100" s="284"/>
      <c r="C100" s="185"/>
      <c r="D100" s="447"/>
      <c r="E100" s="285"/>
      <c r="F100" s="447"/>
      <c r="G100" s="185"/>
      <c r="H100" s="185"/>
      <c r="I100" s="185"/>
      <c r="J100" s="185"/>
      <c r="K100" s="284"/>
      <c r="L100" s="185"/>
      <c r="M100" s="284"/>
      <c r="N100" s="185"/>
      <c r="O100" s="185"/>
      <c r="P100" s="185"/>
      <c r="Q100" s="185"/>
      <c r="R100" s="185"/>
      <c r="S100" s="185"/>
      <c r="T100" s="185"/>
      <c r="U100" s="185"/>
      <c r="V100" s="185"/>
      <c r="W100" s="185"/>
      <c r="X100" s="185"/>
      <c r="Y100" s="185"/>
      <c r="Z100" s="185"/>
      <c r="AA100" s="185"/>
      <c r="AB100" s="185"/>
      <c r="AC100" s="185"/>
      <c r="AD100" s="185"/>
      <c r="AE100" s="185"/>
      <c r="AF100" s="185"/>
      <c r="AG100" s="185"/>
      <c r="AH100" s="185"/>
      <c r="AI100" s="185"/>
    </row>
    <row r="101" ht="15.75" customHeight="1">
      <c r="A101" s="447"/>
      <c r="B101" s="284"/>
      <c r="C101" s="185"/>
      <c r="D101" s="447"/>
      <c r="E101" s="285"/>
      <c r="F101" s="447"/>
      <c r="G101" s="185"/>
      <c r="H101" s="185"/>
      <c r="I101" s="185"/>
      <c r="J101" s="185"/>
      <c r="K101" s="284"/>
      <c r="L101" s="185"/>
      <c r="M101" s="284"/>
      <c r="N101" s="185"/>
      <c r="O101" s="185"/>
      <c r="P101" s="185"/>
      <c r="Q101" s="185"/>
      <c r="R101" s="185"/>
      <c r="S101" s="185"/>
      <c r="T101" s="185"/>
      <c r="U101" s="185"/>
      <c r="V101" s="185"/>
      <c r="W101" s="185"/>
      <c r="X101" s="185"/>
      <c r="Y101" s="185"/>
      <c r="Z101" s="185"/>
      <c r="AA101" s="185"/>
      <c r="AB101" s="185"/>
      <c r="AC101" s="185"/>
      <c r="AD101" s="185"/>
      <c r="AE101" s="185"/>
      <c r="AF101" s="185"/>
      <c r="AG101" s="185"/>
      <c r="AH101" s="185"/>
      <c r="AI101" s="185"/>
    </row>
    <row r="102" ht="15.75" customHeight="1">
      <c r="A102" s="447"/>
      <c r="B102" s="262">
        <v>45509.0</v>
      </c>
      <c r="C102" s="185"/>
      <c r="D102" s="447"/>
      <c r="E102" s="285"/>
      <c r="F102" s="447"/>
      <c r="G102" s="185"/>
      <c r="H102" s="185"/>
      <c r="I102" s="185"/>
      <c r="J102" s="185"/>
      <c r="K102" s="284"/>
      <c r="L102" s="185"/>
      <c r="M102" s="284"/>
      <c r="N102" s="185"/>
      <c r="O102" s="185"/>
      <c r="P102" s="185"/>
      <c r="Q102" s="185"/>
      <c r="R102" s="185"/>
      <c r="S102" s="185"/>
      <c r="T102" s="185"/>
      <c r="U102" s="185"/>
      <c r="V102" s="185"/>
      <c r="W102" s="185"/>
      <c r="X102" s="185"/>
      <c r="Y102" s="185"/>
      <c r="Z102" s="185"/>
      <c r="AA102" s="185"/>
      <c r="AB102" s="185"/>
      <c r="AC102" s="185"/>
      <c r="AD102" s="185"/>
      <c r="AE102" s="185"/>
      <c r="AF102" s="185"/>
      <c r="AG102" s="185"/>
      <c r="AH102" s="185"/>
      <c r="AI102" s="185"/>
    </row>
    <row r="103" ht="15.75" customHeight="1">
      <c r="A103" s="393">
        <v>11997.0</v>
      </c>
      <c r="B103" s="305" t="s">
        <v>2437</v>
      </c>
      <c r="C103" s="234" t="s">
        <v>1588</v>
      </c>
      <c r="D103" s="328">
        <v>468000.0</v>
      </c>
      <c r="E103" s="217">
        <v>952350.64</v>
      </c>
      <c r="F103" s="329">
        <v>952350.64</v>
      </c>
      <c r="G103" s="185" t="s">
        <v>158</v>
      </c>
      <c r="H103" s="185" t="s">
        <v>1589</v>
      </c>
      <c r="I103" s="185" t="s">
        <v>2438</v>
      </c>
      <c r="J103" s="185" t="s">
        <v>2389</v>
      </c>
      <c r="K103" s="284"/>
      <c r="L103" s="185" t="s">
        <v>1184</v>
      </c>
      <c r="M103" s="266">
        <v>45509.0</v>
      </c>
      <c r="N103" s="185" t="s">
        <v>2433</v>
      </c>
      <c r="O103" s="185" t="s">
        <v>1601</v>
      </c>
      <c r="P103" s="185" t="s">
        <v>294</v>
      </c>
      <c r="Q103" s="185" t="s">
        <v>2422</v>
      </c>
      <c r="R103" s="185" t="s">
        <v>1148</v>
      </c>
      <c r="S103" s="185"/>
      <c r="T103" s="185"/>
      <c r="U103" s="185"/>
      <c r="V103" s="185"/>
      <c r="W103" s="185"/>
      <c r="X103" s="185"/>
      <c r="Y103" s="185"/>
      <c r="Z103" s="185"/>
      <c r="AA103" s="185"/>
      <c r="AB103" s="185"/>
      <c r="AC103" s="185"/>
      <c r="AD103" s="185"/>
      <c r="AE103" s="185"/>
      <c r="AF103" s="185"/>
      <c r="AG103" s="185"/>
      <c r="AH103" s="185"/>
      <c r="AI103" s="185"/>
    </row>
    <row r="104" ht="15.75" customHeight="1">
      <c r="A104" s="393">
        <v>12062.0</v>
      </c>
      <c r="B104" s="305" t="s">
        <v>2439</v>
      </c>
      <c r="C104" s="234" t="s">
        <v>1247</v>
      </c>
      <c r="D104" s="328">
        <v>188000.0</v>
      </c>
      <c r="E104" s="217">
        <v>379204.94</v>
      </c>
      <c r="F104" s="329">
        <v>379204.94</v>
      </c>
      <c r="G104" s="185" t="s">
        <v>158</v>
      </c>
      <c r="H104" s="185" t="s">
        <v>2440</v>
      </c>
      <c r="I104" s="185" t="s">
        <v>2441</v>
      </c>
      <c r="J104" s="185" t="s">
        <v>293</v>
      </c>
      <c r="K104" s="284"/>
      <c r="L104" s="185" t="s">
        <v>1184</v>
      </c>
      <c r="M104" s="266">
        <v>45509.0</v>
      </c>
      <c r="N104" s="185" t="s">
        <v>2442</v>
      </c>
      <c r="O104" s="185" t="s">
        <v>1601</v>
      </c>
      <c r="P104" s="185" t="s">
        <v>294</v>
      </c>
      <c r="Q104" s="185" t="s">
        <v>2422</v>
      </c>
      <c r="R104" s="185" t="s">
        <v>1148</v>
      </c>
      <c r="S104" s="185"/>
      <c r="T104" s="185"/>
      <c r="U104" s="185"/>
      <c r="V104" s="185"/>
      <c r="W104" s="185"/>
      <c r="X104" s="185"/>
      <c r="Y104" s="185"/>
      <c r="Z104" s="185"/>
      <c r="AA104" s="185"/>
      <c r="AB104" s="185"/>
      <c r="AC104" s="185"/>
      <c r="AD104" s="185"/>
      <c r="AE104" s="185"/>
      <c r="AF104" s="185"/>
      <c r="AG104" s="185"/>
      <c r="AH104" s="185"/>
      <c r="AI104" s="185"/>
    </row>
    <row r="105" ht="15.75" customHeight="1">
      <c r="A105" s="393">
        <v>11959.0</v>
      </c>
      <c r="B105" s="305" t="s">
        <v>2443</v>
      </c>
      <c r="C105" s="234" t="s">
        <v>2444</v>
      </c>
      <c r="D105" s="328">
        <v>292600.0</v>
      </c>
      <c r="E105" s="217">
        <v>609780.65</v>
      </c>
      <c r="F105" s="329">
        <v>609780.65</v>
      </c>
      <c r="G105" s="185" t="s">
        <v>158</v>
      </c>
      <c r="H105" s="185" t="s">
        <v>2445</v>
      </c>
      <c r="I105" s="185" t="s">
        <v>2446</v>
      </c>
      <c r="J105" s="185" t="s">
        <v>437</v>
      </c>
      <c r="K105" s="284"/>
      <c r="L105" s="185" t="s">
        <v>1184</v>
      </c>
      <c r="M105" s="266">
        <v>45510.0</v>
      </c>
      <c r="N105" s="185" t="s">
        <v>2447</v>
      </c>
      <c r="O105" s="185" t="s">
        <v>1601</v>
      </c>
      <c r="P105" s="185" t="s">
        <v>294</v>
      </c>
      <c r="Q105" s="185" t="s">
        <v>2422</v>
      </c>
      <c r="R105" s="185" t="s">
        <v>1148</v>
      </c>
    </row>
    <row r="106" ht="15.75" customHeight="1">
      <c r="A106" s="393">
        <v>11878.0</v>
      </c>
      <c r="B106" s="305" t="s">
        <v>2448</v>
      </c>
      <c r="C106" s="234" t="s">
        <v>2449</v>
      </c>
      <c r="D106" s="328">
        <v>750000.0</v>
      </c>
      <c r="E106" s="217">
        <v>1672475.96</v>
      </c>
      <c r="F106" s="329">
        <v>1672475.96</v>
      </c>
      <c r="G106" s="185" t="s">
        <v>158</v>
      </c>
      <c r="H106" s="185" t="s">
        <v>2450</v>
      </c>
      <c r="I106" s="185" t="s">
        <v>2451</v>
      </c>
      <c r="J106" s="185" t="s">
        <v>47</v>
      </c>
      <c r="K106" s="284"/>
      <c r="L106" s="185" t="s">
        <v>1184</v>
      </c>
      <c r="M106" s="266">
        <v>45511.0</v>
      </c>
      <c r="N106" s="495" t="s">
        <v>2452</v>
      </c>
      <c r="O106" s="185" t="s">
        <v>1601</v>
      </c>
      <c r="P106" s="185" t="s">
        <v>294</v>
      </c>
      <c r="Q106" s="185" t="s">
        <v>2422</v>
      </c>
      <c r="R106" s="185" t="s">
        <v>1148</v>
      </c>
    </row>
    <row r="107" ht="15.75" customHeight="1">
      <c r="A107" s="447"/>
      <c r="B107" s="284"/>
      <c r="C107" s="185"/>
      <c r="D107" s="447"/>
      <c r="E107" s="285"/>
      <c r="F107" s="447"/>
      <c r="G107" s="185"/>
      <c r="H107" s="185"/>
      <c r="I107" s="185"/>
      <c r="J107" s="185"/>
      <c r="K107" s="284"/>
      <c r="L107" s="185"/>
      <c r="M107" s="284"/>
      <c r="N107" s="185"/>
      <c r="O107" s="185"/>
      <c r="P107" s="185"/>
      <c r="Q107" s="185"/>
      <c r="R107" s="185"/>
    </row>
    <row r="108" ht="15.75" customHeight="1">
      <c r="A108" s="447"/>
      <c r="B108" s="262">
        <v>45540.0</v>
      </c>
      <c r="C108" s="185"/>
      <c r="D108" s="447"/>
      <c r="E108" s="285"/>
      <c r="F108" s="447"/>
      <c r="G108" s="185"/>
      <c r="H108" s="185"/>
      <c r="I108" s="185"/>
      <c r="J108" s="185"/>
      <c r="K108" s="284"/>
      <c r="L108" s="185"/>
      <c r="M108" s="284"/>
      <c r="N108" s="185"/>
      <c r="O108" s="185"/>
      <c r="P108" s="185"/>
      <c r="Q108" s="185"/>
      <c r="R108" s="185"/>
      <c r="S108" s="185"/>
      <c r="T108" s="185"/>
      <c r="U108" s="185"/>
      <c r="V108" s="185"/>
      <c r="W108" s="185"/>
      <c r="X108" s="185"/>
      <c r="Y108" s="185"/>
      <c r="Z108" s="185"/>
      <c r="AA108" s="185"/>
      <c r="AB108" s="185"/>
      <c r="AC108" s="185"/>
      <c r="AD108" s="185"/>
      <c r="AE108" s="185"/>
      <c r="AF108" s="185"/>
      <c r="AG108" s="185"/>
      <c r="AH108" s="185"/>
      <c r="AI108" s="185"/>
    </row>
    <row r="109" ht="19.5" customHeight="1">
      <c r="A109" s="341">
        <v>25785.0</v>
      </c>
      <c r="B109" s="132" t="s">
        <v>1358</v>
      </c>
      <c r="C109" s="250" t="s">
        <v>2453</v>
      </c>
      <c r="D109" s="496">
        <v>55000.0</v>
      </c>
      <c r="E109" s="491">
        <v>55000.0</v>
      </c>
      <c r="F109" s="341">
        <v>55000.0</v>
      </c>
      <c r="G109" s="250" t="s">
        <v>990</v>
      </c>
      <c r="H109" s="250" t="s">
        <v>1360</v>
      </c>
      <c r="I109" s="250" t="s">
        <v>2420</v>
      </c>
      <c r="J109" s="250" t="s">
        <v>1337</v>
      </c>
      <c r="K109" s="132" t="s">
        <v>2382</v>
      </c>
      <c r="L109" s="250" t="s">
        <v>1556</v>
      </c>
      <c r="M109" s="262">
        <v>45509.0</v>
      </c>
      <c r="N109" s="250" t="s">
        <v>2454</v>
      </c>
      <c r="O109" s="250" t="s">
        <v>1601</v>
      </c>
      <c r="P109" s="250" t="s">
        <v>1545</v>
      </c>
      <c r="Q109" s="250" t="s">
        <v>1545</v>
      </c>
      <c r="R109" s="250" t="s">
        <v>220</v>
      </c>
      <c r="S109" s="446"/>
      <c r="T109" s="446"/>
      <c r="U109" s="446"/>
      <c r="V109" s="446"/>
      <c r="W109" s="446"/>
      <c r="X109" s="446"/>
      <c r="Y109" s="446"/>
      <c r="Z109" s="446"/>
      <c r="AA109" s="446"/>
      <c r="AB109" s="446"/>
      <c r="AC109" s="446"/>
      <c r="AD109" s="446"/>
      <c r="AE109" s="446"/>
      <c r="AF109" s="446"/>
      <c r="AG109" s="446"/>
      <c r="AH109" s="446"/>
      <c r="AI109" s="446"/>
    </row>
    <row r="110" ht="15.75" customHeight="1">
      <c r="A110" s="447"/>
      <c r="B110" s="266">
        <v>45601.0</v>
      </c>
      <c r="C110" s="185"/>
      <c r="D110" s="447"/>
      <c r="E110" s="285"/>
      <c r="F110" s="447"/>
      <c r="G110" s="185"/>
      <c r="H110" s="185"/>
      <c r="I110" s="185"/>
      <c r="J110" s="185"/>
      <c r="K110" s="284"/>
      <c r="L110" s="185"/>
      <c r="M110" s="284"/>
      <c r="N110" s="185"/>
      <c r="O110" s="185"/>
      <c r="P110" s="185"/>
      <c r="Q110" s="185"/>
      <c r="R110" s="185"/>
    </row>
    <row r="111" ht="15.75" customHeight="1">
      <c r="A111" s="447">
        <v>25956.0</v>
      </c>
      <c r="B111" s="284" t="s">
        <v>2455</v>
      </c>
      <c r="C111" s="185" t="s">
        <v>1415</v>
      </c>
      <c r="D111" s="331">
        <v>132770.99</v>
      </c>
      <c r="E111" s="285">
        <v>41000.0</v>
      </c>
      <c r="F111" s="331">
        <v>191436.87</v>
      </c>
      <c r="G111" s="185" t="s">
        <v>153</v>
      </c>
      <c r="H111" s="185" t="s">
        <v>1416</v>
      </c>
      <c r="I111" s="185" t="s">
        <v>2456</v>
      </c>
      <c r="J111" s="185" t="s">
        <v>87</v>
      </c>
      <c r="K111" s="284" t="s">
        <v>2457</v>
      </c>
      <c r="L111" s="185" t="s">
        <v>1184</v>
      </c>
      <c r="M111" s="490">
        <v>45601.0</v>
      </c>
      <c r="N111" s="185" t="s">
        <v>2458</v>
      </c>
      <c r="O111" s="185" t="s">
        <v>2459</v>
      </c>
      <c r="P111" s="185" t="s">
        <v>2460</v>
      </c>
      <c r="Q111" s="185" t="s">
        <v>2460</v>
      </c>
      <c r="R111" s="185" t="s">
        <v>1158</v>
      </c>
    </row>
    <row r="112" ht="15.75" customHeight="1">
      <c r="A112" s="341">
        <v>21941.0</v>
      </c>
      <c r="B112" s="132" t="s">
        <v>2461</v>
      </c>
      <c r="C112" s="250" t="s">
        <v>2462</v>
      </c>
      <c r="D112" s="465">
        <v>152000.0</v>
      </c>
      <c r="E112" s="491">
        <v>135198.35</v>
      </c>
      <c r="F112" s="341"/>
      <c r="G112" s="250" t="s">
        <v>2463</v>
      </c>
      <c r="H112" s="250" t="s">
        <v>2464</v>
      </c>
      <c r="I112" s="250"/>
      <c r="J112" s="250" t="s">
        <v>2465</v>
      </c>
      <c r="K112" s="132" t="s">
        <v>2466</v>
      </c>
      <c r="L112" s="250" t="s">
        <v>1184</v>
      </c>
      <c r="M112" s="262">
        <v>45601.0</v>
      </c>
      <c r="N112" s="250" t="s">
        <v>2239</v>
      </c>
      <c r="O112" s="250"/>
      <c r="P112" s="250"/>
      <c r="Q112" s="250" t="s">
        <v>2239</v>
      </c>
      <c r="R112" s="250" t="s">
        <v>2467</v>
      </c>
      <c r="S112" s="446" t="s">
        <v>2239</v>
      </c>
      <c r="T112" s="446"/>
      <c r="U112" s="446"/>
      <c r="V112" s="446"/>
      <c r="W112" s="446"/>
      <c r="X112" s="446"/>
      <c r="Y112" s="446"/>
      <c r="Z112" s="446"/>
      <c r="AA112" s="446"/>
      <c r="AB112" s="446"/>
      <c r="AC112" s="446"/>
      <c r="AD112" s="446"/>
      <c r="AE112" s="446"/>
      <c r="AF112" s="446"/>
      <c r="AG112" s="446"/>
      <c r="AH112" s="446"/>
      <c r="AI112" s="446"/>
    </row>
    <row r="113" ht="15.75" customHeight="1">
      <c r="D113" s="423"/>
      <c r="F113" s="423"/>
    </row>
    <row r="114" ht="15.75" customHeight="1">
      <c r="A114" s="447"/>
      <c r="B114" s="262">
        <v>45601.0</v>
      </c>
      <c r="C114" s="185"/>
      <c r="D114" s="447"/>
      <c r="E114" s="285"/>
      <c r="F114" s="447"/>
      <c r="G114" s="185"/>
      <c r="H114" s="185"/>
      <c r="I114" s="185"/>
      <c r="J114" s="185"/>
      <c r="K114" s="284"/>
      <c r="L114" s="185"/>
      <c r="M114" s="284"/>
      <c r="N114" s="185"/>
      <c r="O114" s="185"/>
      <c r="P114" s="185"/>
      <c r="Q114" s="185"/>
      <c r="R114" s="185"/>
      <c r="S114" s="185"/>
      <c r="T114" s="185"/>
      <c r="U114" s="185"/>
      <c r="V114" s="185"/>
      <c r="W114" s="185"/>
      <c r="X114" s="185"/>
      <c r="Y114" s="185"/>
      <c r="Z114" s="185"/>
      <c r="AA114" s="185"/>
      <c r="AB114" s="185"/>
      <c r="AC114" s="185"/>
      <c r="AD114" s="185"/>
      <c r="AE114" s="185"/>
      <c r="AF114" s="185"/>
      <c r="AG114" s="185"/>
      <c r="AH114" s="185"/>
      <c r="AI114" s="185"/>
    </row>
    <row r="115" ht="15.75" customHeight="1">
      <c r="A115" s="447"/>
      <c r="B115" s="284"/>
      <c r="C115" s="185"/>
      <c r="D115" s="447"/>
      <c r="E115" s="285"/>
      <c r="F115" s="447"/>
      <c r="G115" s="185"/>
      <c r="H115" s="185"/>
      <c r="I115" s="185"/>
      <c r="J115" s="185"/>
      <c r="K115" s="284"/>
      <c r="L115" s="185"/>
      <c r="M115" s="284"/>
      <c r="N115" s="185"/>
      <c r="O115" s="185"/>
      <c r="P115" s="185"/>
      <c r="Q115" s="185"/>
      <c r="R115" s="185"/>
    </row>
    <row r="116" ht="21.0" customHeight="1">
      <c r="A116" s="341">
        <v>25933.0</v>
      </c>
      <c r="B116" s="132" t="s">
        <v>2468</v>
      </c>
      <c r="C116" s="250" t="s">
        <v>2469</v>
      </c>
      <c r="D116" s="465">
        <v>1424692.85</v>
      </c>
      <c r="E116" s="491">
        <v>1424692.85</v>
      </c>
      <c r="F116" s="465">
        <v>1424692.85</v>
      </c>
      <c r="G116" s="250" t="s">
        <v>122</v>
      </c>
      <c r="H116" s="250" t="s">
        <v>2470</v>
      </c>
      <c r="I116" s="250" t="s">
        <v>2471</v>
      </c>
      <c r="J116" s="250" t="s">
        <v>2103</v>
      </c>
      <c r="K116" s="132" t="s">
        <v>36</v>
      </c>
      <c r="L116" s="250" t="s">
        <v>2103</v>
      </c>
      <c r="M116" s="132" t="s">
        <v>2472</v>
      </c>
      <c r="N116" s="250" t="s">
        <v>2473</v>
      </c>
      <c r="O116" s="250" t="s">
        <v>920</v>
      </c>
      <c r="P116" s="250" t="s">
        <v>920</v>
      </c>
      <c r="Q116" s="250" t="s">
        <v>920</v>
      </c>
      <c r="R116" s="250" t="s">
        <v>220</v>
      </c>
      <c r="S116" s="446"/>
      <c r="T116" s="446"/>
      <c r="U116" s="446"/>
      <c r="V116" s="446"/>
      <c r="W116" s="446"/>
      <c r="X116" s="446"/>
      <c r="Y116" s="446"/>
      <c r="Z116" s="446"/>
      <c r="AA116" s="446"/>
      <c r="AB116" s="446"/>
      <c r="AC116" s="446"/>
      <c r="AD116" s="446"/>
      <c r="AE116" s="446"/>
      <c r="AF116" s="446"/>
      <c r="AG116" s="446"/>
      <c r="AH116" s="446"/>
      <c r="AI116" s="446"/>
    </row>
    <row r="117" ht="15.75" customHeight="1">
      <c r="A117" s="447"/>
      <c r="B117" s="284" t="s">
        <v>2474</v>
      </c>
      <c r="C117" s="185"/>
      <c r="D117" s="447"/>
      <c r="E117" s="285"/>
      <c r="F117" s="447"/>
      <c r="G117" s="185"/>
      <c r="H117" s="185"/>
      <c r="I117" s="185"/>
      <c r="J117" s="185"/>
      <c r="K117" s="284"/>
      <c r="L117" s="185"/>
      <c r="M117" s="284"/>
      <c r="N117" s="185"/>
      <c r="O117" s="185"/>
      <c r="P117" s="185"/>
      <c r="Q117" s="185"/>
      <c r="R117" s="185"/>
    </row>
    <row r="118" ht="15.75" customHeight="1">
      <c r="A118" s="447">
        <v>26382.0</v>
      </c>
      <c r="B118" s="284" t="s">
        <v>2475</v>
      </c>
      <c r="C118" s="185" t="s">
        <v>2476</v>
      </c>
      <c r="D118" s="331">
        <v>300000.0</v>
      </c>
      <c r="E118" s="285">
        <v>28790.0</v>
      </c>
      <c r="F118" s="331">
        <v>338275.2</v>
      </c>
      <c r="G118" s="185" t="s">
        <v>116</v>
      </c>
      <c r="H118" s="185" t="s">
        <v>2477</v>
      </c>
      <c r="I118" s="185" t="s">
        <v>2478</v>
      </c>
      <c r="J118" s="185" t="s">
        <v>2103</v>
      </c>
      <c r="K118" s="284"/>
      <c r="L118" s="185" t="s">
        <v>2103</v>
      </c>
      <c r="M118" s="284"/>
      <c r="N118" s="185" t="s">
        <v>2479</v>
      </c>
      <c r="O118" s="185" t="s">
        <v>920</v>
      </c>
      <c r="P118" s="185" t="s">
        <v>920</v>
      </c>
      <c r="Q118" s="185" t="s">
        <v>920</v>
      </c>
      <c r="R118" s="185" t="s">
        <v>2480</v>
      </c>
    </row>
    <row r="119" ht="15.75" customHeight="1">
      <c r="A119" s="393">
        <v>24763.0</v>
      </c>
      <c r="B119" s="497" t="s">
        <v>2481</v>
      </c>
      <c r="C119" s="190" t="s">
        <v>2482</v>
      </c>
      <c r="D119" s="374">
        <v>720000.0</v>
      </c>
      <c r="E119" s="331">
        <v>143572.0</v>
      </c>
      <c r="F119" s="329">
        <v>1039226.76</v>
      </c>
      <c r="G119" s="185" t="s">
        <v>114</v>
      </c>
      <c r="H119" s="285" t="s">
        <v>2483</v>
      </c>
      <c r="I119" s="185" t="s">
        <v>2484</v>
      </c>
      <c r="J119" s="185" t="s">
        <v>2485</v>
      </c>
      <c r="K119" s="284"/>
      <c r="L119" s="185" t="s">
        <v>1184</v>
      </c>
      <c r="M119" s="284" t="s">
        <v>2486</v>
      </c>
      <c r="N119" s="185" t="s">
        <v>2487</v>
      </c>
      <c r="O119" s="185" t="s">
        <v>1184</v>
      </c>
      <c r="P119" s="185" t="s">
        <v>294</v>
      </c>
      <c r="Q119" s="185" t="s">
        <v>294</v>
      </c>
      <c r="R119" s="185" t="s">
        <v>2287</v>
      </c>
      <c r="S119" s="185"/>
      <c r="T119" s="185"/>
      <c r="U119" s="185"/>
      <c r="V119" s="185"/>
      <c r="W119" s="185"/>
      <c r="X119" s="185"/>
      <c r="Y119" s="185"/>
      <c r="Z119" s="185"/>
      <c r="AA119" s="185"/>
      <c r="AB119" s="185"/>
      <c r="AC119" s="185"/>
      <c r="AD119" s="185"/>
      <c r="AE119" s="185"/>
      <c r="AF119" s="185"/>
      <c r="AG119" s="185"/>
      <c r="AH119" s="185"/>
      <c r="AI119" s="185"/>
    </row>
    <row r="120" ht="21.75" customHeight="1">
      <c r="A120" s="447">
        <v>21382.0</v>
      </c>
      <c r="B120" s="284" t="s">
        <v>2488</v>
      </c>
      <c r="C120" s="185" t="s">
        <v>2489</v>
      </c>
      <c r="D120" s="331">
        <v>500000.0</v>
      </c>
      <c r="E120" s="285">
        <v>176550.0</v>
      </c>
      <c r="F120" s="331">
        <v>457369.28</v>
      </c>
      <c r="G120" s="185" t="s">
        <v>122</v>
      </c>
      <c r="H120" s="185" t="s">
        <v>2490</v>
      </c>
      <c r="I120" s="185" t="s">
        <v>2491</v>
      </c>
      <c r="J120" s="185" t="s">
        <v>2485</v>
      </c>
      <c r="K120" s="284" t="s">
        <v>2492</v>
      </c>
      <c r="L120" s="185" t="s">
        <v>1184</v>
      </c>
      <c r="M120" s="284" t="s">
        <v>2493</v>
      </c>
      <c r="N120" s="185" t="s">
        <v>2494</v>
      </c>
      <c r="O120" s="185" t="s">
        <v>1184</v>
      </c>
      <c r="P120" s="185" t="s">
        <v>294</v>
      </c>
      <c r="Q120" s="185" t="s">
        <v>294</v>
      </c>
      <c r="R120" s="185" t="s">
        <v>197</v>
      </c>
    </row>
    <row r="121" ht="15.75" customHeight="1">
      <c r="A121" s="447"/>
      <c r="B121" s="132" t="s">
        <v>2495</v>
      </c>
      <c r="C121" s="185"/>
      <c r="D121" s="447"/>
      <c r="E121" s="285"/>
      <c r="F121" s="447"/>
      <c r="G121" s="185"/>
      <c r="H121" s="185"/>
      <c r="I121" s="185"/>
      <c r="J121" s="185"/>
      <c r="K121" s="284"/>
      <c r="L121" s="185"/>
      <c r="M121" s="284"/>
      <c r="N121" s="185"/>
      <c r="O121" s="185"/>
      <c r="P121" s="185"/>
      <c r="Q121" s="185"/>
      <c r="R121" s="185"/>
    </row>
    <row r="122" ht="15.75" customHeight="1">
      <c r="A122" s="447">
        <v>21226.0</v>
      </c>
      <c r="B122" s="234" t="s">
        <v>2496</v>
      </c>
      <c r="C122" s="185" t="s">
        <v>1186</v>
      </c>
      <c r="D122" s="331">
        <v>2200000.0</v>
      </c>
      <c r="E122" s="285">
        <v>593086.0</v>
      </c>
      <c r="F122" s="331">
        <v>1875954.81</v>
      </c>
      <c r="G122" s="185" t="s">
        <v>153</v>
      </c>
      <c r="H122" s="185" t="s">
        <v>1188</v>
      </c>
      <c r="I122" s="185"/>
      <c r="J122" s="185" t="s">
        <v>2485</v>
      </c>
      <c r="K122" s="284"/>
      <c r="L122" s="185" t="s">
        <v>301</v>
      </c>
      <c r="M122" s="284" t="s">
        <v>2497</v>
      </c>
      <c r="N122" s="185" t="s">
        <v>2498</v>
      </c>
      <c r="O122" s="185" t="s">
        <v>301</v>
      </c>
      <c r="P122" s="185" t="s">
        <v>301</v>
      </c>
      <c r="Q122" s="185" t="s">
        <v>2499</v>
      </c>
      <c r="R122" s="185" t="s">
        <v>215</v>
      </c>
    </row>
    <row r="123" ht="15.75" customHeight="1">
      <c r="A123" s="371">
        <v>25723.0</v>
      </c>
      <c r="B123" s="409" t="s">
        <v>2500</v>
      </c>
      <c r="C123" s="409" t="s">
        <v>2501</v>
      </c>
      <c r="D123" s="498">
        <v>168000.0</v>
      </c>
      <c r="E123" s="285">
        <v>53025.0</v>
      </c>
      <c r="F123" s="498">
        <v>295095.0</v>
      </c>
      <c r="G123" s="185" t="s">
        <v>351</v>
      </c>
      <c r="H123" s="185" t="s">
        <v>2502</v>
      </c>
      <c r="I123" s="185" t="s">
        <v>2243</v>
      </c>
      <c r="J123" s="185" t="s">
        <v>2503</v>
      </c>
      <c r="K123" s="284"/>
      <c r="L123" s="185" t="s">
        <v>301</v>
      </c>
      <c r="M123" s="284" t="s">
        <v>2486</v>
      </c>
      <c r="N123" s="185" t="s">
        <v>2504</v>
      </c>
      <c r="O123" s="185" t="s">
        <v>301</v>
      </c>
      <c r="P123" s="185" t="s">
        <v>301</v>
      </c>
      <c r="Q123" s="185" t="s">
        <v>2505</v>
      </c>
      <c r="R123" s="185" t="s">
        <v>907</v>
      </c>
    </row>
    <row r="124" ht="15.75" customHeight="1">
      <c r="A124" s="447"/>
      <c r="B124" s="234"/>
      <c r="C124" s="185"/>
      <c r="D124" s="447"/>
      <c r="E124" s="285"/>
      <c r="F124" s="447"/>
      <c r="G124" s="185"/>
      <c r="H124" s="185"/>
      <c r="I124" s="185"/>
      <c r="J124" s="185"/>
      <c r="K124" s="284"/>
      <c r="L124" s="185"/>
      <c r="M124" s="284"/>
      <c r="N124" s="185"/>
      <c r="O124" s="185"/>
      <c r="P124" s="185"/>
      <c r="Q124" s="185"/>
      <c r="R124" s="185"/>
    </row>
    <row r="125" ht="15.75" customHeight="1">
      <c r="A125" s="447"/>
      <c r="B125" s="132" t="s">
        <v>2506</v>
      </c>
      <c r="C125" s="185"/>
      <c r="D125" s="447"/>
      <c r="E125" s="285"/>
      <c r="F125" s="447"/>
      <c r="G125" s="185"/>
      <c r="H125" s="185"/>
      <c r="I125" s="185"/>
      <c r="J125" s="185"/>
      <c r="K125" s="284"/>
      <c r="L125" s="185"/>
      <c r="M125" s="284"/>
      <c r="N125" s="185"/>
      <c r="O125" s="185"/>
      <c r="P125" s="185"/>
      <c r="Q125" s="185"/>
      <c r="R125" s="185"/>
      <c r="S125" s="185"/>
      <c r="T125" s="185"/>
      <c r="U125" s="185"/>
      <c r="V125" s="185"/>
      <c r="W125" s="185"/>
      <c r="X125" s="185"/>
      <c r="Y125" s="185"/>
      <c r="Z125" s="185"/>
      <c r="AA125" s="185"/>
      <c r="AB125" s="185"/>
      <c r="AC125" s="185"/>
      <c r="AD125" s="185"/>
      <c r="AE125" s="185"/>
      <c r="AF125" s="185"/>
      <c r="AG125" s="185"/>
      <c r="AH125" s="185"/>
      <c r="AI125" s="185"/>
    </row>
    <row r="126" ht="20.25" customHeight="1">
      <c r="A126" s="341" t="s">
        <v>2507</v>
      </c>
      <c r="B126" s="132" t="s">
        <v>2507</v>
      </c>
      <c r="C126" s="250" t="s">
        <v>2508</v>
      </c>
      <c r="D126" s="465">
        <v>1245505.25</v>
      </c>
      <c r="E126" s="491">
        <v>1245505.25</v>
      </c>
      <c r="F126" s="465">
        <v>1245505.25</v>
      </c>
      <c r="G126" s="250" t="s">
        <v>243</v>
      </c>
      <c r="H126" s="250" t="s">
        <v>2509</v>
      </c>
      <c r="I126" s="250" t="s">
        <v>2510</v>
      </c>
      <c r="J126" s="250" t="s">
        <v>2511</v>
      </c>
      <c r="K126" s="132" t="s">
        <v>2512</v>
      </c>
      <c r="L126" s="250" t="s">
        <v>1652</v>
      </c>
      <c r="M126" s="132" t="s">
        <v>2493</v>
      </c>
      <c r="N126" s="250" t="s">
        <v>2513</v>
      </c>
      <c r="O126" s="250" t="s">
        <v>1184</v>
      </c>
      <c r="P126" s="250" t="s">
        <v>301</v>
      </c>
      <c r="Q126" s="250" t="s">
        <v>301</v>
      </c>
      <c r="R126" s="250" t="s">
        <v>119</v>
      </c>
      <c r="S126" s="446"/>
      <c r="T126" s="446"/>
      <c r="U126" s="446"/>
      <c r="V126" s="446"/>
      <c r="W126" s="446"/>
      <c r="X126" s="446"/>
      <c r="Y126" s="446"/>
      <c r="Z126" s="446"/>
      <c r="AA126" s="446"/>
      <c r="AB126" s="446"/>
      <c r="AC126" s="446"/>
      <c r="AD126" s="446"/>
      <c r="AE126" s="446"/>
      <c r="AF126" s="446"/>
      <c r="AG126" s="446"/>
      <c r="AH126" s="446"/>
      <c r="AI126" s="446"/>
    </row>
    <row r="127" ht="20.25" customHeight="1">
      <c r="A127" s="341">
        <v>26066.0</v>
      </c>
      <c r="B127" s="132" t="s">
        <v>2514</v>
      </c>
      <c r="C127" s="250" t="s">
        <v>2515</v>
      </c>
      <c r="D127" s="465">
        <v>329934.36</v>
      </c>
      <c r="E127" s="491">
        <v>329934.36</v>
      </c>
      <c r="F127" s="465">
        <v>329934.36</v>
      </c>
      <c r="G127" s="250" t="s">
        <v>122</v>
      </c>
      <c r="H127" s="250" t="s">
        <v>2516</v>
      </c>
      <c r="I127" s="250" t="s">
        <v>2517</v>
      </c>
      <c r="J127" s="250" t="s">
        <v>1337</v>
      </c>
      <c r="K127" s="132" t="s">
        <v>2518</v>
      </c>
      <c r="L127" s="250" t="s">
        <v>1652</v>
      </c>
      <c r="M127" s="132" t="s">
        <v>2493</v>
      </c>
      <c r="N127" s="250" t="s">
        <v>2519</v>
      </c>
      <c r="O127" s="250" t="s">
        <v>1184</v>
      </c>
      <c r="P127" s="250" t="s">
        <v>301</v>
      </c>
      <c r="Q127" s="250" t="s">
        <v>301</v>
      </c>
      <c r="R127" s="250" t="s">
        <v>119</v>
      </c>
      <c r="S127" s="446"/>
      <c r="T127" s="446"/>
      <c r="U127" s="446"/>
      <c r="V127" s="446"/>
      <c r="W127" s="446"/>
      <c r="X127" s="446"/>
      <c r="Y127" s="446"/>
      <c r="Z127" s="446"/>
      <c r="AA127" s="446"/>
      <c r="AB127" s="446"/>
      <c r="AC127" s="446"/>
      <c r="AD127" s="446"/>
      <c r="AE127" s="446"/>
      <c r="AF127" s="446"/>
      <c r="AG127" s="446"/>
      <c r="AH127" s="446"/>
      <c r="AI127" s="446"/>
    </row>
    <row r="128" ht="15.75" customHeight="1">
      <c r="A128" s="341">
        <v>21038.0</v>
      </c>
      <c r="B128" s="132" t="s">
        <v>2520</v>
      </c>
      <c r="C128" s="250" t="s">
        <v>2521</v>
      </c>
      <c r="D128" s="465">
        <v>220000.0</v>
      </c>
      <c r="E128" s="491">
        <v>77332.5</v>
      </c>
      <c r="F128" s="465">
        <v>74621.7</v>
      </c>
      <c r="G128" s="250" t="s">
        <v>351</v>
      </c>
      <c r="H128" s="250" t="s">
        <v>2522</v>
      </c>
      <c r="I128" s="250" t="s">
        <v>2523</v>
      </c>
      <c r="J128" s="250" t="s">
        <v>1337</v>
      </c>
      <c r="K128" s="132" t="s">
        <v>2524</v>
      </c>
      <c r="L128" s="250" t="s">
        <v>1652</v>
      </c>
      <c r="M128" s="132" t="s">
        <v>2486</v>
      </c>
      <c r="N128" s="250" t="s">
        <v>2525</v>
      </c>
      <c r="O128" s="250" t="s">
        <v>1184</v>
      </c>
      <c r="P128" s="250" t="s">
        <v>2525</v>
      </c>
      <c r="Q128" s="250" t="s">
        <v>2525</v>
      </c>
      <c r="R128" s="250" t="s">
        <v>2332</v>
      </c>
      <c r="S128" s="446"/>
      <c r="T128" s="446"/>
      <c r="U128" s="446"/>
      <c r="V128" s="446"/>
      <c r="W128" s="446"/>
      <c r="X128" s="446"/>
      <c r="Y128" s="446"/>
      <c r="Z128" s="446"/>
      <c r="AA128" s="446"/>
      <c r="AB128" s="446"/>
      <c r="AC128" s="446"/>
      <c r="AD128" s="446"/>
      <c r="AE128" s="446"/>
      <c r="AF128" s="446"/>
      <c r="AG128" s="446"/>
      <c r="AH128" s="446"/>
      <c r="AI128" s="446"/>
    </row>
    <row r="129" ht="15.75" customHeight="1">
      <c r="A129" s="499">
        <v>24127.0</v>
      </c>
      <c r="B129" s="500" t="s">
        <v>2526</v>
      </c>
      <c r="C129" s="500" t="s">
        <v>2527</v>
      </c>
      <c r="D129" s="501">
        <v>130000.0</v>
      </c>
      <c r="E129" s="502">
        <v>130000.0</v>
      </c>
      <c r="F129" s="502">
        <v>130000.0</v>
      </c>
      <c r="G129" s="502" t="s">
        <v>990</v>
      </c>
      <c r="H129" s="500" t="s">
        <v>2528</v>
      </c>
      <c r="I129" s="500" t="s">
        <v>2529</v>
      </c>
      <c r="J129" s="500" t="s">
        <v>2530</v>
      </c>
      <c r="K129" s="500" t="s">
        <v>2531</v>
      </c>
      <c r="L129" s="250" t="s">
        <v>1652</v>
      </c>
      <c r="M129" s="500" t="s">
        <v>2486</v>
      </c>
      <c r="N129" s="250" t="s">
        <v>2525</v>
      </c>
      <c r="O129" s="500" t="s">
        <v>2532</v>
      </c>
      <c r="P129" s="500" t="s">
        <v>2532</v>
      </c>
      <c r="Q129" s="500" t="s">
        <v>2532</v>
      </c>
      <c r="R129" s="500" t="s">
        <v>1202</v>
      </c>
      <c r="S129" s="500"/>
      <c r="T129" s="500"/>
      <c r="U129" s="500"/>
      <c r="V129" s="500"/>
      <c r="W129" s="500"/>
      <c r="X129" s="500"/>
      <c r="Y129" s="500"/>
      <c r="Z129" s="500"/>
      <c r="AA129" s="500"/>
      <c r="AB129" s="500"/>
      <c r="AC129" s="503"/>
      <c r="AD129" s="446"/>
      <c r="AE129" s="446"/>
      <c r="AF129" s="446"/>
      <c r="AG129" s="446"/>
      <c r="AH129" s="446"/>
      <c r="AI129" s="446"/>
    </row>
    <row r="130" ht="15.75" customHeight="1">
      <c r="A130" s="341">
        <v>23386.0</v>
      </c>
      <c r="B130" s="132" t="s">
        <v>2119</v>
      </c>
      <c r="C130" s="250" t="s">
        <v>2120</v>
      </c>
      <c r="D130" s="465">
        <v>631563.0</v>
      </c>
      <c r="E130" s="491">
        <v>35027.59</v>
      </c>
      <c r="F130" s="465">
        <v>674682.11</v>
      </c>
      <c r="G130" s="250" t="s">
        <v>116</v>
      </c>
      <c r="H130" s="250" t="s">
        <v>2533</v>
      </c>
      <c r="I130" s="250" t="s">
        <v>2534</v>
      </c>
      <c r="J130" s="250" t="s">
        <v>1645</v>
      </c>
      <c r="K130" s="132"/>
      <c r="L130" s="250" t="s">
        <v>1645</v>
      </c>
      <c r="M130" s="132" t="s">
        <v>2472</v>
      </c>
      <c r="N130" s="250" t="s">
        <v>2103</v>
      </c>
      <c r="O130" s="250" t="s">
        <v>920</v>
      </c>
      <c r="P130" s="250" t="s">
        <v>920</v>
      </c>
      <c r="Q130" s="250" t="s">
        <v>920</v>
      </c>
      <c r="R130" s="250" t="s">
        <v>2332</v>
      </c>
      <c r="S130" s="250"/>
      <c r="T130" s="250"/>
      <c r="U130" s="250"/>
      <c r="V130" s="250"/>
      <c r="W130" s="250"/>
      <c r="X130" s="250"/>
      <c r="Y130" s="250"/>
      <c r="Z130" s="250"/>
      <c r="AA130" s="250"/>
      <c r="AB130" s="250"/>
      <c r="AC130" s="250"/>
      <c r="AD130" s="250"/>
      <c r="AE130" s="250"/>
      <c r="AF130" s="250"/>
      <c r="AG130" s="250"/>
      <c r="AH130" s="250"/>
      <c r="AI130" s="250"/>
    </row>
    <row r="131" ht="15.75" customHeight="1">
      <c r="A131" s="341">
        <v>26258.0</v>
      </c>
      <c r="B131" s="132" t="s">
        <v>2535</v>
      </c>
      <c r="C131" s="250" t="s">
        <v>2536</v>
      </c>
      <c r="D131" s="465">
        <v>150000.0</v>
      </c>
      <c r="E131" s="491">
        <v>27480.84</v>
      </c>
      <c r="F131" s="465">
        <v>169511.83</v>
      </c>
      <c r="G131" s="250" t="s">
        <v>116</v>
      </c>
      <c r="H131" s="250" t="s">
        <v>2537</v>
      </c>
      <c r="I131" s="250" t="s">
        <v>2471</v>
      </c>
      <c r="J131" s="250" t="s">
        <v>1645</v>
      </c>
      <c r="K131" s="132"/>
      <c r="L131" s="250" t="s">
        <v>1645</v>
      </c>
      <c r="M131" s="132" t="s">
        <v>2538</v>
      </c>
      <c r="N131" s="250" t="s">
        <v>2103</v>
      </c>
      <c r="O131" s="250" t="s">
        <v>920</v>
      </c>
      <c r="P131" s="250" t="s">
        <v>920</v>
      </c>
      <c r="Q131" s="250" t="s">
        <v>920</v>
      </c>
      <c r="R131" s="250" t="s">
        <v>2332</v>
      </c>
      <c r="S131" s="250"/>
      <c r="T131" s="250"/>
      <c r="U131" s="250"/>
      <c r="V131" s="250"/>
      <c r="W131" s="250"/>
      <c r="X131" s="250"/>
      <c r="Y131" s="250"/>
      <c r="Z131" s="250"/>
      <c r="AA131" s="250"/>
      <c r="AB131" s="250"/>
      <c r="AC131" s="250"/>
      <c r="AD131" s="250"/>
      <c r="AE131" s="250"/>
      <c r="AF131" s="250"/>
      <c r="AG131" s="250"/>
      <c r="AH131" s="250"/>
      <c r="AI131" s="250"/>
    </row>
    <row r="132" ht="15.75" customHeight="1">
      <c r="A132" s="447"/>
      <c r="B132" s="284" t="s">
        <v>2539</v>
      </c>
      <c r="C132" s="185"/>
      <c r="D132" s="447"/>
      <c r="E132" s="285"/>
      <c r="F132" s="447"/>
      <c r="G132" s="185"/>
      <c r="H132" s="185"/>
      <c r="I132" s="185"/>
      <c r="J132" s="185"/>
      <c r="K132" s="284"/>
      <c r="L132" s="185"/>
      <c r="M132" s="284"/>
      <c r="N132" s="185"/>
      <c r="O132" s="185"/>
      <c r="P132" s="185"/>
      <c r="Q132" s="185"/>
      <c r="R132" s="185"/>
    </row>
    <row r="133" ht="19.5" customHeight="1">
      <c r="A133" s="447">
        <v>13817.0</v>
      </c>
      <c r="B133" s="284" t="s">
        <v>2540</v>
      </c>
      <c r="C133" s="185" t="s">
        <v>2541</v>
      </c>
      <c r="D133" s="331">
        <v>224043.0</v>
      </c>
      <c r="E133" s="285">
        <v>139796.0</v>
      </c>
      <c r="F133" s="331">
        <v>139796.0</v>
      </c>
      <c r="G133" s="185" t="s">
        <v>127</v>
      </c>
      <c r="H133" s="185" t="s">
        <v>2542</v>
      </c>
      <c r="I133" s="185" t="s">
        <v>2068</v>
      </c>
      <c r="J133" s="185" t="s">
        <v>60</v>
      </c>
      <c r="K133" s="284" t="s">
        <v>2543</v>
      </c>
      <c r="L133" s="185" t="s">
        <v>1184</v>
      </c>
      <c r="M133" s="284" t="s">
        <v>2544</v>
      </c>
      <c r="N133" s="185" t="s">
        <v>2545</v>
      </c>
      <c r="O133" s="185" t="s">
        <v>1184</v>
      </c>
      <c r="P133" s="185" t="s">
        <v>284</v>
      </c>
      <c r="Q133" s="185" t="s">
        <v>294</v>
      </c>
      <c r="R133" s="185" t="s">
        <v>1158</v>
      </c>
    </row>
    <row r="134" ht="15.75" customHeight="1">
      <c r="A134" s="447">
        <v>14107.0</v>
      </c>
      <c r="B134" s="284" t="s">
        <v>2546</v>
      </c>
      <c r="C134" s="185" t="s">
        <v>1533</v>
      </c>
      <c r="D134" s="331">
        <v>400000.0</v>
      </c>
      <c r="E134" s="285">
        <v>829318.97</v>
      </c>
      <c r="F134" s="285">
        <v>829318.97</v>
      </c>
      <c r="G134" s="185" t="s">
        <v>127</v>
      </c>
      <c r="H134" s="185" t="s">
        <v>1534</v>
      </c>
      <c r="I134" s="185" t="s">
        <v>2068</v>
      </c>
      <c r="J134" s="185" t="s">
        <v>176</v>
      </c>
      <c r="K134" s="284"/>
      <c r="L134" s="185" t="s">
        <v>1184</v>
      </c>
      <c r="M134" s="284" t="s">
        <v>2547</v>
      </c>
      <c r="N134" s="185" t="s">
        <v>2548</v>
      </c>
      <c r="O134" s="185" t="s">
        <v>1184</v>
      </c>
      <c r="P134" s="185" t="s">
        <v>284</v>
      </c>
      <c r="Q134" s="185" t="s">
        <v>294</v>
      </c>
      <c r="R134" s="185" t="s">
        <v>197</v>
      </c>
    </row>
    <row r="135" ht="15.75" customHeight="1">
      <c r="A135" s="447">
        <v>17009.0</v>
      </c>
      <c r="B135" s="284" t="s">
        <v>2549</v>
      </c>
      <c r="C135" s="185" t="s">
        <v>2550</v>
      </c>
      <c r="D135" s="331">
        <v>175000.0</v>
      </c>
      <c r="E135" s="285">
        <v>350735.63</v>
      </c>
      <c r="F135" s="285">
        <v>350735.63</v>
      </c>
      <c r="G135" s="185" t="s">
        <v>148</v>
      </c>
      <c r="H135" s="185" t="s">
        <v>2551</v>
      </c>
      <c r="I135" s="185"/>
      <c r="J135" s="185" t="s">
        <v>54</v>
      </c>
      <c r="K135" s="284"/>
      <c r="L135" s="185" t="s">
        <v>1184</v>
      </c>
      <c r="M135" s="284" t="s">
        <v>2547</v>
      </c>
      <c r="N135" s="185" t="s">
        <v>2552</v>
      </c>
      <c r="O135" s="185" t="s">
        <v>1184</v>
      </c>
      <c r="P135" s="185" t="s">
        <v>284</v>
      </c>
      <c r="Q135" s="185" t="s">
        <v>294</v>
      </c>
      <c r="R135" s="185" t="s">
        <v>197</v>
      </c>
    </row>
    <row r="136" ht="15.75" customHeight="1">
      <c r="A136" s="447">
        <v>13895.0</v>
      </c>
      <c r="B136" s="284" t="s">
        <v>2553</v>
      </c>
      <c r="C136" s="185" t="s">
        <v>2554</v>
      </c>
      <c r="D136" s="331">
        <v>200000.0</v>
      </c>
      <c r="E136" s="285">
        <v>442000.0</v>
      </c>
      <c r="F136" s="285">
        <v>442000.0</v>
      </c>
      <c r="G136" s="185" t="s">
        <v>127</v>
      </c>
      <c r="H136" s="185" t="s">
        <v>2555</v>
      </c>
      <c r="I136" s="185"/>
      <c r="J136" s="185" t="s">
        <v>176</v>
      </c>
      <c r="K136" s="284"/>
      <c r="L136" s="185" t="s">
        <v>1184</v>
      </c>
      <c r="M136" s="284" t="s">
        <v>2547</v>
      </c>
      <c r="N136" s="185" t="s">
        <v>2548</v>
      </c>
      <c r="O136" s="185" t="s">
        <v>1184</v>
      </c>
      <c r="P136" s="185" t="s">
        <v>284</v>
      </c>
      <c r="Q136" s="185" t="s">
        <v>294</v>
      </c>
      <c r="R136" s="185" t="s">
        <v>197</v>
      </c>
    </row>
    <row r="137" ht="15.75" customHeight="1">
      <c r="A137" s="447">
        <v>14103.0</v>
      </c>
      <c r="B137" s="284" t="s">
        <v>2556</v>
      </c>
      <c r="C137" s="185" t="s">
        <v>2557</v>
      </c>
      <c r="D137" s="331">
        <v>1753476.91</v>
      </c>
      <c r="E137" s="285">
        <v>1753476.91</v>
      </c>
      <c r="F137" s="331">
        <v>1753476.91</v>
      </c>
      <c r="G137" s="185" t="s">
        <v>127</v>
      </c>
      <c r="H137" s="185" t="s">
        <v>146</v>
      </c>
      <c r="I137" s="185"/>
      <c r="J137" s="185" t="s">
        <v>176</v>
      </c>
      <c r="K137" s="284"/>
      <c r="L137" s="185" t="s">
        <v>314</v>
      </c>
      <c r="M137" s="284" t="s">
        <v>2558</v>
      </c>
      <c r="N137" s="185" t="s">
        <v>2548</v>
      </c>
      <c r="O137" s="185" t="s">
        <v>1184</v>
      </c>
      <c r="P137" s="185"/>
      <c r="Q137" s="185" t="s">
        <v>294</v>
      </c>
      <c r="R137" s="185" t="s">
        <v>133</v>
      </c>
    </row>
    <row r="138" ht="15.75" customHeight="1">
      <c r="A138" s="393">
        <v>11143.0</v>
      </c>
      <c r="B138" s="190" t="s">
        <v>2316</v>
      </c>
      <c r="C138" s="190" t="s">
        <v>2317</v>
      </c>
      <c r="D138" s="374">
        <v>1200000.0</v>
      </c>
      <c r="E138" s="329">
        <v>1010545.63</v>
      </c>
      <c r="F138" s="329">
        <v>1010545.63</v>
      </c>
      <c r="G138" s="185" t="s">
        <v>114</v>
      </c>
      <c r="H138" s="185" t="s">
        <v>2318</v>
      </c>
      <c r="I138" s="185" t="s">
        <v>2319</v>
      </c>
      <c r="J138" s="185" t="s">
        <v>798</v>
      </c>
      <c r="K138" s="284"/>
      <c r="L138" s="185" t="s">
        <v>1184</v>
      </c>
      <c r="M138" s="284" t="s">
        <v>2547</v>
      </c>
      <c r="N138" s="185" t="s">
        <v>2320</v>
      </c>
      <c r="O138" s="185" t="s">
        <v>2321</v>
      </c>
      <c r="P138" s="185" t="s">
        <v>294</v>
      </c>
      <c r="Q138" s="185" t="s">
        <v>284</v>
      </c>
      <c r="R138" s="185" t="s">
        <v>2287</v>
      </c>
    </row>
    <row r="139" ht="15.75" customHeight="1">
      <c r="A139" s="393">
        <v>24763.0</v>
      </c>
      <c r="B139" s="497" t="s">
        <v>2481</v>
      </c>
      <c r="C139" s="190" t="s">
        <v>2482</v>
      </c>
      <c r="D139" s="374">
        <v>720000.0</v>
      </c>
      <c r="E139" s="331">
        <v>143572.0</v>
      </c>
      <c r="F139" s="329">
        <v>1039226.76</v>
      </c>
      <c r="G139" s="185" t="s">
        <v>114</v>
      </c>
      <c r="H139" s="285" t="s">
        <v>2483</v>
      </c>
      <c r="I139" s="185" t="s">
        <v>2484</v>
      </c>
      <c r="J139" s="185" t="s">
        <v>798</v>
      </c>
      <c r="K139" s="284"/>
      <c r="L139" s="185" t="s">
        <v>1184</v>
      </c>
      <c r="M139" s="284" t="s">
        <v>2547</v>
      </c>
      <c r="N139" s="185" t="s">
        <v>2487</v>
      </c>
      <c r="O139" s="185" t="s">
        <v>1184</v>
      </c>
      <c r="P139" s="185" t="s">
        <v>294</v>
      </c>
      <c r="Q139" s="185" t="s">
        <v>294</v>
      </c>
      <c r="R139" s="185" t="s">
        <v>2287</v>
      </c>
    </row>
    <row r="140" ht="15.75" customHeight="1">
      <c r="A140" s="447">
        <v>25644.0</v>
      </c>
      <c r="B140" s="284" t="s">
        <v>2559</v>
      </c>
      <c r="C140" s="185" t="s">
        <v>2560</v>
      </c>
      <c r="D140" s="331">
        <v>180000.0</v>
      </c>
      <c r="E140" s="285">
        <v>45012.0</v>
      </c>
      <c r="F140" s="331">
        <v>315152.24</v>
      </c>
      <c r="G140" s="185" t="s">
        <v>351</v>
      </c>
      <c r="H140" s="185" t="s">
        <v>2561</v>
      </c>
      <c r="I140" s="185" t="s">
        <v>1782</v>
      </c>
      <c r="J140" s="185" t="s">
        <v>2562</v>
      </c>
      <c r="K140" s="284" t="s">
        <v>2563</v>
      </c>
      <c r="L140" s="185" t="s">
        <v>276</v>
      </c>
      <c r="M140" s="284" t="s">
        <v>2547</v>
      </c>
      <c r="N140" s="185" t="s">
        <v>2564</v>
      </c>
      <c r="O140" s="185" t="s">
        <v>276</v>
      </c>
      <c r="P140" s="185" t="s">
        <v>276</v>
      </c>
      <c r="Q140" s="185" t="s">
        <v>276</v>
      </c>
      <c r="R140" s="185" t="s">
        <v>907</v>
      </c>
    </row>
    <row r="141" ht="15.75" customHeight="1">
      <c r="A141" s="447"/>
      <c r="B141" s="284"/>
      <c r="C141" s="185"/>
      <c r="D141" s="447"/>
      <c r="E141" s="285"/>
      <c r="F141" s="447"/>
      <c r="G141" s="185"/>
      <c r="H141" s="185"/>
      <c r="I141" s="185"/>
      <c r="J141" s="185"/>
      <c r="K141" s="284"/>
      <c r="L141" s="185"/>
      <c r="M141" s="284"/>
      <c r="N141" s="185"/>
      <c r="O141" s="185"/>
      <c r="P141" s="185"/>
      <c r="Q141" s="185"/>
      <c r="R141" s="185"/>
    </row>
    <row r="142" ht="15.75" customHeight="1">
      <c r="A142" s="447"/>
      <c r="B142" s="284"/>
      <c r="C142" s="185"/>
      <c r="D142" s="447"/>
      <c r="E142" s="285"/>
      <c r="F142" s="447"/>
      <c r="G142" s="185"/>
      <c r="H142" s="185"/>
      <c r="I142" s="185"/>
      <c r="J142" s="185"/>
      <c r="K142" s="284"/>
      <c r="L142" s="185"/>
      <c r="M142" s="284"/>
      <c r="N142" s="185"/>
      <c r="O142" s="185"/>
      <c r="P142" s="185"/>
      <c r="Q142" s="185"/>
      <c r="R142" s="185"/>
    </row>
    <row r="143" ht="15.75" customHeight="1">
      <c r="A143" s="341"/>
      <c r="B143" s="132" t="s">
        <v>2565</v>
      </c>
      <c r="C143" s="250"/>
      <c r="D143" s="341"/>
      <c r="E143" s="491"/>
      <c r="F143" s="341"/>
      <c r="G143" s="250"/>
      <c r="H143" s="250"/>
      <c r="I143" s="250"/>
      <c r="J143" s="250"/>
      <c r="K143" s="132"/>
      <c r="L143" s="250"/>
      <c r="M143" s="132"/>
      <c r="N143" s="250"/>
      <c r="O143" s="250"/>
      <c r="P143" s="250"/>
      <c r="Q143" s="250"/>
      <c r="R143" s="250"/>
      <c r="S143" s="446"/>
      <c r="T143" s="446"/>
      <c r="U143" s="446"/>
      <c r="V143" s="446"/>
      <c r="W143" s="446"/>
      <c r="X143" s="446"/>
      <c r="Y143" s="446"/>
      <c r="Z143" s="446"/>
      <c r="AA143" s="446"/>
      <c r="AB143" s="446"/>
      <c r="AC143" s="446"/>
      <c r="AD143" s="446"/>
      <c r="AE143" s="446"/>
      <c r="AF143" s="446"/>
      <c r="AG143" s="446"/>
      <c r="AH143" s="446"/>
      <c r="AI143" s="446"/>
    </row>
    <row r="144" ht="15.75" customHeight="1">
      <c r="A144" s="447"/>
      <c r="B144" s="284"/>
      <c r="C144" s="185"/>
      <c r="D144" s="447"/>
      <c r="E144" s="285"/>
      <c r="F144" s="447"/>
      <c r="G144" s="185"/>
      <c r="H144" s="185"/>
      <c r="I144" s="185"/>
      <c r="J144" s="185"/>
      <c r="K144" s="284"/>
      <c r="L144" s="185"/>
      <c r="M144" s="284"/>
      <c r="N144" s="185"/>
      <c r="O144" s="185"/>
      <c r="P144" s="185"/>
      <c r="Q144" s="185"/>
      <c r="R144" s="185"/>
    </row>
    <row r="145" ht="15.75" customHeight="1"/>
    <row r="146" ht="15.75" customHeight="1">
      <c r="A146" s="447"/>
      <c r="B146" s="284"/>
      <c r="C146" s="185"/>
      <c r="D146" s="447"/>
      <c r="E146" s="285"/>
      <c r="F146" s="447"/>
      <c r="G146" s="185"/>
      <c r="H146" s="185"/>
      <c r="I146" s="185"/>
      <c r="J146" s="185"/>
      <c r="K146" s="284"/>
      <c r="L146" s="185"/>
      <c r="M146" s="504"/>
    </row>
    <row r="147" ht="15.75" customHeight="1">
      <c r="A147" s="505"/>
      <c r="B147" s="504"/>
      <c r="D147" s="505"/>
      <c r="E147" s="506"/>
      <c r="F147" s="505"/>
      <c r="K147" s="504"/>
      <c r="M147" s="504"/>
    </row>
    <row r="148" ht="15.75" customHeight="1">
      <c r="A148" s="505"/>
      <c r="B148" s="504"/>
      <c r="D148" s="505"/>
      <c r="E148" s="506"/>
      <c r="F148" s="505"/>
      <c r="K148" s="504"/>
      <c r="M148" s="504"/>
    </row>
    <row r="149" ht="15.75" customHeight="1">
      <c r="A149" s="505"/>
      <c r="B149" s="504"/>
      <c r="D149" s="505"/>
      <c r="E149" s="506"/>
      <c r="F149" s="505"/>
      <c r="K149" s="504"/>
      <c r="M149" s="504"/>
    </row>
    <row r="150" ht="15.75" customHeight="1">
      <c r="A150" s="505"/>
      <c r="B150" s="504"/>
      <c r="D150" s="505"/>
      <c r="E150" s="506"/>
      <c r="F150" s="505"/>
      <c r="K150" s="504"/>
      <c r="M150" s="504"/>
    </row>
    <row r="151" ht="15.75" customHeight="1">
      <c r="A151" s="505"/>
      <c r="B151" s="504"/>
      <c r="D151" s="505"/>
      <c r="E151" s="506"/>
      <c r="F151" s="505"/>
      <c r="K151" s="504"/>
      <c r="M151" s="504"/>
    </row>
    <row r="152" ht="15.75" customHeight="1">
      <c r="A152" s="505"/>
      <c r="B152" s="504"/>
      <c r="D152" s="505"/>
      <c r="E152" s="506"/>
      <c r="F152" s="505"/>
      <c r="K152" s="504"/>
      <c r="M152" s="504"/>
    </row>
    <row r="153" ht="15.75" customHeight="1">
      <c r="A153" s="505"/>
      <c r="B153" s="504"/>
      <c r="D153" s="505"/>
      <c r="E153" s="506"/>
      <c r="F153" s="505"/>
      <c r="K153" s="504"/>
      <c r="M153" s="504"/>
    </row>
    <row r="154" ht="15.75" customHeight="1">
      <c r="A154" s="505"/>
      <c r="B154" s="504"/>
      <c r="D154" s="505"/>
      <c r="E154" s="506"/>
      <c r="F154" s="505"/>
      <c r="K154" s="504"/>
      <c r="M154" s="504"/>
    </row>
    <row r="155" ht="15.75" customHeight="1">
      <c r="A155" s="505"/>
      <c r="B155" s="504"/>
      <c r="D155" s="505"/>
      <c r="E155" s="506"/>
      <c r="F155" s="505"/>
      <c r="K155" s="504"/>
      <c r="M155" s="504"/>
    </row>
    <row r="156" ht="15.75" customHeight="1">
      <c r="A156" s="505"/>
      <c r="B156" s="504"/>
      <c r="D156" s="505"/>
      <c r="E156" s="506"/>
      <c r="F156" s="505"/>
      <c r="K156" s="504"/>
      <c r="M156" s="504"/>
    </row>
    <row r="157" ht="15.75" customHeight="1">
      <c r="A157" s="505"/>
      <c r="B157" s="504"/>
      <c r="D157" s="505"/>
      <c r="E157" s="506"/>
      <c r="F157" s="505"/>
      <c r="K157" s="504"/>
      <c r="M157" s="504"/>
    </row>
    <row r="158" ht="15.75" customHeight="1">
      <c r="A158" s="505"/>
      <c r="B158" s="504"/>
      <c r="D158" s="505"/>
      <c r="E158" s="506"/>
      <c r="F158" s="505"/>
      <c r="K158" s="504"/>
      <c r="M158" s="504"/>
    </row>
    <row r="159" ht="15.75" customHeight="1">
      <c r="A159" s="505"/>
      <c r="B159" s="504"/>
      <c r="D159" s="505"/>
      <c r="E159" s="506"/>
      <c r="F159" s="505"/>
      <c r="K159" s="504"/>
      <c r="M159" s="504"/>
    </row>
    <row r="160" ht="15.75" customHeight="1">
      <c r="A160" s="505"/>
      <c r="B160" s="504"/>
      <c r="D160" s="505"/>
      <c r="E160" s="506"/>
      <c r="F160" s="505"/>
      <c r="K160" s="504"/>
      <c r="M160" s="504"/>
    </row>
    <row r="161" ht="15.75" customHeight="1">
      <c r="A161" s="505"/>
      <c r="B161" s="504"/>
      <c r="D161" s="505"/>
      <c r="E161" s="506"/>
      <c r="F161" s="505"/>
      <c r="K161" s="504"/>
      <c r="M161" s="504"/>
    </row>
    <row r="162" ht="15.75" customHeight="1">
      <c r="A162" s="505"/>
      <c r="B162" s="504"/>
      <c r="D162" s="505"/>
      <c r="E162" s="506"/>
      <c r="F162" s="505"/>
      <c r="K162" s="504"/>
      <c r="M162" s="504"/>
    </row>
    <row r="163" ht="15.75" customHeight="1">
      <c r="A163" s="505"/>
      <c r="B163" s="504"/>
      <c r="D163" s="505"/>
      <c r="E163" s="506"/>
      <c r="F163" s="505"/>
      <c r="K163" s="504"/>
      <c r="M163" s="504"/>
    </row>
    <row r="164" ht="15.75" customHeight="1">
      <c r="A164" s="505"/>
      <c r="B164" s="504"/>
      <c r="D164" s="505"/>
      <c r="E164" s="506"/>
      <c r="F164" s="505"/>
      <c r="K164" s="504"/>
      <c r="M164" s="504"/>
    </row>
    <row r="165" ht="15.75" customHeight="1">
      <c r="A165" s="505"/>
      <c r="B165" s="504"/>
      <c r="D165" s="505"/>
      <c r="E165" s="506"/>
      <c r="F165" s="505"/>
      <c r="K165" s="504"/>
      <c r="M165" s="504"/>
    </row>
    <row r="166" ht="15.75" customHeight="1">
      <c r="A166" s="505"/>
      <c r="B166" s="504"/>
      <c r="D166" s="505"/>
      <c r="E166" s="506"/>
      <c r="F166" s="505"/>
      <c r="K166" s="504"/>
      <c r="M166" s="504"/>
    </row>
    <row r="167" ht="15.75" customHeight="1">
      <c r="A167" s="505"/>
      <c r="B167" s="504"/>
      <c r="D167" s="505"/>
      <c r="E167" s="506"/>
      <c r="F167" s="505"/>
      <c r="K167" s="504"/>
      <c r="M167" s="504"/>
    </row>
    <row r="168" ht="15.75" customHeight="1">
      <c r="A168" s="505"/>
      <c r="B168" s="504"/>
      <c r="D168" s="505"/>
      <c r="E168" s="506"/>
      <c r="F168" s="505"/>
      <c r="K168" s="504"/>
      <c r="M168" s="504"/>
    </row>
    <row r="169" ht="15.75" customHeight="1">
      <c r="A169" s="505"/>
      <c r="B169" s="504"/>
      <c r="D169" s="505"/>
      <c r="E169" s="506"/>
      <c r="F169" s="505"/>
      <c r="K169" s="504"/>
      <c r="M169" s="504"/>
    </row>
    <row r="170" ht="15.75" customHeight="1">
      <c r="A170" s="505"/>
      <c r="B170" s="504"/>
      <c r="D170" s="505"/>
      <c r="E170" s="506"/>
      <c r="F170" s="505"/>
      <c r="K170" s="504"/>
      <c r="M170" s="504"/>
    </row>
    <row r="171" ht="15.75" customHeight="1">
      <c r="A171" s="505"/>
      <c r="B171" s="504"/>
      <c r="D171" s="505"/>
      <c r="E171" s="506"/>
      <c r="F171" s="505"/>
      <c r="K171" s="504"/>
      <c r="M171" s="504"/>
    </row>
    <row r="172" ht="15.75" customHeight="1">
      <c r="A172" s="505"/>
      <c r="B172" s="504"/>
      <c r="D172" s="505"/>
      <c r="E172" s="506"/>
      <c r="F172" s="505"/>
      <c r="K172" s="504"/>
      <c r="M172" s="504"/>
    </row>
    <row r="173" ht="15.75" customHeight="1">
      <c r="A173" s="505"/>
      <c r="B173" s="504"/>
      <c r="D173" s="505"/>
      <c r="E173" s="506"/>
      <c r="F173" s="505"/>
      <c r="K173" s="504"/>
      <c r="M173" s="504"/>
    </row>
    <row r="174" ht="15.75" customHeight="1">
      <c r="A174" s="505"/>
      <c r="B174" s="504"/>
      <c r="D174" s="505"/>
      <c r="E174" s="506"/>
      <c r="F174" s="505"/>
      <c r="K174" s="504"/>
      <c r="M174" s="504"/>
    </row>
    <row r="175" ht="15.75" customHeight="1">
      <c r="A175" s="505"/>
      <c r="B175" s="504"/>
      <c r="D175" s="505"/>
      <c r="E175" s="506"/>
      <c r="F175" s="505"/>
      <c r="K175" s="504"/>
      <c r="M175" s="504"/>
    </row>
    <row r="176" ht="15.75" customHeight="1">
      <c r="A176" s="505"/>
      <c r="B176" s="504"/>
      <c r="D176" s="505"/>
      <c r="E176" s="506"/>
      <c r="F176" s="505"/>
      <c r="K176" s="504"/>
      <c r="M176" s="504"/>
    </row>
    <row r="177" ht="15.75" customHeight="1">
      <c r="A177" s="505"/>
      <c r="B177" s="504"/>
      <c r="D177" s="505"/>
      <c r="E177" s="506"/>
      <c r="F177" s="505"/>
      <c r="K177" s="504"/>
      <c r="M177" s="504"/>
    </row>
    <row r="178" ht="15.75" customHeight="1">
      <c r="A178" s="505"/>
      <c r="B178" s="504"/>
      <c r="D178" s="505"/>
      <c r="E178" s="506"/>
      <c r="F178" s="505"/>
      <c r="K178" s="504"/>
      <c r="M178" s="504"/>
    </row>
    <row r="179" ht="15.75" customHeight="1">
      <c r="A179" s="505"/>
      <c r="B179" s="504"/>
      <c r="D179" s="505"/>
      <c r="E179" s="506"/>
      <c r="F179" s="505"/>
      <c r="K179" s="504"/>
      <c r="M179" s="504"/>
    </row>
    <row r="180" ht="15.75" customHeight="1">
      <c r="A180" s="505"/>
      <c r="B180" s="504"/>
      <c r="D180" s="505"/>
      <c r="E180" s="506"/>
      <c r="F180" s="505"/>
      <c r="K180" s="504"/>
      <c r="M180" s="504"/>
    </row>
    <row r="181" ht="15.75" customHeight="1">
      <c r="A181" s="505"/>
      <c r="B181" s="504"/>
      <c r="D181" s="505"/>
      <c r="E181" s="506"/>
      <c r="F181" s="505"/>
      <c r="K181" s="504"/>
      <c r="M181" s="504"/>
    </row>
    <row r="182" ht="15.75" customHeight="1">
      <c r="A182" s="505"/>
      <c r="B182" s="504"/>
      <c r="D182" s="505"/>
      <c r="E182" s="506"/>
      <c r="F182" s="505"/>
      <c r="K182" s="504"/>
      <c r="M182" s="504"/>
    </row>
    <row r="183" ht="15.75" customHeight="1">
      <c r="A183" s="505"/>
      <c r="B183" s="504"/>
      <c r="D183" s="505"/>
      <c r="E183" s="506"/>
      <c r="F183" s="505"/>
      <c r="K183" s="504"/>
      <c r="M183" s="504"/>
    </row>
    <row r="184" ht="15.75" customHeight="1">
      <c r="A184" s="505"/>
      <c r="B184" s="504"/>
      <c r="D184" s="505"/>
      <c r="E184" s="506"/>
      <c r="F184" s="505"/>
      <c r="K184" s="504"/>
      <c r="M184" s="504"/>
    </row>
    <row r="185" ht="15.75" customHeight="1">
      <c r="A185" s="505"/>
      <c r="B185" s="504"/>
      <c r="D185" s="505"/>
      <c r="E185" s="506"/>
      <c r="F185" s="505"/>
      <c r="K185" s="504"/>
      <c r="M185" s="504"/>
    </row>
    <row r="186" ht="15.75" customHeight="1">
      <c r="A186" s="505"/>
      <c r="B186" s="504"/>
      <c r="D186" s="505"/>
      <c r="E186" s="506"/>
      <c r="F186" s="505"/>
      <c r="K186" s="504"/>
      <c r="M186" s="504"/>
    </row>
    <row r="187" ht="15.75" customHeight="1">
      <c r="A187" s="505"/>
      <c r="B187" s="504"/>
      <c r="D187" s="505"/>
      <c r="E187" s="506"/>
      <c r="F187" s="505"/>
      <c r="K187" s="504"/>
      <c r="M187" s="504"/>
    </row>
    <row r="188" ht="15.75" customHeight="1">
      <c r="A188" s="505"/>
      <c r="B188" s="504"/>
      <c r="D188" s="505"/>
      <c r="E188" s="506"/>
      <c r="F188" s="505"/>
      <c r="K188" s="504"/>
      <c r="M188" s="504"/>
    </row>
    <row r="189" ht="15.75" customHeight="1">
      <c r="A189" s="505"/>
      <c r="B189" s="504"/>
      <c r="D189" s="505"/>
      <c r="E189" s="506"/>
      <c r="F189" s="505"/>
      <c r="K189" s="504"/>
      <c r="M189" s="504"/>
    </row>
    <row r="190" ht="15.75" customHeight="1">
      <c r="A190" s="505"/>
      <c r="B190" s="504"/>
      <c r="D190" s="505"/>
      <c r="E190" s="506"/>
      <c r="F190" s="505"/>
      <c r="K190" s="504"/>
      <c r="M190" s="504"/>
    </row>
    <row r="191" ht="15.75" customHeight="1">
      <c r="A191" s="505"/>
      <c r="B191" s="504"/>
      <c r="D191" s="505"/>
      <c r="E191" s="506"/>
      <c r="F191" s="505"/>
      <c r="K191" s="504"/>
      <c r="M191" s="504"/>
    </row>
    <row r="192" ht="15.75" customHeight="1">
      <c r="A192" s="505"/>
      <c r="B192" s="504"/>
      <c r="D192" s="505"/>
      <c r="E192" s="506"/>
      <c r="F192" s="505"/>
      <c r="K192" s="504"/>
      <c r="M192" s="504"/>
    </row>
    <row r="193" ht="15.75" customHeight="1">
      <c r="A193" s="505"/>
      <c r="B193" s="504"/>
      <c r="D193" s="505"/>
      <c r="E193" s="506"/>
      <c r="F193" s="505"/>
      <c r="K193" s="504"/>
      <c r="M193" s="504"/>
    </row>
    <row r="194" ht="15.75" customHeight="1">
      <c r="A194" s="505"/>
      <c r="B194" s="504"/>
      <c r="D194" s="505"/>
      <c r="E194" s="506"/>
      <c r="F194" s="505"/>
      <c r="K194" s="504"/>
      <c r="M194" s="504"/>
    </row>
    <row r="195" ht="15.75" customHeight="1">
      <c r="A195" s="505"/>
      <c r="B195" s="504"/>
      <c r="D195" s="505"/>
      <c r="E195" s="506"/>
      <c r="F195" s="505"/>
      <c r="K195" s="504"/>
      <c r="M195" s="504"/>
    </row>
    <row r="196" ht="15.75" customHeight="1">
      <c r="A196" s="505"/>
      <c r="B196" s="504"/>
      <c r="D196" s="505"/>
      <c r="E196" s="506"/>
      <c r="F196" s="505"/>
      <c r="K196" s="504"/>
      <c r="M196" s="504"/>
    </row>
    <row r="197" ht="15.75" customHeight="1">
      <c r="A197" s="505"/>
      <c r="B197" s="504"/>
      <c r="D197" s="505"/>
      <c r="E197" s="506"/>
      <c r="F197" s="505"/>
      <c r="K197" s="504"/>
      <c r="M197" s="504"/>
    </row>
    <row r="198" ht="15.75" customHeight="1">
      <c r="A198" s="505"/>
      <c r="B198" s="504"/>
      <c r="D198" s="505"/>
      <c r="E198" s="506"/>
      <c r="F198" s="505"/>
      <c r="K198" s="504"/>
      <c r="M198" s="504"/>
    </row>
    <row r="199" ht="15.75" customHeight="1">
      <c r="A199" s="505"/>
      <c r="B199" s="504"/>
      <c r="D199" s="505"/>
      <c r="E199" s="506"/>
      <c r="F199" s="505"/>
      <c r="K199" s="504"/>
      <c r="M199" s="504"/>
    </row>
    <row r="200" ht="15.75" customHeight="1">
      <c r="A200" s="505"/>
      <c r="B200" s="504"/>
      <c r="D200" s="505"/>
      <c r="E200" s="506"/>
      <c r="F200" s="505"/>
      <c r="K200" s="504"/>
      <c r="M200" s="504"/>
    </row>
    <row r="201" ht="15.75" customHeight="1">
      <c r="A201" s="505"/>
      <c r="B201" s="504"/>
      <c r="D201" s="505"/>
      <c r="E201" s="506"/>
      <c r="F201" s="505"/>
      <c r="K201" s="504"/>
      <c r="M201" s="504"/>
    </row>
    <row r="202" ht="15.75" customHeight="1">
      <c r="A202" s="505"/>
      <c r="B202" s="504"/>
      <c r="D202" s="505"/>
      <c r="E202" s="506"/>
      <c r="F202" s="505"/>
      <c r="K202" s="504"/>
      <c r="M202" s="504"/>
    </row>
    <row r="203" ht="15.75" customHeight="1">
      <c r="A203" s="505"/>
      <c r="B203" s="504"/>
      <c r="D203" s="505"/>
      <c r="E203" s="506"/>
      <c r="F203" s="505"/>
      <c r="K203" s="504"/>
      <c r="M203" s="504"/>
    </row>
    <row r="204" ht="15.75" customHeight="1">
      <c r="A204" s="505"/>
      <c r="B204" s="504"/>
      <c r="D204" s="505"/>
      <c r="E204" s="506"/>
      <c r="F204" s="505"/>
      <c r="K204" s="504"/>
      <c r="M204" s="504"/>
    </row>
    <row r="205" ht="15.75" customHeight="1">
      <c r="A205" s="505"/>
      <c r="B205" s="504"/>
      <c r="D205" s="505"/>
      <c r="E205" s="506"/>
      <c r="F205" s="505"/>
      <c r="K205" s="504"/>
      <c r="M205" s="504"/>
    </row>
    <row r="206" ht="15.75" customHeight="1">
      <c r="A206" s="505"/>
      <c r="B206" s="504"/>
      <c r="D206" s="505"/>
      <c r="E206" s="506"/>
      <c r="F206" s="505"/>
      <c r="K206" s="504"/>
      <c r="M206" s="504"/>
    </row>
    <row r="207" ht="15.75" customHeight="1">
      <c r="A207" s="505"/>
      <c r="B207" s="504"/>
      <c r="D207" s="505"/>
      <c r="E207" s="506"/>
      <c r="F207" s="505"/>
      <c r="K207" s="504"/>
      <c r="M207" s="504"/>
    </row>
    <row r="208" ht="15.75" customHeight="1">
      <c r="A208" s="505"/>
      <c r="B208" s="504"/>
      <c r="D208" s="505"/>
      <c r="E208" s="506"/>
      <c r="F208" s="505"/>
      <c r="K208" s="504"/>
      <c r="M208" s="504"/>
    </row>
    <row r="209" ht="15.75" customHeight="1">
      <c r="A209" s="505"/>
      <c r="B209" s="504"/>
      <c r="D209" s="505"/>
      <c r="E209" s="506"/>
      <c r="F209" s="505"/>
      <c r="K209" s="504"/>
      <c r="M209" s="504"/>
    </row>
    <row r="210" ht="15.75" customHeight="1">
      <c r="A210" s="505"/>
      <c r="B210" s="504"/>
      <c r="D210" s="505"/>
      <c r="E210" s="506"/>
      <c r="F210" s="505"/>
      <c r="K210" s="504"/>
      <c r="M210" s="504"/>
    </row>
    <row r="211" ht="15.75" customHeight="1">
      <c r="A211" s="505"/>
      <c r="B211" s="504"/>
      <c r="D211" s="505"/>
      <c r="E211" s="506"/>
      <c r="F211" s="505"/>
      <c r="K211" s="504"/>
      <c r="M211" s="504"/>
    </row>
    <row r="212" ht="15.75" customHeight="1">
      <c r="A212" s="505"/>
      <c r="B212" s="504"/>
      <c r="D212" s="505"/>
      <c r="E212" s="506"/>
      <c r="F212" s="505"/>
      <c r="K212" s="504"/>
      <c r="M212" s="504"/>
    </row>
    <row r="213" ht="15.75" customHeight="1">
      <c r="A213" s="505"/>
      <c r="B213" s="504"/>
      <c r="D213" s="505"/>
      <c r="E213" s="506"/>
      <c r="F213" s="505"/>
      <c r="K213" s="504"/>
      <c r="M213" s="504"/>
    </row>
    <row r="214" ht="15.75" customHeight="1">
      <c r="A214" s="505"/>
      <c r="B214" s="504"/>
      <c r="D214" s="505"/>
      <c r="E214" s="506"/>
      <c r="F214" s="505"/>
      <c r="K214" s="504"/>
      <c r="M214" s="504"/>
    </row>
    <row r="215" ht="15.75" customHeight="1">
      <c r="A215" s="505"/>
      <c r="B215" s="504"/>
      <c r="D215" s="505"/>
      <c r="E215" s="506"/>
      <c r="F215" s="505"/>
      <c r="K215" s="504"/>
      <c r="M215" s="504"/>
    </row>
    <row r="216" ht="15.75" customHeight="1">
      <c r="A216" s="505"/>
      <c r="B216" s="504"/>
      <c r="D216" s="505"/>
      <c r="E216" s="506"/>
      <c r="F216" s="505"/>
      <c r="K216" s="504"/>
      <c r="M216" s="504"/>
    </row>
    <row r="217" ht="15.75" customHeight="1">
      <c r="A217" s="505"/>
      <c r="B217" s="504"/>
      <c r="D217" s="505"/>
      <c r="E217" s="506"/>
      <c r="F217" s="505"/>
      <c r="K217" s="504"/>
      <c r="M217" s="504"/>
    </row>
    <row r="218" ht="15.75" customHeight="1">
      <c r="A218" s="505"/>
      <c r="B218" s="504"/>
      <c r="D218" s="505"/>
      <c r="E218" s="506"/>
      <c r="F218" s="505"/>
      <c r="K218" s="504"/>
      <c r="M218" s="504"/>
    </row>
    <row r="219" ht="15.75" customHeight="1">
      <c r="A219" s="505"/>
      <c r="B219" s="504"/>
      <c r="D219" s="505"/>
      <c r="E219" s="506"/>
      <c r="F219" s="505"/>
      <c r="K219" s="504"/>
      <c r="M219" s="504"/>
    </row>
    <row r="220" ht="15.75" customHeight="1">
      <c r="A220" s="505"/>
      <c r="B220" s="504"/>
      <c r="D220" s="505"/>
      <c r="E220" s="506"/>
      <c r="F220" s="505"/>
      <c r="K220" s="504"/>
      <c r="M220" s="504"/>
    </row>
    <row r="221" ht="15.75" customHeight="1">
      <c r="A221" s="505"/>
      <c r="B221" s="504"/>
      <c r="D221" s="505"/>
      <c r="E221" s="506"/>
      <c r="F221" s="505"/>
      <c r="K221" s="504"/>
      <c r="M221" s="504"/>
    </row>
    <row r="222" ht="15.75" customHeight="1">
      <c r="A222" s="505"/>
      <c r="B222" s="504"/>
      <c r="D222" s="505"/>
      <c r="E222" s="506"/>
      <c r="F222" s="505"/>
      <c r="K222" s="504"/>
      <c r="M222" s="504"/>
    </row>
    <row r="223" ht="15.75" customHeight="1">
      <c r="A223" s="505"/>
      <c r="B223" s="504"/>
      <c r="D223" s="505"/>
      <c r="E223" s="506"/>
      <c r="F223" s="505"/>
      <c r="K223" s="504"/>
      <c r="M223" s="504"/>
    </row>
    <row r="224" ht="15.75" customHeight="1">
      <c r="A224" s="505"/>
      <c r="B224" s="504"/>
      <c r="D224" s="505"/>
      <c r="E224" s="506"/>
      <c r="F224" s="505"/>
      <c r="K224" s="504"/>
      <c r="M224" s="504"/>
    </row>
    <row r="225" ht="15.75" customHeight="1">
      <c r="A225" s="505"/>
      <c r="B225" s="504"/>
      <c r="D225" s="505"/>
      <c r="E225" s="506"/>
      <c r="F225" s="505"/>
      <c r="K225" s="504"/>
      <c r="M225" s="504"/>
    </row>
    <row r="226" ht="15.75" customHeight="1">
      <c r="A226" s="505"/>
      <c r="B226" s="504"/>
      <c r="D226" s="505"/>
      <c r="E226" s="506"/>
      <c r="F226" s="505"/>
      <c r="K226" s="504"/>
      <c r="M226" s="504"/>
    </row>
    <row r="227" ht="15.75" customHeight="1">
      <c r="A227" s="505"/>
      <c r="B227" s="504"/>
      <c r="D227" s="505"/>
      <c r="E227" s="506"/>
      <c r="F227" s="505"/>
      <c r="K227" s="504"/>
      <c r="M227" s="504"/>
    </row>
    <row r="228" ht="15.75" customHeight="1">
      <c r="A228" s="505"/>
      <c r="B228" s="504"/>
      <c r="D228" s="505"/>
      <c r="E228" s="506"/>
      <c r="F228" s="505"/>
      <c r="K228" s="504"/>
      <c r="M228" s="504"/>
    </row>
    <row r="229" ht="15.75" customHeight="1">
      <c r="A229" s="505"/>
      <c r="B229" s="504"/>
      <c r="D229" s="505"/>
      <c r="E229" s="506"/>
      <c r="F229" s="505"/>
      <c r="K229" s="504"/>
      <c r="M229" s="504"/>
    </row>
    <row r="230" ht="15.75" customHeight="1">
      <c r="A230" s="505"/>
      <c r="B230" s="504"/>
      <c r="D230" s="505"/>
      <c r="E230" s="506"/>
      <c r="F230" s="505"/>
      <c r="K230" s="504"/>
      <c r="M230" s="504"/>
    </row>
    <row r="231" ht="15.75" customHeight="1">
      <c r="A231" s="505"/>
      <c r="B231" s="504"/>
      <c r="D231" s="505"/>
      <c r="E231" s="506"/>
      <c r="F231" s="505"/>
      <c r="K231" s="504"/>
      <c r="M231" s="504"/>
    </row>
    <row r="232" ht="15.75" customHeight="1">
      <c r="A232" s="505"/>
      <c r="B232" s="504"/>
      <c r="D232" s="505"/>
      <c r="E232" s="506"/>
      <c r="F232" s="505"/>
      <c r="K232" s="504"/>
      <c r="M232" s="504"/>
    </row>
    <row r="233" ht="15.75" customHeight="1">
      <c r="A233" s="505"/>
      <c r="B233" s="504"/>
      <c r="D233" s="505"/>
      <c r="E233" s="506"/>
      <c r="F233" s="505"/>
      <c r="K233" s="504"/>
      <c r="M233" s="504"/>
    </row>
    <row r="234" ht="15.75" customHeight="1">
      <c r="A234" s="505"/>
      <c r="B234" s="504"/>
      <c r="D234" s="505"/>
      <c r="E234" s="506"/>
      <c r="F234" s="505"/>
      <c r="K234" s="504"/>
      <c r="M234" s="504"/>
    </row>
    <row r="235" ht="15.75" customHeight="1">
      <c r="A235" s="505"/>
      <c r="B235" s="504"/>
      <c r="D235" s="505"/>
      <c r="E235" s="506"/>
      <c r="F235" s="505"/>
      <c r="K235" s="504"/>
      <c r="M235" s="504"/>
    </row>
    <row r="236" ht="15.75" customHeight="1">
      <c r="A236" s="505"/>
      <c r="B236" s="504"/>
      <c r="D236" s="505"/>
      <c r="E236" s="506"/>
      <c r="F236" s="505"/>
      <c r="K236" s="504"/>
      <c r="M236" s="504"/>
    </row>
    <row r="237" ht="15.75" customHeight="1">
      <c r="A237" s="505"/>
      <c r="B237" s="504"/>
      <c r="D237" s="505"/>
      <c r="E237" s="506"/>
      <c r="F237" s="505"/>
      <c r="K237" s="504"/>
      <c r="M237" s="504"/>
    </row>
    <row r="238" ht="15.75" customHeight="1">
      <c r="A238" s="505"/>
      <c r="B238" s="504"/>
      <c r="D238" s="505"/>
      <c r="E238" s="506"/>
      <c r="F238" s="505"/>
      <c r="K238" s="504"/>
      <c r="M238" s="504"/>
    </row>
    <row r="239" ht="15.75" customHeight="1">
      <c r="A239" s="505"/>
      <c r="B239" s="504"/>
      <c r="D239" s="505"/>
      <c r="E239" s="506"/>
      <c r="F239" s="505"/>
      <c r="K239" s="504"/>
      <c r="M239" s="504"/>
    </row>
    <row r="240" ht="15.75" customHeight="1">
      <c r="A240" s="505"/>
      <c r="B240" s="504"/>
      <c r="D240" s="505"/>
      <c r="E240" s="506"/>
      <c r="F240" s="505"/>
      <c r="K240" s="504"/>
      <c r="M240" s="504"/>
    </row>
    <row r="241" ht="15.75" customHeight="1">
      <c r="A241" s="505"/>
      <c r="B241" s="504"/>
      <c r="D241" s="505"/>
      <c r="E241" s="506"/>
      <c r="F241" s="505"/>
      <c r="K241" s="504"/>
      <c r="M241" s="504"/>
    </row>
    <row r="242" ht="15.75" customHeight="1">
      <c r="A242" s="505"/>
      <c r="B242" s="504"/>
      <c r="D242" s="505"/>
      <c r="E242" s="506"/>
      <c r="F242" s="505"/>
      <c r="K242" s="504"/>
      <c r="M242" s="504"/>
    </row>
    <row r="243" ht="15.75" customHeight="1">
      <c r="A243" s="505"/>
      <c r="B243" s="504"/>
      <c r="D243" s="505"/>
      <c r="E243" s="506"/>
      <c r="F243" s="505"/>
      <c r="K243" s="504"/>
      <c r="M243" s="504"/>
    </row>
    <row r="244" ht="15.75" customHeight="1">
      <c r="A244" s="505"/>
      <c r="B244" s="504"/>
      <c r="D244" s="505"/>
      <c r="E244" s="506"/>
      <c r="F244" s="505"/>
      <c r="K244" s="504"/>
      <c r="M244" s="504"/>
    </row>
    <row r="245" ht="15.75" customHeight="1">
      <c r="A245" s="505"/>
      <c r="B245" s="504"/>
      <c r="D245" s="505"/>
      <c r="E245" s="506"/>
      <c r="F245" s="505"/>
      <c r="K245" s="504"/>
      <c r="M245" s="504"/>
    </row>
    <row r="246" ht="15.75" customHeight="1">
      <c r="A246" s="505"/>
      <c r="B246" s="504"/>
      <c r="D246" s="505"/>
      <c r="E246" s="506"/>
      <c r="F246" s="505"/>
      <c r="K246" s="504"/>
      <c r="M246" s="504"/>
    </row>
    <row r="247" ht="15.75" customHeight="1">
      <c r="A247" s="505"/>
      <c r="B247" s="504"/>
      <c r="D247" s="505"/>
      <c r="E247" s="506"/>
      <c r="F247" s="505"/>
      <c r="K247" s="504"/>
      <c r="M247" s="504"/>
    </row>
    <row r="248" ht="15.75" customHeight="1">
      <c r="A248" s="505"/>
      <c r="B248" s="504"/>
      <c r="D248" s="505"/>
      <c r="E248" s="506"/>
      <c r="F248" s="505"/>
      <c r="K248" s="504"/>
      <c r="M248" s="504"/>
    </row>
    <row r="249" ht="15.75" customHeight="1">
      <c r="A249" s="505"/>
      <c r="B249" s="504"/>
      <c r="D249" s="505"/>
      <c r="E249" s="506"/>
      <c r="F249" s="505"/>
      <c r="K249" s="504"/>
      <c r="M249" s="504"/>
    </row>
    <row r="250" ht="15.75" customHeight="1">
      <c r="A250" s="505"/>
      <c r="B250" s="504"/>
      <c r="D250" s="505"/>
      <c r="E250" s="506"/>
      <c r="F250" s="505"/>
      <c r="K250" s="504"/>
      <c r="M250" s="504"/>
    </row>
    <row r="251" ht="15.75" customHeight="1">
      <c r="A251" s="505"/>
      <c r="B251" s="504"/>
      <c r="D251" s="505"/>
      <c r="E251" s="506"/>
      <c r="F251" s="505"/>
      <c r="K251" s="504"/>
      <c r="M251" s="504"/>
    </row>
    <row r="252" ht="15.75" customHeight="1">
      <c r="A252" s="505"/>
      <c r="B252" s="504"/>
      <c r="D252" s="505"/>
      <c r="E252" s="506"/>
      <c r="F252" s="505"/>
      <c r="K252" s="504"/>
      <c r="M252" s="504"/>
    </row>
    <row r="253" ht="15.75" customHeight="1">
      <c r="A253" s="505"/>
      <c r="B253" s="504"/>
      <c r="D253" s="505"/>
      <c r="E253" s="506"/>
      <c r="F253" s="505"/>
      <c r="K253" s="504"/>
      <c r="M253" s="504"/>
    </row>
    <row r="254" ht="15.75" customHeight="1">
      <c r="A254" s="505"/>
      <c r="B254" s="504"/>
      <c r="D254" s="505"/>
      <c r="E254" s="506"/>
      <c r="F254" s="505"/>
      <c r="K254" s="504"/>
      <c r="M254" s="504"/>
    </row>
    <row r="255" ht="15.75" customHeight="1">
      <c r="A255" s="505"/>
      <c r="B255" s="504"/>
      <c r="D255" s="505"/>
      <c r="E255" s="506"/>
      <c r="F255" s="505"/>
      <c r="K255" s="504"/>
      <c r="M255" s="504"/>
    </row>
    <row r="256" ht="15.75" customHeight="1">
      <c r="A256" s="505"/>
      <c r="B256" s="504"/>
      <c r="D256" s="505"/>
      <c r="E256" s="506"/>
      <c r="F256" s="505"/>
      <c r="K256" s="504"/>
      <c r="M256" s="504"/>
    </row>
    <row r="257" ht="15.75" customHeight="1">
      <c r="A257" s="505"/>
      <c r="B257" s="504"/>
      <c r="D257" s="505"/>
      <c r="E257" s="506"/>
      <c r="F257" s="505"/>
      <c r="K257" s="504"/>
      <c r="M257" s="504"/>
    </row>
    <row r="258" ht="15.75" customHeight="1">
      <c r="A258" s="505"/>
      <c r="B258" s="504"/>
      <c r="D258" s="505"/>
      <c r="E258" s="506"/>
      <c r="F258" s="505"/>
      <c r="K258" s="504"/>
      <c r="M258" s="504"/>
    </row>
    <row r="259" ht="15.75" customHeight="1">
      <c r="A259" s="505"/>
      <c r="B259" s="504"/>
      <c r="D259" s="505"/>
      <c r="E259" s="506"/>
      <c r="F259" s="505"/>
      <c r="K259" s="504"/>
      <c r="M259" s="504"/>
    </row>
    <row r="260" ht="15.75" customHeight="1">
      <c r="A260" s="505"/>
      <c r="B260" s="504"/>
      <c r="D260" s="505"/>
      <c r="E260" s="506"/>
      <c r="F260" s="505"/>
      <c r="K260" s="504"/>
      <c r="M260" s="504"/>
    </row>
    <row r="261" ht="15.75" customHeight="1">
      <c r="A261" s="505"/>
      <c r="B261" s="504"/>
      <c r="D261" s="505"/>
      <c r="E261" s="506"/>
      <c r="F261" s="505"/>
      <c r="K261" s="504"/>
      <c r="M261" s="504"/>
    </row>
    <row r="262" ht="15.75" customHeight="1">
      <c r="A262" s="505"/>
      <c r="B262" s="504"/>
      <c r="D262" s="505"/>
      <c r="E262" s="506"/>
      <c r="F262" s="505"/>
      <c r="K262" s="504"/>
      <c r="M262" s="504"/>
    </row>
    <row r="263" ht="15.75" customHeight="1">
      <c r="A263" s="505"/>
      <c r="B263" s="504"/>
      <c r="D263" s="505"/>
      <c r="E263" s="506"/>
      <c r="F263" s="505"/>
      <c r="K263" s="504"/>
      <c r="M263" s="504"/>
    </row>
    <row r="264" ht="15.75" customHeight="1">
      <c r="A264" s="505"/>
      <c r="B264" s="504"/>
      <c r="D264" s="505"/>
      <c r="E264" s="506"/>
      <c r="F264" s="505"/>
      <c r="K264" s="504"/>
      <c r="M264" s="504"/>
    </row>
    <row r="265" ht="15.75" customHeight="1">
      <c r="A265" s="505"/>
      <c r="B265" s="504"/>
      <c r="D265" s="505"/>
      <c r="E265" s="506"/>
      <c r="F265" s="505"/>
      <c r="K265" s="504"/>
      <c r="M265" s="504"/>
    </row>
    <row r="266" ht="15.75" customHeight="1">
      <c r="A266" s="505"/>
      <c r="B266" s="504"/>
      <c r="D266" s="505"/>
      <c r="E266" s="506"/>
      <c r="F266" s="505"/>
      <c r="K266" s="504"/>
      <c r="M266" s="504"/>
    </row>
    <row r="267" ht="15.75" customHeight="1">
      <c r="A267" s="505"/>
      <c r="B267" s="504"/>
      <c r="D267" s="505"/>
      <c r="E267" s="506"/>
      <c r="F267" s="505"/>
      <c r="K267" s="504"/>
      <c r="M267" s="504"/>
    </row>
    <row r="268" ht="15.75" customHeight="1">
      <c r="A268" s="505"/>
      <c r="B268" s="504"/>
      <c r="D268" s="505"/>
      <c r="E268" s="506"/>
      <c r="F268" s="505"/>
      <c r="K268" s="504"/>
      <c r="M268" s="504"/>
    </row>
    <row r="269" ht="15.75" customHeight="1">
      <c r="A269" s="505"/>
      <c r="B269" s="504"/>
      <c r="D269" s="505"/>
      <c r="E269" s="506"/>
      <c r="F269" s="505"/>
      <c r="K269" s="504"/>
      <c r="M269" s="504"/>
    </row>
    <row r="270" ht="15.75" customHeight="1">
      <c r="A270" s="505"/>
      <c r="B270" s="504"/>
      <c r="D270" s="505"/>
      <c r="E270" s="506"/>
      <c r="F270" s="505"/>
      <c r="K270" s="504"/>
      <c r="M270" s="504"/>
    </row>
    <row r="271" ht="15.75" customHeight="1">
      <c r="A271" s="505"/>
      <c r="B271" s="504"/>
      <c r="D271" s="505"/>
      <c r="E271" s="506"/>
      <c r="F271" s="505"/>
      <c r="K271" s="504"/>
      <c r="M271" s="504"/>
    </row>
    <row r="272" ht="15.75" customHeight="1">
      <c r="A272" s="505"/>
      <c r="B272" s="504"/>
      <c r="D272" s="505"/>
      <c r="E272" s="506"/>
      <c r="F272" s="505"/>
      <c r="K272" s="504"/>
      <c r="M272" s="504"/>
    </row>
    <row r="273" ht="15.75" customHeight="1">
      <c r="A273" s="505"/>
      <c r="B273" s="504"/>
      <c r="D273" s="505"/>
      <c r="E273" s="506"/>
      <c r="F273" s="505"/>
      <c r="K273" s="504"/>
      <c r="M273" s="504"/>
    </row>
    <row r="274" ht="15.75" customHeight="1">
      <c r="A274" s="505"/>
      <c r="B274" s="504"/>
      <c r="D274" s="505"/>
      <c r="E274" s="506"/>
      <c r="F274" s="505"/>
      <c r="K274" s="504"/>
      <c r="M274" s="504"/>
    </row>
    <row r="275" ht="15.75" customHeight="1">
      <c r="A275" s="505"/>
      <c r="B275" s="504"/>
      <c r="D275" s="505"/>
      <c r="E275" s="506"/>
      <c r="F275" s="505"/>
      <c r="K275" s="504"/>
      <c r="M275" s="504"/>
    </row>
    <row r="276" ht="15.75" customHeight="1">
      <c r="A276" s="505"/>
      <c r="B276" s="504"/>
      <c r="D276" s="505"/>
      <c r="E276" s="506"/>
      <c r="F276" s="505"/>
      <c r="K276" s="504"/>
      <c r="M276" s="504"/>
    </row>
    <row r="277" ht="15.75" customHeight="1">
      <c r="A277" s="505"/>
      <c r="B277" s="504"/>
      <c r="D277" s="505"/>
      <c r="E277" s="506"/>
      <c r="F277" s="505"/>
      <c r="K277" s="504"/>
      <c r="M277" s="504"/>
    </row>
    <row r="278" ht="15.75" customHeight="1">
      <c r="A278" s="505"/>
      <c r="B278" s="504"/>
      <c r="D278" s="505"/>
      <c r="E278" s="506"/>
      <c r="F278" s="505"/>
      <c r="K278" s="504"/>
      <c r="M278" s="504"/>
    </row>
    <row r="279" ht="15.75" customHeight="1">
      <c r="A279" s="505"/>
      <c r="B279" s="504"/>
      <c r="D279" s="505"/>
      <c r="E279" s="506"/>
      <c r="F279" s="505"/>
      <c r="K279" s="504"/>
      <c r="M279" s="504"/>
    </row>
    <row r="280" ht="15.75" customHeight="1">
      <c r="A280" s="505"/>
      <c r="B280" s="504"/>
      <c r="D280" s="505"/>
      <c r="E280" s="506"/>
      <c r="F280" s="505"/>
      <c r="K280" s="504"/>
      <c r="M280" s="504"/>
    </row>
    <row r="281" ht="15.75" customHeight="1">
      <c r="A281" s="505"/>
      <c r="B281" s="504"/>
      <c r="D281" s="505"/>
      <c r="E281" s="506"/>
      <c r="F281" s="505"/>
      <c r="K281" s="504"/>
      <c r="M281" s="504"/>
    </row>
    <row r="282" ht="15.75" customHeight="1">
      <c r="A282" s="505"/>
      <c r="B282" s="504"/>
      <c r="D282" s="505"/>
      <c r="E282" s="506"/>
      <c r="F282" s="505"/>
      <c r="K282" s="504"/>
      <c r="M282" s="504"/>
    </row>
    <row r="283" ht="15.75" customHeight="1">
      <c r="A283" s="505"/>
      <c r="B283" s="504"/>
      <c r="D283" s="505"/>
      <c r="E283" s="506"/>
      <c r="F283" s="505"/>
      <c r="K283" s="504"/>
      <c r="M283" s="504"/>
    </row>
    <row r="284" ht="15.75" customHeight="1">
      <c r="A284" s="505"/>
      <c r="B284" s="504"/>
      <c r="D284" s="505"/>
      <c r="E284" s="506"/>
      <c r="F284" s="505"/>
      <c r="K284" s="504"/>
      <c r="M284" s="504"/>
    </row>
    <row r="285" ht="15.75" customHeight="1">
      <c r="A285" s="505"/>
      <c r="B285" s="504"/>
      <c r="D285" s="505"/>
      <c r="E285" s="506"/>
      <c r="F285" s="505"/>
      <c r="K285" s="504"/>
      <c r="M285" s="504"/>
    </row>
    <row r="286" ht="15.75" customHeight="1">
      <c r="A286" s="505"/>
      <c r="B286" s="504"/>
      <c r="D286" s="505"/>
      <c r="E286" s="506"/>
      <c r="F286" s="505"/>
      <c r="K286" s="504"/>
      <c r="M286" s="504"/>
    </row>
    <row r="287" ht="15.75" customHeight="1">
      <c r="A287" s="505"/>
      <c r="B287" s="504"/>
      <c r="D287" s="505"/>
      <c r="E287" s="506"/>
      <c r="F287" s="505"/>
      <c r="K287" s="504"/>
      <c r="M287" s="504"/>
    </row>
    <row r="288" ht="15.75" customHeight="1">
      <c r="A288" s="505"/>
      <c r="B288" s="504"/>
      <c r="D288" s="505"/>
      <c r="E288" s="506"/>
      <c r="F288" s="505"/>
      <c r="K288" s="504"/>
      <c r="M288" s="504"/>
    </row>
    <row r="289" ht="15.75" customHeight="1">
      <c r="A289" s="505"/>
      <c r="B289" s="504"/>
      <c r="D289" s="505"/>
      <c r="E289" s="506"/>
      <c r="F289" s="505"/>
      <c r="K289" s="504"/>
      <c r="M289" s="504"/>
    </row>
    <row r="290" ht="15.75" customHeight="1">
      <c r="A290" s="505"/>
      <c r="B290" s="504"/>
      <c r="D290" s="505"/>
      <c r="E290" s="506"/>
      <c r="F290" s="505"/>
      <c r="K290" s="504"/>
      <c r="M290" s="504"/>
    </row>
    <row r="291" ht="15.75" customHeight="1">
      <c r="A291" s="505"/>
      <c r="B291" s="504"/>
      <c r="D291" s="505"/>
      <c r="E291" s="506"/>
      <c r="F291" s="505"/>
      <c r="K291" s="504"/>
      <c r="M291" s="504"/>
    </row>
    <row r="292" ht="15.75" customHeight="1">
      <c r="A292" s="505"/>
      <c r="B292" s="504"/>
      <c r="D292" s="505"/>
      <c r="E292" s="506"/>
      <c r="F292" s="505"/>
      <c r="K292" s="504"/>
      <c r="M292" s="504"/>
    </row>
    <row r="293" ht="15.75" customHeight="1">
      <c r="A293" s="505"/>
      <c r="B293" s="504"/>
      <c r="D293" s="505"/>
      <c r="E293" s="506"/>
      <c r="F293" s="505"/>
      <c r="K293" s="504"/>
      <c r="M293" s="504"/>
    </row>
    <row r="294" ht="15.75" customHeight="1">
      <c r="A294" s="505"/>
      <c r="B294" s="504"/>
      <c r="D294" s="505"/>
      <c r="E294" s="506"/>
      <c r="F294" s="505"/>
      <c r="K294" s="504"/>
      <c r="M294" s="504"/>
    </row>
    <row r="295" ht="15.75" customHeight="1">
      <c r="A295" s="505"/>
      <c r="B295" s="504"/>
      <c r="D295" s="505"/>
      <c r="E295" s="506"/>
      <c r="F295" s="505"/>
      <c r="K295" s="504"/>
      <c r="M295" s="504"/>
    </row>
    <row r="296" ht="15.75" customHeight="1">
      <c r="A296" s="505"/>
      <c r="B296" s="504"/>
      <c r="D296" s="505"/>
      <c r="E296" s="506"/>
      <c r="F296" s="505"/>
      <c r="K296" s="504"/>
      <c r="M296" s="504"/>
    </row>
    <row r="297" ht="15.75" customHeight="1">
      <c r="A297" s="505"/>
      <c r="B297" s="504"/>
      <c r="D297" s="505"/>
      <c r="E297" s="506"/>
      <c r="F297" s="505"/>
      <c r="K297" s="504"/>
      <c r="M297" s="504"/>
    </row>
    <row r="298" ht="15.75" customHeight="1">
      <c r="A298" s="505"/>
      <c r="B298" s="504"/>
      <c r="D298" s="505"/>
      <c r="E298" s="506"/>
      <c r="F298" s="505"/>
      <c r="K298" s="504"/>
      <c r="M298" s="504"/>
    </row>
    <row r="299" ht="15.75" customHeight="1">
      <c r="A299" s="505"/>
      <c r="B299" s="504"/>
      <c r="D299" s="505"/>
      <c r="E299" s="506"/>
      <c r="F299" s="505"/>
      <c r="K299" s="504"/>
      <c r="M299" s="504"/>
    </row>
    <row r="300" ht="15.75" customHeight="1">
      <c r="A300" s="505"/>
      <c r="B300" s="504"/>
      <c r="D300" s="505"/>
      <c r="E300" s="506"/>
      <c r="F300" s="505"/>
      <c r="K300" s="504"/>
      <c r="M300" s="504"/>
    </row>
    <row r="301" ht="15.75" customHeight="1">
      <c r="A301" s="505"/>
      <c r="B301" s="504"/>
      <c r="D301" s="505"/>
      <c r="E301" s="506"/>
      <c r="F301" s="505"/>
      <c r="K301" s="504"/>
      <c r="M301" s="504"/>
    </row>
    <row r="302" ht="15.75" customHeight="1">
      <c r="A302" s="505"/>
      <c r="B302" s="504"/>
      <c r="D302" s="505"/>
      <c r="E302" s="506"/>
      <c r="F302" s="505"/>
      <c r="K302" s="504"/>
      <c r="M302" s="504"/>
    </row>
    <row r="303" ht="15.75" customHeight="1">
      <c r="A303" s="505"/>
      <c r="B303" s="504"/>
      <c r="D303" s="505"/>
      <c r="E303" s="506"/>
      <c r="F303" s="505"/>
      <c r="K303" s="504"/>
      <c r="M303" s="504"/>
    </row>
    <row r="304" ht="15.75" customHeight="1">
      <c r="A304" s="505"/>
      <c r="B304" s="504"/>
      <c r="D304" s="505"/>
      <c r="E304" s="506"/>
      <c r="F304" s="505"/>
      <c r="K304" s="504"/>
      <c r="M304" s="504"/>
    </row>
    <row r="305" ht="15.75" customHeight="1">
      <c r="A305" s="505"/>
      <c r="B305" s="504"/>
      <c r="D305" s="505"/>
      <c r="E305" s="506"/>
      <c r="F305" s="505"/>
      <c r="K305" s="504"/>
      <c r="M305" s="504"/>
    </row>
    <row r="306" ht="15.75" customHeight="1">
      <c r="A306" s="505"/>
      <c r="B306" s="504"/>
      <c r="D306" s="505"/>
      <c r="E306" s="506"/>
      <c r="F306" s="505"/>
      <c r="K306" s="504"/>
      <c r="M306" s="504"/>
    </row>
    <row r="307" ht="15.75" customHeight="1">
      <c r="A307" s="505"/>
      <c r="B307" s="504"/>
      <c r="D307" s="505"/>
      <c r="E307" s="506"/>
      <c r="F307" s="505"/>
      <c r="K307" s="504"/>
      <c r="M307" s="504"/>
    </row>
    <row r="308" ht="15.75" customHeight="1">
      <c r="A308" s="505"/>
      <c r="B308" s="504"/>
      <c r="D308" s="505"/>
      <c r="E308" s="506"/>
      <c r="F308" s="505"/>
      <c r="K308" s="504"/>
      <c r="M308" s="504"/>
    </row>
    <row r="309" ht="15.75" customHeight="1">
      <c r="A309" s="505"/>
      <c r="B309" s="504"/>
      <c r="D309" s="505"/>
      <c r="E309" s="506"/>
      <c r="F309" s="505"/>
      <c r="K309" s="504"/>
      <c r="M309" s="504"/>
    </row>
    <row r="310" ht="15.75" customHeight="1">
      <c r="A310" s="505"/>
      <c r="B310" s="504"/>
      <c r="D310" s="505"/>
      <c r="E310" s="506"/>
      <c r="F310" s="505"/>
      <c r="K310" s="504"/>
      <c r="M310" s="504"/>
    </row>
    <row r="311" ht="15.75" customHeight="1">
      <c r="A311" s="505"/>
      <c r="B311" s="504"/>
      <c r="D311" s="505"/>
      <c r="E311" s="506"/>
      <c r="F311" s="505"/>
      <c r="K311" s="504"/>
      <c r="M311" s="504"/>
    </row>
    <row r="312" ht="15.75" customHeight="1">
      <c r="A312" s="505"/>
      <c r="B312" s="504"/>
      <c r="D312" s="505"/>
      <c r="E312" s="506"/>
      <c r="F312" s="505"/>
      <c r="K312" s="504"/>
      <c r="M312" s="504"/>
    </row>
    <row r="313" ht="15.75" customHeight="1">
      <c r="A313" s="505"/>
      <c r="B313" s="504"/>
      <c r="D313" s="505"/>
      <c r="E313" s="506"/>
      <c r="F313" s="505"/>
      <c r="K313" s="504"/>
      <c r="M313" s="504"/>
    </row>
    <row r="314" ht="15.75" customHeight="1">
      <c r="A314" s="505"/>
      <c r="B314" s="504"/>
      <c r="D314" s="505"/>
      <c r="E314" s="506"/>
      <c r="F314" s="505"/>
      <c r="K314" s="504"/>
      <c r="M314" s="504"/>
    </row>
    <row r="315" ht="15.75" customHeight="1">
      <c r="A315" s="505"/>
      <c r="B315" s="504"/>
      <c r="D315" s="505"/>
      <c r="E315" s="506"/>
      <c r="F315" s="505"/>
      <c r="K315" s="504"/>
      <c r="M315" s="504"/>
    </row>
    <row r="316" ht="15.75" customHeight="1">
      <c r="A316" s="505"/>
      <c r="B316" s="504"/>
      <c r="D316" s="505"/>
      <c r="E316" s="506"/>
      <c r="F316" s="505"/>
      <c r="K316" s="504"/>
      <c r="M316" s="504"/>
    </row>
    <row r="317" ht="15.75" customHeight="1">
      <c r="A317" s="505"/>
      <c r="B317" s="504"/>
      <c r="D317" s="505"/>
      <c r="E317" s="506"/>
      <c r="F317" s="505"/>
      <c r="K317" s="504"/>
      <c r="M317" s="504"/>
    </row>
    <row r="318" ht="15.75" customHeight="1">
      <c r="A318" s="505"/>
      <c r="B318" s="504"/>
      <c r="D318" s="505"/>
      <c r="E318" s="506"/>
      <c r="F318" s="505"/>
      <c r="K318" s="504"/>
      <c r="M318" s="504"/>
    </row>
    <row r="319" ht="15.75" customHeight="1">
      <c r="A319" s="505"/>
      <c r="B319" s="504"/>
      <c r="D319" s="505"/>
      <c r="E319" s="506"/>
      <c r="F319" s="505"/>
      <c r="K319" s="504"/>
      <c r="M319" s="504"/>
    </row>
    <row r="320" ht="15.75" customHeight="1">
      <c r="A320" s="505"/>
      <c r="B320" s="504"/>
      <c r="D320" s="505"/>
      <c r="E320" s="506"/>
      <c r="F320" s="505"/>
      <c r="K320" s="504"/>
      <c r="M320" s="504"/>
    </row>
    <row r="321" ht="15.75" customHeight="1">
      <c r="A321" s="505"/>
      <c r="B321" s="504"/>
      <c r="D321" s="505"/>
      <c r="E321" s="506"/>
      <c r="F321" s="505"/>
      <c r="K321" s="504"/>
      <c r="M321" s="504"/>
    </row>
    <row r="322" ht="15.75" customHeight="1">
      <c r="A322" s="505"/>
      <c r="B322" s="504"/>
      <c r="D322" s="505"/>
      <c r="E322" s="506"/>
      <c r="F322" s="505"/>
      <c r="K322" s="504"/>
      <c r="M322" s="504"/>
    </row>
    <row r="323" ht="15.75" customHeight="1">
      <c r="A323" s="505"/>
      <c r="B323" s="504"/>
      <c r="D323" s="505"/>
      <c r="E323" s="506"/>
      <c r="F323" s="505"/>
      <c r="K323" s="504"/>
      <c r="M323" s="504"/>
    </row>
    <row r="324" ht="15.75" customHeight="1">
      <c r="A324" s="505"/>
      <c r="B324" s="504"/>
      <c r="D324" s="505"/>
      <c r="E324" s="506"/>
      <c r="F324" s="505"/>
      <c r="K324" s="504"/>
      <c r="M324" s="504"/>
    </row>
    <row r="325" ht="15.75" customHeight="1">
      <c r="A325" s="505"/>
      <c r="B325" s="504"/>
      <c r="D325" s="505"/>
      <c r="E325" s="506"/>
      <c r="F325" s="505"/>
      <c r="K325" s="504"/>
      <c r="M325" s="504"/>
    </row>
    <row r="326" ht="15.75" customHeight="1">
      <c r="A326" s="505"/>
      <c r="B326" s="504"/>
      <c r="D326" s="505"/>
      <c r="E326" s="506"/>
      <c r="F326" s="505"/>
      <c r="K326" s="504"/>
      <c r="M326" s="504"/>
    </row>
    <row r="327" ht="15.75" customHeight="1">
      <c r="A327" s="505"/>
      <c r="B327" s="504"/>
      <c r="D327" s="505"/>
      <c r="E327" s="506"/>
      <c r="F327" s="505"/>
      <c r="K327" s="504"/>
      <c r="M327" s="504"/>
    </row>
    <row r="328" ht="15.75" customHeight="1">
      <c r="A328" s="505"/>
      <c r="B328" s="504"/>
      <c r="D328" s="505"/>
      <c r="E328" s="506"/>
      <c r="F328" s="505"/>
      <c r="K328" s="504"/>
      <c r="M328" s="504"/>
    </row>
    <row r="329" ht="15.75" customHeight="1">
      <c r="A329" s="505"/>
      <c r="B329" s="504"/>
      <c r="D329" s="505"/>
      <c r="E329" s="506"/>
      <c r="F329" s="505"/>
      <c r="K329" s="504"/>
      <c r="M329" s="504"/>
    </row>
    <row r="330" ht="15.75" customHeight="1">
      <c r="A330" s="505"/>
      <c r="B330" s="504"/>
      <c r="D330" s="505"/>
      <c r="E330" s="506"/>
      <c r="F330" s="505"/>
      <c r="K330" s="504"/>
      <c r="M330" s="504"/>
    </row>
    <row r="331" ht="15.75" customHeight="1">
      <c r="A331" s="505"/>
      <c r="B331" s="504"/>
      <c r="D331" s="505"/>
      <c r="E331" s="506"/>
      <c r="F331" s="505"/>
      <c r="K331" s="504"/>
      <c r="M331" s="504"/>
    </row>
    <row r="332" ht="15.75" customHeight="1">
      <c r="A332" s="505"/>
      <c r="B332" s="504"/>
      <c r="D332" s="505"/>
      <c r="E332" s="506"/>
      <c r="F332" s="505"/>
      <c r="K332" s="504"/>
      <c r="M332" s="504"/>
    </row>
    <row r="333" ht="15.75" customHeight="1">
      <c r="A333" s="505"/>
      <c r="B333" s="504"/>
      <c r="D333" s="505"/>
      <c r="E333" s="506"/>
      <c r="F333" s="505"/>
      <c r="K333" s="504"/>
      <c r="M333" s="504"/>
    </row>
    <row r="334" ht="15.75" customHeight="1">
      <c r="A334" s="505"/>
      <c r="B334" s="504"/>
      <c r="D334" s="505"/>
      <c r="E334" s="506"/>
      <c r="F334" s="505"/>
      <c r="K334" s="504"/>
      <c r="M334" s="504"/>
    </row>
    <row r="335" ht="15.75" customHeight="1">
      <c r="A335" s="505"/>
      <c r="B335" s="504"/>
      <c r="D335" s="505"/>
      <c r="E335" s="506"/>
      <c r="F335" s="505"/>
      <c r="K335" s="504"/>
      <c r="M335" s="504"/>
    </row>
    <row r="336" ht="15.75" customHeight="1">
      <c r="A336" s="505"/>
      <c r="B336" s="504"/>
      <c r="D336" s="505"/>
      <c r="E336" s="506"/>
      <c r="F336" s="505"/>
      <c r="K336" s="504"/>
      <c r="M336" s="504"/>
    </row>
    <row r="337" ht="15.75" customHeight="1">
      <c r="A337" s="505"/>
      <c r="B337" s="504"/>
      <c r="D337" s="505"/>
      <c r="E337" s="506"/>
      <c r="F337" s="505"/>
      <c r="K337" s="504"/>
      <c r="M337" s="504"/>
    </row>
    <row r="338" ht="15.75" customHeight="1">
      <c r="A338" s="505"/>
      <c r="B338" s="504"/>
      <c r="D338" s="505"/>
      <c r="E338" s="506"/>
      <c r="F338" s="505"/>
      <c r="K338" s="504"/>
      <c r="M338" s="504"/>
    </row>
    <row r="339" ht="15.75" customHeight="1">
      <c r="A339" s="505"/>
      <c r="B339" s="504"/>
      <c r="D339" s="505"/>
      <c r="E339" s="506"/>
      <c r="F339" s="505"/>
      <c r="K339" s="504"/>
      <c r="M339" s="504"/>
    </row>
    <row r="340" ht="15.75" customHeight="1">
      <c r="A340" s="505"/>
      <c r="B340" s="504"/>
      <c r="D340" s="505"/>
      <c r="E340" s="506"/>
      <c r="F340" s="505"/>
      <c r="K340" s="504"/>
      <c r="M340" s="504"/>
    </row>
    <row r="341" ht="15.75" customHeight="1">
      <c r="A341" s="505"/>
      <c r="B341" s="504"/>
      <c r="D341" s="505"/>
      <c r="E341" s="506"/>
      <c r="F341" s="505"/>
      <c r="K341" s="504"/>
      <c r="M341" s="504"/>
    </row>
    <row r="342" ht="15.75" customHeight="1">
      <c r="A342" s="505"/>
      <c r="B342" s="504"/>
      <c r="D342" s="505"/>
      <c r="E342" s="506"/>
      <c r="F342" s="505"/>
      <c r="K342" s="504"/>
      <c r="M342" s="504"/>
    </row>
    <row r="343" ht="15.75" customHeight="1">
      <c r="A343" s="505"/>
      <c r="B343" s="504"/>
      <c r="D343" s="505"/>
      <c r="E343" s="506"/>
      <c r="F343" s="505"/>
      <c r="K343" s="504"/>
      <c r="M343" s="504"/>
    </row>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1:$AI$1003"/>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12.63"/>
    <col customWidth="1" min="3" max="3" width="35.0"/>
    <col customWidth="1" min="4" max="4" width="13.38"/>
    <col customWidth="1" min="5" max="5" width="17.0"/>
    <col customWidth="1" min="6" max="6" width="14.38"/>
    <col customWidth="1" min="9" max="9" width="20.0"/>
    <col customWidth="1" min="10" max="10" width="27.25"/>
    <col customWidth="1" min="11" max="11" width="40.75"/>
    <col customWidth="1" min="12" max="12" width="28.75"/>
    <col customWidth="1" min="13" max="13" width="32.63"/>
    <col customWidth="1" min="14" max="14" width="17.75"/>
    <col customWidth="1" min="15" max="15" width="20.0"/>
    <col customWidth="1" min="16" max="16" width="18.13"/>
    <col customWidth="1" min="17" max="17" width="30.38"/>
    <col customWidth="1" min="18" max="18" width="19.88"/>
  </cols>
  <sheetData>
    <row r="1" ht="15.75" customHeight="1">
      <c r="A1" s="507" t="s">
        <v>2566</v>
      </c>
      <c r="B1" s="427" t="s">
        <v>2199</v>
      </c>
      <c r="C1" s="427" t="s">
        <v>103</v>
      </c>
      <c r="D1" s="428" t="s">
        <v>104</v>
      </c>
      <c r="E1" s="428" t="s">
        <v>105</v>
      </c>
      <c r="F1" s="428" t="s">
        <v>106</v>
      </c>
      <c r="G1" s="427" t="s">
        <v>107</v>
      </c>
      <c r="H1" s="427" t="s">
        <v>108</v>
      </c>
      <c r="I1" s="427" t="s">
        <v>2200</v>
      </c>
      <c r="J1" s="427" t="s">
        <v>109</v>
      </c>
      <c r="K1" s="427" t="s">
        <v>820</v>
      </c>
      <c r="L1" s="427" t="s">
        <v>110</v>
      </c>
      <c r="M1" s="427" t="s">
        <v>111</v>
      </c>
      <c r="N1" s="427" t="s">
        <v>2201</v>
      </c>
      <c r="O1" s="427" t="s">
        <v>2202</v>
      </c>
      <c r="P1" s="427" t="s">
        <v>2203</v>
      </c>
      <c r="Q1" s="427" t="s">
        <v>823</v>
      </c>
      <c r="R1" s="508" t="s">
        <v>2204</v>
      </c>
    </row>
    <row r="2" ht="17.25" customHeight="1">
      <c r="A2" s="68"/>
      <c r="B2" s="509" t="s">
        <v>2567</v>
      </c>
      <c r="C2" s="68" t="s">
        <v>2568</v>
      </c>
      <c r="D2" s="87"/>
      <c r="E2" s="87"/>
      <c r="F2" s="87"/>
      <c r="G2" s="68"/>
      <c r="H2" s="68"/>
      <c r="I2" s="68"/>
      <c r="J2" s="68"/>
      <c r="K2" s="68"/>
      <c r="L2" s="90"/>
      <c r="M2" s="68"/>
      <c r="N2" s="185"/>
      <c r="O2" s="68"/>
      <c r="P2" s="68"/>
      <c r="Q2" s="68"/>
      <c r="R2" s="68"/>
    </row>
    <row r="3" ht="17.25" customHeight="1">
      <c r="A3" s="68">
        <v>25773.0</v>
      </c>
      <c r="B3" s="68" t="s">
        <v>2569</v>
      </c>
      <c r="C3" s="68" t="s">
        <v>2570</v>
      </c>
      <c r="D3" s="87">
        <v>188000.0</v>
      </c>
      <c r="E3" s="87">
        <v>146539.79</v>
      </c>
      <c r="F3" s="87">
        <v>324392.6</v>
      </c>
      <c r="G3" s="68" t="s">
        <v>122</v>
      </c>
      <c r="H3" s="68" t="s">
        <v>2571</v>
      </c>
      <c r="I3" s="68" t="s">
        <v>2328</v>
      </c>
      <c r="J3" s="68" t="s">
        <v>23</v>
      </c>
      <c r="K3" s="68" t="s">
        <v>2572</v>
      </c>
      <c r="L3" s="90"/>
      <c r="M3" s="68" t="s">
        <v>2565</v>
      </c>
      <c r="N3" s="185" t="s">
        <v>294</v>
      </c>
      <c r="O3" s="68" t="s">
        <v>2573</v>
      </c>
      <c r="P3" s="68" t="s">
        <v>2574</v>
      </c>
      <c r="Q3" s="68" t="s">
        <v>2575</v>
      </c>
      <c r="R3" s="68" t="s">
        <v>1158</v>
      </c>
    </row>
    <row r="4" ht="13.5" customHeight="1">
      <c r="A4" s="68">
        <v>26085.0</v>
      </c>
      <c r="B4" s="68" t="s">
        <v>2576</v>
      </c>
      <c r="C4" s="68" t="s">
        <v>2577</v>
      </c>
      <c r="D4" s="87">
        <v>265000.0</v>
      </c>
      <c r="E4" s="87">
        <v>462099.63</v>
      </c>
      <c r="F4" s="87">
        <v>462099.63</v>
      </c>
      <c r="G4" s="68" t="s">
        <v>122</v>
      </c>
      <c r="H4" s="68" t="s">
        <v>2578</v>
      </c>
      <c r="I4" s="68" t="s">
        <v>2579</v>
      </c>
      <c r="J4" s="68" t="s">
        <v>23</v>
      </c>
      <c r="K4" s="68" t="s">
        <v>2580</v>
      </c>
      <c r="L4" s="90"/>
      <c r="M4" s="68" t="s">
        <v>2565</v>
      </c>
      <c r="N4" s="185" t="s">
        <v>294</v>
      </c>
      <c r="O4" s="68" t="s">
        <v>2581</v>
      </c>
      <c r="P4" s="68" t="s">
        <v>855</v>
      </c>
      <c r="Q4" s="68"/>
      <c r="R4" s="68" t="s">
        <v>197</v>
      </c>
    </row>
    <row r="5" ht="15.0" customHeight="1">
      <c r="A5" s="510">
        <v>21465.0</v>
      </c>
      <c r="B5" s="283" t="s">
        <v>2582</v>
      </c>
      <c r="C5" s="283" t="s">
        <v>2583</v>
      </c>
      <c r="D5" s="331">
        <v>1102000.0</v>
      </c>
      <c r="E5" s="285">
        <v>377856.0</v>
      </c>
      <c r="F5" s="331">
        <v>1245676.64</v>
      </c>
      <c r="G5" s="68" t="s">
        <v>122</v>
      </c>
      <c r="H5" s="185" t="s">
        <v>207</v>
      </c>
      <c r="I5" s="185" t="s">
        <v>2584</v>
      </c>
      <c r="J5" s="185" t="s">
        <v>176</v>
      </c>
      <c r="K5" s="284" t="s">
        <v>2585</v>
      </c>
      <c r="L5" s="490">
        <v>45448.0</v>
      </c>
      <c r="M5" s="284" t="s">
        <v>2586</v>
      </c>
      <c r="N5" s="185" t="s">
        <v>294</v>
      </c>
      <c r="O5" s="185" t="s">
        <v>2587</v>
      </c>
      <c r="P5" s="68" t="s">
        <v>855</v>
      </c>
      <c r="Q5" s="185"/>
      <c r="R5" s="185" t="s">
        <v>907</v>
      </c>
    </row>
    <row r="6" ht="15.0" customHeight="1">
      <c r="A6" s="447">
        <v>22837.0</v>
      </c>
      <c r="B6" s="284" t="s">
        <v>2588</v>
      </c>
      <c r="C6" s="185" t="s">
        <v>2589</v>
      </c>
      <c r="D6" s="331">
        <v>632447.64</v>
      </c>
      <c r="E6" s="285">
        <v>632447.64</v>
      </c>
      <c r="F6" s="331">
        <v>632447.64</v>
      </c>
      <c r="G6" s="185" t="s">
        <v>322</v>
      </c>
      <c r="H6" s="185" t="s">
        <v>2590</v>
      </c>
      <c r="I6" s="185" t="s">
        <v>2591</v>
      </c>
      <c r="J6" s="185" t="s">
        <v>224</v>
      </c>
      <c r="K6" s="284" t="s">
        <v>36</v>
      </c>
      <c r="L6" s="284" t="s">
        <v>276</v>
      </c>
      <c r="M6" s="284" t="s">
        <v>2565</v>
      </c>
      <c r="N6" s="185" t="s">
        <v>276</v>
      </c>
      <c r="O6" s="185" t="s">
        <v>276</v>
      </c>
      <c r="P6" s="185" t="s">
        <v>276</v>
      </c>
      <c r="Q6" s="185" t="s">
        <v>276</v>
      </c>
      <c r="R6" s="185" t="s">
        <v>220</v>
      </c>
    </row>
    <row r="7" ht="14.25" customHeight="1">
      <c r="A7" s="68">
        <v>26107.0</v>
      </c>
      <c r="B7" s="68" t="s">
        <v>2592</v>
      </c>
      <c r="C7" s="68" t="s">
        <v>2593</v>
      </c>
      <c r="D7" s="87">
        <v>405203.96</v>
      </c>
      <c r="E7" s="87">
        <v>38569.96</v>
      </c>
      <c r="F7" s="68">
        <v>405203.96</v>
      </c>
      <c r="G7" s="68" t="s">
        <v>122</v>
      </c>
      <c r="H7" s="68" t="s">
        <v>2594</v>
      </c>
      <c r="I7" s="68" t="s">
        <v>2141</v>
      </c>
      <c r="J7" s="68" t="s">
        <v>23</v>
      </c>
      <c r="K7" s="68" t="s">
        <v>2580</v>
      </c>
      <c r="L7" s="90" t="s">
        <v>301</v>
      </c>
      <c r="M7" s="68" t="s">
        <v>2565</v>
      </c>
      <c r="N7" s="68" t="s">
        <v>301</v>
      </c>
      <c r="O7" s="68" t="s">
        <v>301</v>
      </c>
      <c r="P7" s="68" t="s">
        <v>301</v>
      </c>
      <c r="Q7" s="68" t="s">
        <v>301</v>
      </c>
      <c r="R7" s="185" t="s">
        <v>220</v>
      </c>
    </row>
    <row r="8" ht="15.75" customHeight="1">
      <c r="A8" s="68">
        <v>18487.0</v>
      </c>
      <c r="B8" s="68" t="s">
        <v>2595</v>
      </c>
      <c r="C8" s="234" t="s">
        <v>913</v>
      </c>
      <c r="D8" s="87">
        <v>305000.0</v>
      </c>
      <c r="E8" s="87">
        <v>414365.58</v>
      </c>
      <c r="F8" s="87">
        <v>414365.58</v>
      </c>
      <c r="G8" s="68" t="s">
        <v>114</v>
      </c>
      <c r="H8" s="68" t="s">
        <v>15</v>
      </c>
      <c r="I8" s="68" t="s">
        <v>2596</v>
      </c>
      <c r="J8" s="68" t="s">
        <v>23</v>
      </c>
      <c r="K8" s="68"/>
      <c r="L8" s="90" t="s">
        <v>2597</v>
      </c>
      <c r="M8" s="68" t="s">
        <v>2544</v>
      </c>
      <c r="N8" s="68" t="s">
        <v>2598</v>
      </c>
      <c r="O8" s="185" t="s">
        <v>2587</v>
      </c>
      <c r="P8" s="68" t="s">
        <v>855</v>
      </c>
      <c r="Q8" s="68"/>
      <c r="R8" s="68" t="s">
        <v>921</v>
      </c>
    </row>
    <row r="9" ht="15.0" customHeight="1">
      <c r="A9" s="68">
        <v>18310.0</v>
      </c>
      <c r="B9" s="68" t="s">
        <v>2123</v>
      </c>
      <c r="C9" s="234" t="s">
        <v>286</v>
      </c>
      <c r="D9" s="87">
        <v>4000000.0</v>
      </c>
      <c r="E9" s="87">
        <v>3220826.46</v>
      </c>
      <c r="F9" s="87">
        <v>6535769.6</v>
      </c>
      <c r="G9" s="68" t="s">
        <v>903</v>
      </c>
      <c r="H9" s="68" t="s">
        <v>2599</v>
      </c>
      <c r="I9" s="68" t="s">
        <v>2600</v>
      </c>
      <c r="J9" s="185" t="s">
        <v>1674</v>
      </c>
      <c r="K9" s="68" t="s">
        <v>2601</v>
      </c>
      <c r="L9" s="90" t="s">
        <v>294</v>
      </c>
      <c r="M9" s="284" t="s">
        <v>2565</v>
      </c>
      <c r="N9" s="68" t="s">
        <v>294</v>
      </c>
      <c r="O9" s="185" t="s">
        <v>2587</v>
      </c>
      <c r="P9" s="68" t="s">
        <v>855</v>
      </c>
      <c r="Q9" s="68"/>
      <c r="R9" s="68" t="s">
        <v>1158</v>
      </c>
    </row>
    <row r="10" ht="15.75" customHeight="1">
      <c r="A10" s="68">
        <v>23725.0</v>
      </c>
      <c r="B10" s="68" t="s">
        <v>2602</v>
      </c>
      <c r="C10" s="234" t="s">
        <v>2603</v>
      </c>
      <c r="D10" s="87">
        <v>340000.0</v>
      </c>
      <c r="E10" s="68">
        <v>70400.0</v>
      </c>
      <c r="F10" s="87">
        <v>360307.67</v>
      </c>
      <c r="G10" s="68" t="s">
        <v>161</v>
      </c>
      <c r="H10" s="68" t="s">
        <v>2604</v>
      </c>
      <c r="I10" s="68" t="s">
        <v>2596</v>
      </c>
      <c r="J10" s="185" t="s">
        <v>176</v>
      </c>
      <c r="K10" s="68" t="s">
        <v>2605</v>
      </c>
      <c r="L10" s="90" t="s">
        <v>294</v>
      </c>
      <c r="M10" s="68" t="s">
        <v>2565</v>
      </c>
      <c r="N10" s="185" t="s">
        <v>294</v>
      </c>
      <c r="O10" s="68" t="s">
        <v>2581</v>
      </c>
      <c r="P10" s="68" t="s">
        <v>855</v>
      </c>
      <c r="Q10" s="68"/>
      <c r="R10" s="68" t="s">
        <v>215</v>
      </c>
    </row>
    <row r="11" ht="15.75" customHeight="1">
      <c r="A11" s="68">
        <v>16388.0</v>
      </c>
      <c r="B11" s="68" t="s">
        <v>2606</v>
      </c>
      <c r="C11" s="234" t="s">
        <v>2607</v>
      </c>
      <c r="D11" s="87">
        <v>355000.0</v>
      </c>
      <c r="E11" s="87">
        <v>737858.5</v>
      </c>
      <c r="F11" s="87">
        <v>737858.5</v>
      </c>
      <c r="G11" s="68" t="s">
        <v>114</v>
      </c>
      <c r="H11" s="68" t="s">
        <v>2608</v>
      </c>
      <c r="I11" s="68" t="s">
        <v>2609</v>
      </c>
      <c r="J11" s="68" t="s">
        <v>798</v>
      </c>
      <c r="K11" s="68"/>
      <c r="L11" s="90" t="s">
        <v>294</v>
      </c>
      <c r="M11" s="68" t="s">
        <v>2610</v>
      </c>
      <c r="N11" s="185" t="s">
        <v>294</v>
      </c>
      <c r="O11" s="68" t="s">
        <v>2581</v>
      </c>
      <c r="P11" s="68" t="s">
        <v>855</v>
      </c>
      <c r="Q11" s="68"/>
      <c r="R11" s="68" t="s">
        <v>2611</v>
      </c>
    </row>
    <row r="12" ht="14.25" customHeight="1">
      <c r="A12" s="68">
        <v>21869.0</v>
      </c>
      <c r="B12" s="68" t="s">
        <v>2612</v>
      </c>
      <c r="C12" s="185" t="s">
        <v>2613</v>
      </c>
      <c r="D12" s="68">
        <v>632447.64</v>
      </c>
      <c r="E12" s="68">
        <v>38569.96</v>
      </c>
      <c r="F12" s="68">
        <v>632447.64</v>
      </c>
      <c r="G12" s="68" t="s">
        <v>135</v>
      </c>
      <c r="H12" s="68" t="s">
        <v>2614</v>
      </c>
      <c r="I12" s="68" t="s">
        <v>1876</v>
      </c>
      <c r="J12" s="185" t="s">
        <v>176</v>
      </c>
      <c r="K12" s="68" t="s">
        <v>2615</v>
      </c>
      <c r="L12" s="90" t="s">
        <v>294</v>
      </c>
      <c r="M12" s="68" t="s">
        <v>2610</v>
      </c>
      <c r="N12" s="185" t="s">
        <v>294</v>
      </c>
      <c r="O12" s="68" t="s">
        <v>2581</v>
      </c>
      <c r="P12" s="68" t="s">
        <v>855</v>
      </c>
      <c r="Q12" s="68"/>
      <c r="R12" s="185" t="s">
        <v>220</v>
      </c>
    </row>
    <row r="13" ht="14.25" customHeight="1">
      <c r="A13" s="68">
        <v>10277.0</v>
      </c>
      <c r="B13" s="68" t="s">
        <v>2616</v>
      </c>
      <c r="C13" s="234" t="s">
        <v>1069</v>
      </c>
      <c r="D13" s="87">
        <v>3000000.0</v>
      </c>
      <c r="E13" s="87">
        <v>6020708.06</v>
      </c>
      <c r="F13" s="87">
        <v>6020708.06</v>
      </c>
      <c r="G13" s="68" t="s">
        <v>903</v>
      </c>
      <c r="H13" s="68" t="s">
        <v>2617</v>
      </c>
      <c r="I13" s="68" t="s">
        <v>2618</v>
      </c>
      <c r="J13" s="185" t="s">
        <v>176</v>
      </c>
      <c r="K13" s="68" t="s">
        <v>2619</v>
      </c>
      <c r="L13" s="90" t="s">
        <v>294</v>
      </c>
      <c r="M13" s="68" t="s">
        <v>2610</v>
      </c>
      <c r="N13" s="185" t="s">
        <v>294</v>
      </c>
      <c r="O13" s="68" t="s">
        <v>2581</v>
      </c>
      <c r="P13" s="68" t="s">
        <v>855</v>
      </c>
      <c r="Q13" s="68"/>
      <c r="R13" s="68" t="s">
        <v>2266</v>
      </c>
    </row>
    <row r="14" ht="14.25" customHeight="1">
      <c r="A14" s="68">
        <v>26033.0</v>
      </c>
      <c r="B14" s="68" t="s">
        <v>2620</v>
      </c>
      <c r="C14" s="511" t="s">
        <v>2621</v>
      </c>
      <c r="D14" s="87">
        <v>1119255.78</v>
      </c>
      <c r="E14" s="87">
        <v>71290.78</v>
      </c>
      <c r="F14" s="87">
        <v>1119255.78</v>
      </c>
      <c r="G14" s="68" t="s">
        <v>135</v>
      </c>
      <c r="H14" s="68" t="s">
        <v>2622</v>
      </c>
      <c r="I14" s="68" t="s">
        <v>2623</v>
      </c>
      <c r="J14" s="185" t="s">
        <v>176</v>
      </c>
      <c r="K14" s="68" t="s">
        <v>2624</v>
      </c>
      <c r="L14" s="90" t="s">
        <v>294</v>
      </c>
      <c r="M14" s="68" t="s">
        <v>2610</v>
      </c>
      <c r="N14" s="185" t="s">
        <v>294</v>
      </c>
      <c r="O14" s="68" t="s">
        <v>2581</v>
      </c>
      <c r="P14" s="68" t="s">
        <v>855</v>
      </c>
      <c r="Q14" s="68"/>
      <c r="R14" s="185" t="s">
        <v>220</v>
      </c>
    </row>
    <row r="15" ht="12.75" customHeight="1">
      <c r="A15" s="68">
        <v>24796.0</v>
      </c>
      <c r="B15" s="68" t="s">
        <v>2625</v>
      </c>
      <c r="C15" s="185" t="s">
        <v>2626</v>
      </c>
      <c r="D15" s="87">
        <v>619393.25</v>
      </c>
      <c r="E15" s="87">
        <v>72113.25</v>
      </c>
      <c r="F15" s="87">
        <v>619393.25</v>
      </c>
      <c r="G15" s="68" t="s">
        <v>135</v>
      </c>
      <c r="H15" s="68" t="s">
        <v>2627</v>
      </c>
      <c r="I15" s="68" t="s">
        <v>2220</v>
      </c>
      <c r="J15" s="185" t="s">
        <v>176</v>
      </c>
      <c r="K15" s="68" t="s">
        <v>2628</v>
      </c>
      <c r="L15" s="90" t="s">
        <v>294</v>
      </c>
      <c r="M15" s="68" t="s">
        <v>2610</v>
      </c>
      <c r="N15" s="185" t="s">
        <v>294</v>
      </c>
      <c r="O15" s="68" t="s">
        <v>2581</v>
      </c>
      <c r="P15" s="68" t="s">
        <v>855</v>
      </c>
      <c r="Q15" s="68"/>
      <c r="R15" s="185" t="s">
        <v>220</v>
      </c>
    </row>
    <row r="16" ht="15.75" customHeight="1">
      <c r="A16" s="68">
        <v>18773.0</v>
      </c>
      <c r="B16" s="68" t="s">
        <v>2629</v>
      </c>
      <c r="C16" s="68" t="s">
        <v>2630</v>
      </c>
      <c r="D16" s="87">
        <v>4018951.0</v>
      </c>
      <c r="E16" s="87">
        <v>358165.83</v>
      </c>
      <c r="F16" s="87">
        <v>1911323.94</v>
      </c>
      <c r="G16" s="185" t="s">
        <v>322</v>
      </c>
      <c r="H16" s="68" t="s">
        <v>2631</v>
      </c>
      <c r="I16" s="68" t="s">
        <v>1741</v>
      </c>
      <c r="J16" s="68" t="s">
        <v>23</v>
      </c>
      <c r="K16" s="68" t="s">
        <v>2632</v>
      </c>
      <c r="L16" s="90" t="s">
        <v>845</v>
      </c>
      <c r="M16" s="68" t="s">
        <v>2544</v>
      </c>
      <c r="N16" s="185" t="s">
        <v>294</v>
      </c>
      <c r="O16" s="68" t="s">
        <v>2581</v>
      </c>
      <c r="P16" s="68" t="s">
        <v>2633</v>
      </c>
      <c r="Q16" s="68"/>
      <c r="R16" s="68" t="s">
        <v>215</v>
      </c>
    </row>
    <row r="17" ht="15.75" customHeight="1">
      <c r="A17" s="68"/>
      <c r="B17" s="509" t="s">
        <v>2568</v>
      </c>
      <c r="C17" s="68" t="s">
        <v>2634</v>
      </c>
      <c r="D17" s="87"/>
      <c r="E17" s="87"/>
      <c r="F17" s="87"/>
      <c r="G17" s="68"/>
      <c r="H17" s="68"/>
      <c r="I17" s="68"/>
      <c r="J17" s="68"/>
      <c r="K17" s="68"/>
      <c r="L17" s="90"/>
      <c r="M17" s="68"/>
      <c r="N17" s="68"/>
      <c r="O17" s="68"/>
      <c r="P17" s="68"/>
      <c r="Q17" s="68"/>
      <c r="R17" s="68"/>
    </row>
    <row r="18" ht="15.75" customHeight="1">
      <c r="A18" s="68">
        <v>13046.0</v>
      </c>
      <c r="B18" s="512" t="s">
        <v>2635</v>
      </c>
      <c r="C18" s="68" t="s">
        <v>2636</v>
      </c>
      <c r="D18" s="87">
        <v>41282.0</v>
      </c>
      <c r="E18" s="87">
        <v>1841204.78</v>
      </c>
      <c r="F18" s="87">
        <v>1841204.78</v>
      </c>
      <c r="G18" s="68" t="s">
        <v>2463</v>
      </c>
      <c r="H18" s="68" t="s">
        <v>1560</v>
      </c>
      <c r="I18" s="68"/>
      <c r="J18" s="68" t="s">
        <v>2637</v>
      </c>
      <c r="K18" s="68"/>
      <c r="L18" s="90" t="s">
        <v>294</v>
      </c>
      <c r="M18" s="68"/>
      <c r="N18" s="185" t="s">
        <v>294</v>
      </c>
      <c r="O18" s="68" t="s">
        <v>2581</v>
      </c>
      <c r="P18" s="68" t="s">
        <v>2638</v>
      </c>
      <c r="Q18" s="68"/>
      <c r="R18" s="68" t="s">
        <v>133</v>
      </c>
    </row>
    <row r="19" ht="15.75" customHeight="1">
      <c r="A19" s="68">
        <v>14088.0</v>
      </c>
      <c r="B19" s="68" t="s">
        <v>2639</v>
      </c>
      <c r="C19" s="68" t="s">
        <v>2640</v>
      </c>
      <c r="D19" s="87">
        <v>200000.0</v>
      </c>
      <c r="E19" s="87">
        <v>446565.2</v>
      </c>
      <c r="F19" s="87">
        <v>446565.2</v>
      </c>
      <c r="G19" s="68" t="s">
        <v>394</v>
      </c>
      <c r="H19" s="68"/>
      <c r="I19" s="68"/>
      <c r="J19" s="68" t="s">
        <v>2641</v>
      </c>
      <c r="K19" s="68" t="s">
        <v>2642</v>
      </c>
      <c r="L19" s="90" t="s">
        <v>294</v>
      </c>
      <c r="M19" s="68" t="s">
        <v>2643</v>
      </c>
      <c r="N19" s="185" t="s">
        <v>294</v>
      </c>
      <c r="O19" s="68" t="s">
        <v>2581</v>
      </c>
      <c r="P19" s="68" t="s">
        <v>855</v>
      </c>
      <c r="Q19" s="68"/>
      <c r="R19" s="68" t="s">
        <v>1240</v>
      </c>
    </row>
    <row r="20" ht="15.0" customHeight="1">
      <c r="A20" s="68">
        <v>25336.0</v>
      </c>
      <c r="B20" s="68" t="s">
        <v>2230</v>
      </c>
      <c r="C20" s="68" t="s">
        <v>2644</v>
      </c>
      <c r="D20" s="87">
        <v>400000.0</v>
      </c>
      <c r="E20" s="107">
        <v>137505.0</v>
      </c>
      <c r="F20" s="87">
        <v>416629.42</v>
      </c>
      <c r="G20" s="68" t="s">
        <v>903</v>
      </c>
      <c r="H20" s="68" t="s">
        <v>2232</v>
      </c>
      <c r="I20" s="68" t="s">
        <v>2035</v>
      </c>
      <c r="J20" s="68" t="s">
        <v>176</v>
      </c>
      <c r="K20" s="68" t="s">
        <v>2645</v>
      </c>
      <c r="L20" s="90" t="s">
        <v>301</v>
      </c>
      <c r="M20" s="68" t="s">
        <v>2643</v>
      </c>
      <c r="N20" s="185" t="s">
        <v>301</v>
      </c>
      <c r="O20" s="68" t="s">
        <v>2581</v>
      </c>
      <c r="P20" s="68" t="s">
        <v>2646</v>
      </c>
      <c r="Q20" s="68" t="s">
        <v>2647</v>
      </c>
      <c r="R20" s="68" t="s">
        <v>1158</v>
      </c>
    </row>
    <row r="21" ht="15.75" customHeight="1">
      <c r="A21" s="513">
        <v>23679.0</v>
      </c>
      <c r="B21" s="514" t="s">
        <v>2298</v>
      </c>
      <c r="C21" s="514" t="s">
        <v>180</v>
      </c>
      <c r="D21" s="87">
        <v>2192371.0</v>
      </c>
      <c r="E21" s="87">
        <v>3731030.71</v>
      </c>
      <c r="F21" s="87">
        <v>3731030.71</v>
      </c>
      <c r="G21" s="68" t="s">
        <v>351</v>
      </c>
      <c r="H21" s="68" t="s">
        <v>181</v>
      </c>
      <c r="I21" s="68" t="s">
        <v>1932</v>
      </c>
      <c r="J21" s="68" t="s">
        <v>478</v>
      </c>
      <c r="K21" s="68" t="s">
        <v>2648</v>
      </c>
      <c r="L21" s="90" t="s">
        <v>294</v>
      </c>
      <c r="M21" s="68" t="s">
        <v>2643</v>
      </c>
      <c r="N21" s="185" t="s">
        <v>294</v>
      </c>
      <c r="O21" s="68" t="s">
        <v>2581</v>
      </c>
      <c r="P21" s="68" t="s">
        <v>855</v>
      </c>
      <c r="Q21" s="68"/>
      <c r="R21" s="68" t="s">
        <v>907</v>
      </c>
    </row>
    <row r="22" ht="15.75" customHeight="1">
      <c r="A22" s="515">
        <v>19488.0</v>
      </c>
      <c r="B22" s="486" t="s">
        <v>2304</v>
      </c>
      <c r="C22" s="486" t="s">
        <v>1916</v>
      </c>
      <c r="D22" s="87">
        <v>1500000.0</v>
      </c>
      <c r="E22" s="87">
        <v>301290.29</v>
      </c>
      <c r="F22" s="87">
        <v>946290.29</v>
      </c>
      <c r="G22" s="68" t="s">
        <v>351</v>
      </c>
      <c r="H22" s="68" t="s">
        <v>1917</v>
      </c>
      <c r="I22" s="68" t="s">
        <v>2649</v>
      </c>
      <c r="J22" s="68" t="s">
        <v>380</v>
      </c>
      <c r="K22" s="68" t="s">
        <v>2650</v>
      </c>
      <c r="L22" s="90" t="s">
        <v>294</v>
      </c>
      <c r="M22" s="68" t="s">
        <v>2643</v>
      </c>
      <c r="N22" s="185" t="s">
        <v>294</v>
      </c>
      <c r="O22" s="68" t="s">
        <v>2581</v>
      </c>
      <c r="P22" s="68" t="s">
        <v>855</v>
      </c>
      <c r="Q22" s="68"/>
      <c r="R22" s="68" t="s">
        <v>907</v>
      </c>
    </row>
    <row r="23" ht="17.25" customHeight="1">
      <c r="A23" s="515">
        <v>24653.0</v>
      </c>
      <c r="B23" s="486" t="s">
        <v>2651</v>
      </c>
      <c r="C23" s="486" t="s">
        <v>2652</v>
      </c>
      <c r="D23" s="87">
        <v>150000.0</v>
      </c>
      <c r="E23" s="87">
        <v>26851.02</v>
      </c>
      <c r="F23" s="87">
        <v>220351.02</v>
      </c>
      <c r="G23" s="68" t="s">
        <v>351</v>
      </c>
      <c r="H23" s="68" t="s">
        <v>2653</v>
      </c>
      <c r="I23" s="68" t="s">
        <v>2654</v>
      </c>
      <c r="J23" s="68" t="s">
        <v>472</v>
      </c>
      <c r="K23" s="68" t="s">
        <v>2655</v>
      </c>
      <c r="L23" s="90" t="s">
        <v>294</v>
      </c>
      <c r="M23" s="68" t="s">
        <v>2643</v>
      </c>
      <c r="N23" s="185" t="s">
        <v>294</v>
      </c>
      <c r="O23" s="68" t="s">
        <v>2581</v>
      </c>
      <c r="P23" s="68" t="s">
        <v>855</v>
      </c>
      <c r="Q23" s="68"/>
      <c r="R23" s="68" t="s">
        <v>907</v>
      </c>
    </row>
    <row r="24" ht="18.0" customHeight="1">
      <c r="A24" s="515">
        <v>25158.0</v>
      </c>
      <c r="B24" s="486" t="s">
        <v>2656</v>
      </c>
      <c r="C24" s="486" t="s">
        <v>1851</v>
      </c>
      <c r="D24" s="87">
        <v>383257.0</v>
      </c>
      <c r="E24" s="87">
        <v>202352.93</v>
      </c>
      <c r="F24" s="87">
        <v>592887.9</v>
      </c>
      <c r="G24" s="68" t="s">
        <v>331</v>
      </c>
      <c r="H24" s="68" t="s">
        <v>1852</v>
      </c>
      <c r="I24" s="68"/>
      <c r="J24" s="68" t="s">
        <v>2637</v>
      </c>
      <c r="K24" s="392" t="s">
        <v>2657</v>
      </c>
      <c r="L24" s="90" t="s">
        <v>294</v>
      </c>
      <c r="M24" s="68"/>
      <c r="N24" s="185" t="s">
        <v>314</v>
      </c>
      <c r="O24" s="68" t="s">
        <v>1126</v>
      </c>
      <c r="P24" s="68" t="s">
        <v>855</v>
      </c>
      <c r="Q24" s="68"/>
      <c r="R24" s="68" t="s">
        <v>133</v>
      </c>
    </row>
    <row r="25" ht="18.0" customHeight="1">
      <c r="A25" s="515">
        <v>22948.0</v>
      </c>
      <c r="B25" s="486" t="s">
        <v>2658</v>
      </c>
      <c r="C25" s="486" t="s">
        <v>2659</v>
      </c>
      <c r="D25" s="87">
        <v>228000.0</v>
      </c>
      <c r="E25" s="87">
        <v>234324.46</v>
      </c>
      <c r="F25" s="87">
        <v>390377.96</v>
      </c>
      <c r="G25" s="68" t="s">
        <v>351</v>
      </c>
      <c r="H25" s="68" t="s">
        <v>2660</v>
      </c>
      <c r="I25" s="68" t="s">
        <v>2661</v>
      </c>
      <c r="J25" s="68" t="s">
        <v>472</v>
      </c>
      <c r="K25" s="68" t="s">
        <v>2662</v>
      </c>
      <c r="L25" s="90" t="s">
        <v>294</v>
      </c>
      <c r="M25" s="68" t="s">
        <v>2643</v>
      </c>
      <c r="N25" s="185" t="s">
        <v>294</v>
      </c>
      <c r="O25" s="68" t="s">
        <v>2581</v>
      </c>
      <c r="P25" s="68" t="s">
        <v>855</v>
      </c>
      <c r="Q25" s="68"/>
      <c r="R25" s="68" t="s">
        <v>907</v>
      </c>
    </row>
    <row r="26" ht="14.25" customHeight="1">
      <c r="A26" s="515">
        <v>24583.0</v>
      </c>
      <c r="B26" s="486" t="s">
        <v>2663</v>
      </c>
      <c r="C26" s="486" t="s">
        <v>2664</v>
      </c>
      <c r="D26" s="87">
        <v>564000.0</v>
      </c>
      <c r="E26" s="87">
        <v>73215.0</v>
      </c>
      <c r="F26" s="87">
        <v>534809.33</v>
      </c>
      <c r="G26" s="68" t="s">
        <v>351</v>
      </c>
      <c r="H26" s="68" t="s">
        <v>2665</v>
      </c>
      <c r="I26" s="68" t="s">
        <v>2666</v>
      </c>
      <c r="J26" s="68" t="s">
        <v>480</v>
      </c>
      <c r="K26" s="68" t="s">
        <v>2667</v>
      </c>
      <c r="L26" s="90" t="s">
        <v>294</v>
      </c>
      <c r="M26" s="68" t="s">
        <v>2643</v>
      </c>
      <c r="N26" s="185" t="s">
        <v>294</v>
      </c>
      <c r="O26" s="68" t="s">
        <v>2581</v>
      </c>
      <c r="P26" s="68" t="s">
        <v>855</v>
      </c>
      <c r="Q26" s="68"/>
      <c r="R26" s="68" t="s">
        <v>907</v>
      </c>
    </row>
    <row r="27" ht="15.75" customHeight="1">
      <c r="A27" s="515">
        <v>14419.0</v>
      </c>
      <c r="B27" s="486" t="s">
        <v>2668</v>
      </c>
      <c r="C27" s="516" t="s">
        <v>875</v>
      </c>
      <c r="D27" s="87">
        <v>230000.0</v>
      </c>
      <c r="E27" s="87">
        <v>606484.65</v>
      </c>
      <c r="F27" s="87">
        <v>606484.65</v>
      </c>
      <c r="G27" s="68" t="s">
        <v>903</v>
      </c>
      <c r="H27" s="68" t="s">
        <v>876</v>
      </c>
      <c r="I27" s="68" t="s">
        <v>2669</v>
      </c>
      <c r="J27" s="68" t="s">
        <v>480</v>
      </c>
      <c r="K27" s="68" t="s">
        <v>2670</v>
      </c>
      <c r="L27" s="90" t="s">
        <v>294</v>
      </c>
      <c r="M27" s="68" t="s">
        <v>2643</v>
      </c>
      <c r="N27" s="185" t="s">
        <v>294</v>
      </c>
      <c r="O27" s="68" t="s">
        <v>2581</v>
      </c>
      <c r="P27" s="68" t="s">
        <v>855</v>
      </c>
      <c r="Q27" s="68"/>
      <c r="R27" s="68" t="s">
        <v>907</v>
      </c>
    </row>
    <row r="28" ht="15.0" customHeight="1">
      <c r="A28" s="413">
        <v>26135.0</v>
      </c>
      <c r="B28" s="141" t="s">
        <v>2671</v>
      </c>
      <c r="C28" s="141" t="s">
        <v>2672</v>
      </c>
      <c r="D28" s="87">
        <v>305000.0</v>
      </c>
      <c r="E28" s="87">
        <v>131256.0</v>
      </c>
      <c r="F28" s="87">
        <v>531694.09</v>
      </c>
      <c r="G28" s="68" t="s">
        <v>351</v>
      </c>
      <c r="H28" s="68" t="s">
        <v>2673</v>
      </c>
      <c r="I28" s="68" t="s">
        <v>2674</v>
      </c>
      <c r="J28" s="68" t="s">
        <v>525</v>
      </c>
      <c r="K28" s="68" t="s">
        <v>2675</v>
      </c>
      <c r="L28" s="90" t="s">
        <v>2676</v>
      </c>
      <c r="M28" s="68" t="s">
        <v>2643</v>
      </c>
      <c r="N28" s="185" t="s">
        <v>2676</v>
      </c>
      <c r="O28" s="68" t="s">
        <v>2581</v>
      </c>
      <c r="P28" s="68" t="s">
        <v>855</v>
      </c>
      <c r="Q28" s="68" t="s">
        <v>2677</v>
      </c>
      <c r="R28" s="68" t="s">
        <v>907</v>
      </c>
    </row>
    <row r="29" ht="15.0" customHeight="1">
      <c r="A29" s="68">
        <v>20915.0</v>
      </c>
      <c r="B29" s="68" t="s">
        <v>2678</v>
      </c>
      <c r="C29" s="68" t="s">
        <v>2679</v>
      </c>
      <c r="D29" s="87">
        <v>3248378.0</v>
      </c>
      <c r="E29" s="87">
        <v>572998.41</v>
      </c>
      <c r="F29" s="87">
        <v>2668195.16</v>
      </c>
      <c r="G29" s="68" t="s">
        <v>351</v>
      </c>
      <c r="H29" s="68" t="s">
        <v>2680</v>
      </c>
      <c r="I29" s="68" t="s">
        <v>2035</v>
      </c>
      <c r="J29" s="68" t="s">
        <v>2637</v>
      </c>
      <c r="K29" s="68" t="s">
        <v>2681</v>
      </c>
      <c r="L29" s="90" t="s">
        <v>1127</v>
      </c>
      <c r="M29" s="68" t="s">
        <v>2643</v>
      </c>
      <c r="N29" s="185" t="s">
        <v>1127</v>
      </c>
      <c r="O29" s="68" t="s">
        <v>1126</v>
      </c>
      <c r="P29" s="68" t="s">
        <v>1127</v>
      </c>
      <c r="Q29" s="68"/>
      <c r="R29" s="68" t="s">
        <v>197</v>
      </c>
    </row>
    <row r="30" ht="18.0" customHeight="1">
      <c r="A30" s="68">
        <v>20806.0</v>
      </c>
      <c r="B30" s="68" t="s">
        <v>2682</v>
      </c>
      <c r="C30" s="68" t="s">
        <v>2683</v>
      </c>
      <c r="D30" s="87">
        <v>465470.75</v>
      </c>
      <c r="E30" s="87">
        <v>465470.75</v>
      </c>
      <c r="F30" s="87">
        <v>465470.75</v>
      </c>
      <c r="G30" s="68" t="s">
        <v>351</v>
      </c>
      <c r="H30" s="68" t="s">
        <v>292</v>
      </c>
      <c r="I30" s="68" t="s">
        <v>2014</v>
      </c>
      <c r="J30" s="68" t="s">
        <v>525</v>
      </c>
      <c r="K30" s="68" t="s">
        <v>2572</v>
      </c>
      <c r="L30" s="90" t="s">
        <v>284</v>
      </c>
      <c r="M30" s="68" t="s">
        <v>2643</v>
      </c>
      <c r="N30" s="68" t="s">
        <v>2684</v>
      </c>
      <c r="O30" s="68" t="s">
        <v>2581</v>
      </c>
      <c r="P30" s="68" t="s">
        <v>855</v>
      </c>
      <c r="Q30" s="68"/>
      <c r="R30" s="68" t="s">
        <v>119</v>
      </c>
    </row>
    <row r="31" ht="15.75" customHeight="1">
      <c r="A31" s="68">
        <v>14091.0</v>
      </c>
      <c r="B31" s="68" t="s">
        <v>2685</v>
      </c>
      <c r="C31" s="68" t="s">
        <v>2686</v>
      </c>
      <c r="D31" s="87">
        <v>224000.0</v>
      </c>
      <c r="E31" s="119">
        <v>526019.83</v>
      </c>
      <c r="F31" s="87">
        <v>526019.83</v>
      </c>
      <c r="G31" s="68" t="s">
        <v>394</v>
      </c>
      <c r="H31" s="68" t="s">
        <v>2687</v>
      </c>
      <c r="I31" s="68" t="s">
        <v>1838</v>
      </c>
      <c r="J31" s="68" t="s">
        <v>480</v>
      </c>
      <c r="K31" s="68" t="s">
        <v>2688</v>
      </c>
      <c r="L31" s="90" t="s">
        <v>43</v>
      </c>
      <c r="M31" s="68" t="s">
        <v>2643</v>
      </c>
      <c r="N31" s="68" t="s">
        <v>2684</v>
      </c>
      <c r="O31" s="68" t="s">
        <v>2581</v>
      </c>
      <c r="P31" s="68" t="s">
        <v>855</v>
      </c>
      <c r="Q31" s="68"/>
      <c r="R31" s="68" t="s">
        <v>1240</v>
      </c>
    </row>
    <row r="32" ht="15.0" customHeight="1">
      <c r="A32" s="517">
        <v>26085.0</v>
      </c>
      <c r="B32" s="518" t="s">
        <v>2576</v>
      </c>
      <c r="C32" s="518" t="s">
        <v>2577</v>
      </c>
      <c r="D32" s="87">
        <v>265000.0</v>
      </c>
      <c r="E32" s="107">
        <v>126950.0</v>
      </c>
      <c r="F32" s="87">
        <v>464263.81</v>
      </c>
      <c r="G32" s="68" t="s">
        <v>351</v>
      </c>
      <c r="H32" s="68" t="s">
        <v>2578</v>
      </c>
      <c r="I32" s="68" t="s">
        <v>1880</v>
      </c>
      <c r="J32" s="68" t="s">
        <v>23</v>
      </c>
      <c r="K32" s="68" t="s">
        <v>2689</v>
      </c>
      <c r="L32" s="90" t="s">
        <v>301</v>
      </c>
      <c r="M32" s="68" t="s">
        <v>2643</v>
      </c>
      <c r="N32" s="68" t="s">
        <v>2690</v>
      </c>
      <c r="O32" s="68" t="s">
        <v>1126</v>
      </c>
      <c r="P32" s="68" t="s">
        <v>2691</v>
      </c>
      <c r="Q32" s="68" t="s">
        <v>2692</v>
      </c>
      <c r="R32" s="68" t="s">
        <v>197</v>
      </c>
    </row>
    <row r="33" ht="18.75" customHeight="1">
      <c r="A33" s="68">
        <v>18753.0</v>
      </c>
      <c r="B33" s="409" t="s">
        <v>2292</v>
      </c>
      <c r="C33" s="409" t="s">
        <v>2293</v>
      </c>
      <c r="D33" s="87">
        <v>500000.0</v>
      </c>
      <c r="E33" s="87">
        <v>225347.3</v>
      </c>
      <c r="F33" s="87">
        <v>346321.4</v>
      </c>
      <c r="G33" s="68" t="s">
        <v>161</v>
      </c>
      <c r="H33" s="68" t="s">
        <v>2294</v>
      </c>
      <c r="I33" s="68" t="s">
        <v>2693</v>
      </c>
      <c r="J33" s="68" t="s">
        <v>23</v>
      </c>
      <c r="K33" s="68" t="s">
        <v>2694</v>
      </c>
      <c r="L33" s="90" t="s">
        <v>2695</v>
      </c>
      <c r="M33" s="68" t="s">
        <v>2696</v>
      </c>
      <c r="N33" s="68" t="s">
        <v>2697</v>
      </c>
      <c r="O33" s="68" t="s">
        <v>1126</v>
      </c>
      <c r="P33" s="68" t="s">
        <v>2697</v>
      </c>
      <c r="Q33" s="68" t="s">
        <v>2698</v>
      </c>
      <c r="R33" s="68" t="s">
        <v>2332</v>
      </c>
    </row>
    <row r="34" ht="18.75" customHeight="1">
      <c r="A34" s="68">
        <v>21096.0</v>
      </c>
      <c r="B34" s="68" t="s">
        <v>2699</v>
      </c>
      <c r="C34" s="68" t="s">
        <v>1966</v>
      </c>
      <c r="D34" s="68"/>
      <c r="E34" s="87">
        <v>484873.0</v>
      </c>
      <c r="F34" s="87">
        <v>1423408.48</v>
      </c>
      <c r="G34" s="68" t="s">
        <v>153</v>
      </c>
      <c r="H34" s="68" t="s">
        <v>1052</v>
      </c>
      <c r="I34" s="68" t="s">
        <v>2700</v>
      </c>
      <c r="J34" s="68" t="s">
        <v>23</v>
      </c>
      <c r="K34" s="68" t="s">
        <v>2701</v>
      </c>
      <c r="L34" s="90" t="s">
        <v>294</v>
      </c>
      <c r="M34" s="68" t="s">
        <v>2702</v>
      </c>
      <c r="N34" s="68" t="s">
        <v>2703</v>
      </c>
      <c r="O34" s="68" t="s">
        <v>1126</v>
      </c>
      <c r="P34" s="68" t="s">
        <v>284</v>
      </c>
      <c r="Q34" s="68"/>
      <c r="R34" s="68" t="s">
        <v>197</v>
      </c>
    </row>
    <row r="35" ht="15.75" customHeight="1">
      <c r="A35" s="517">
        <v>13895.0</v>
      </c>
      <c r="B35" s="518" t="s">
        <v>2553</v>
      </c>
      <c r="C35" s="518" t="s">
        <v>2554</v>
      </c>
      <c r="D35" s="87">
        <v>200000.0</v>
      </c>
      <c r="E35" s="87">
        <v>442000.0</v>
      </c>
      <c r="F35" s="87">
        <v>442000.0</v>
      </c>
      <c r="G35" s="68" t="s">
        <v>903</v>
      </c>
      <c r="H35" s="68" t="s">
        <v>2555</v>
      </c>
      <c r="I35" s="68" t="s">
        <v>2068</v>
      </c>
      <c r="J35" s="68" t="s">
        <v>483</v>
      </c>
      <c r="K35" s="68"/>
      <c r="L35" s="90" t="s">
        <v>294</v>
      </c>
      <c r="M35" s="68" t="s">
        <v>2643</v>
      </c>
      <c r="N35" s="68" t="s">
        <v>2703</v>
      </c>
      <c r="O35" s="68" t="s">
        <v>1126</v>
      </c>
      <c r="P35" s="68" t="s">
        <v>284</v>
      </c>
      <c r="Q35" s="68"/>
      <c r="R35" s="68" t="s">
        <v>197</v>
      </c>
    </row>
    <row r="36" ht="15.75" customHeight="1">
      <c r="A36" s="68">
        <v>23339.0</v>
      </c>
      <c r="B36" s="68">
        <v>23339.0</v>
      </c>
      <c r="C36" s="68" t="s">
        <v>2704</v>
      </c>
      <c r="D36" s="87">
        <v>1536000.0</v>
      </c>
      <c r="E36" s="87">
        <v>3201413.86</v>
      </c>
      <c r="F36" s="87">
        <v>3201413.86</v>
      </c>
      <c r="G36" s="68" t="s">
        <v>2705</v>
      </c>
      <c r="H36" s="68" t="s">
        <v>2706</v>
      </c>
      <c r="I36" s="68" t="s">
        <v>2707</v>
      </c>
      <c r="J36" s="68" t="s">
        <v>2708</v>
      </c>
      <c r="K36" s="68"/>
      <c r="L36" s="90" t="s">
        <v>2709</v>
      </c>
      <c r="M36" s="68" t="s">
        <v>2643</v>
      </c>
      <c r="N36" s="185" t="s">
        <v>294</v>
      </c>
      <c r="O36" s="68" t="s">
        <v>1126</v>
      </c>
      <c r="P36" s="68" t="s">
        <v>284</v>
      </c>
      <c r="Q36" s="68"/>
      <c r="R36" s="68" t="s">
        <v>1240</v>
      </c>
    </row>
    <row r="37" ht="15.75" customHeight="1">
      <c r="A37" s="393">
        <v>22019.0</v>
      </c>
      <c r="B37" s="489" t="s">
        <v>2300</v>
      </c>
      <c r="C37" s="489" t="s">
        <v>1812</v>
      </c>
      <c r="D37" s="331">
        <v>389000.0</v>
      </c>
      <c r="E37" s="332">
        <v>148395.65</v>
      </c>
      <c r="F37" s="332">
        <v>148395.65</v>
      </c>
      <c r="G37" s="185" t="s">
        <v>158</v>
      </c>
      <c r="H37" s="185" t="s">
        <v>1813</v>
      </c>
      <c r="I37" s="185" t="s">
        <v>2301</v>
      </c>
      <c r="J37" s="68" t="s">
        <v>2710</v>
      </c>
      <c r="K37" s="68"/>
      <c r="L37" s="90" t="s">
        <v>2709</v>
      </c>
      <c r="M37" s="68" t="s">
        <v>2696</v>
      </c>
      <c r="N37" s="185" t="s">
        <v>294</v>
      </c>
      <c r="O37" s="68" t="s">
        <v>1126</v>
      </c>
      <c r="P37" s="68" t="s">
        <v>284</v>
      </c>
      <c r="Q37" s="68"/>
      <c r="R37" s="68" t="s">
        <v>1148</v>
      </c>
    </row>
    <row r="38" ht="15.75" customHeight="1">
      <c r="A38" s="517">
        <v>19437.0</v>
      </c>
      <c r="B38" s="518" t="s">
        <v>2281</v>
      </c>
      <c r="C38" s="518" t="s">
        <v>2282</v>
      </c>
      <c r="D38" s="87">
        <v>355397.83</v>
      </c>
      <c r="E38" s="87">
        <v>355397.83</v>
      </c>
      <c r="F38" s="87">
        <v>355397.83</v>
      </c>
      <c r="G38" s="68" t="s">
        <v>114</v>
      </c>
      <c r="H38" s="68" t="s">
        <v>2283</v>
      </c>
      <c r="I38" s="68" t="s">
        <v>2711</v>
      </c>
      <c r="J38" s="68" t="s">
        <v>2712</v>
      </c>
      <c r="K38" s="68"/>
      <c r="L38" s="90" t="s">
        <v>2709</v>
      </c>
      <c r="M38" s="68" t="s">
        <v>2696</v>
      </c>
      <c r="N38" s="185" t="s">
        <v>294</v>
      </c>
      <c r="O38" s="68" t="s">
        <v>1126</v>
      </c>
      <c r="P38" s="68" t="s">
        <v>1126</v>
      </c>
      <c r="Q38" s="68"/>
      <c r="R38" s="185" t="s">
        <v>220</v>
      </c>
    </row>
    <row r="39" ht="15.75" customHeight="1">
      <c r="A39" s="68">
        <v>22499.0</v>
      </c>
      <c r="B39" s="518" t="s">
        <v>2090</v>
      </c>
      <c r="C39" s="409" t="s">
        <v>2091</v>
      </c>
      <c r="D39" s="87">
        <v>5205847.0</v>
      </c>
      <c r="E39" s="107">
        <v>1082700.0</v>
      </c>
      <c r="F39" s="87">
        <v>1970.2</v>
      </c>
      <c r="G39" s="68" t="s">
        <v>2705</v>
      </c>
      <c r="H39" s="68" t="s">
        <v>2713</v>
      </c>
      <c r="I39" s="68" t="s">
        <v>2093</v>
      </c>
      <c r="J39" s="68" t="s">
        <v>345</v>
      </c>
      <c r="K39" s="68" t="s">
        <v>2385</v>
      </c>
      <c r="L39" s="90" t="s">
        <v>2385</v>
      </c>
      <c r="M39" s="306">
        <v>45509.0</v>
      </c>
      <c r="N39" s="68" t="s">
        <v>2385</v>
      </c>
      <c r="O39" s="68"/>
      <c r="P39" s="68"/>
      <c r="Q39" s="68" t="s">
        <v>2384</v>
      </c>
      <c r="R39" s="68" t="s">
        <v>2714</v>
      </c>
    </row>
    <row r="40" ht="15.75" customHeight="1">
      <c r="A40" s="68"/>
      <c r="B40" s="518"/>
      <c r="C40" s="68"/>
      <c r="D40" s="68"/>
      <c r="E40" s="68"/>
      <c r="F40" s="68"/>
      <c r="G40" s="68"/>
      <c r="H40" s="68"/>
      <c r="I40" s="68"/>
      <c r="J40" s="68"/>
      <c r="K40" s="68"/>
      <c r="L40" s="90"/>
      <c r="M40" s="68"/>
      <c r="N40" s="68"/>
      <c r="O40" s="68"/>
      <c r="P40" s="68"/>
      <c r="Q40" s="68"/>
      <c r="R40" s="68"/>
    </row>
    <row r="41" ht="15.75" customHeight="1">
      <c r="A41" s="68"/>
      <c r="B41" s="509" t="s">
        <v>2634</v>
      </c>
      <c r="C41" s="68" t="s">
        <v>2715</v>
      </c>
      <c r="D41" s="87"/>
      <c r="E41" s="87"/>
      <c r="F41" s="87"/>
      <c r="G41" s="68"/>
      <c r="H41" s="68"/>
      <c r="I41" s="68"/>
      <c r="J41" s="68"/>
      <c r="K41" s="68"/>
      <c r="L41" s="90"/>
      <c r="M41" s="68"/>
      <c r="N41" s="68"/>
      <c r="O41" s="68"/>
      <c r="P41" s="68"/>
      <c r="Q41" s="68"/>
      <c r="R41" s="68"/>
    </row>
    <row r="42" ht="17.25" customHeight="1">
      <c r="A42" s="517">
        <v>23908.0</v>
      </c>
      <c r="B42" s="519" t="s">
        <v>2288</v>
      </c>
      <c r="C42" s="518" t="s">
        <v>236</v>
      </c>
      <c r="D42" s="87">
        <v>5444708.0</v>
      </c>
      <c r="E42" s="87">
        <v>1419254.0</v>
      </c>
      <c r="F42" s="87">
        <v>7581028.51</v>
      </c>
      <c r="G42" s="68" t="s">
        <v>351</v>
      </c>
      <c r="H42" s="68" t="s">
        <v>237</v>
      </c>
      <c r="I42" s="68" t="s">
        <v>2716</v>
      </c>
      <c r="J42" s="68" t="s">
        <v>2717</v>
      </c>
      <c r="K42" s="68" t="s">
        <v>2718</v>
      </c>
      <c r="L42" s="90" t="s">
        <v>2709</v>
      </c>
      <c r="M42" s="68" t="s">
        <v>2719</v>
      </c>
      <c r="N42" s="185" t="s">
        <v>294</v>
      </c>
      <c r="O42" s="68" t="s">
        <v>1126</v>
      </c>
      <c r="P42" s="68" t="s">
        <v>1126</v>
      </c>
      <c r="Q42" s="68"/>
      <c r="R42" s="68" t="s">
        <v>907</v>
      </c>
    </row>
    <row r="43" ht="21.0" customHeight="1">
      <c r="A43" s="68">
        <v>22048.0</v>
      </c>
      <c r="B43" s="520" t="s">
        <v>2720</v>
      </c>
      <c r="C43" s="409" t="s">
        <v>2721</v>
      </c>
      <c r="D43" s="87">
        <v>470000.0</v>
      </c>
      <c r="E43" s="87">
        <v>121500.0</v>
      </c>
      <c r="F43" s="87">
        <v>412371.98</v>
      </c>
      <c r="G43" s="68" t="s">
        <v>351</v>
      </c>
      <c r="H43" s="68" t="s">
        <v>2722</v>
      </c>
      <c r="I43" s="68" t="s">
        <v>2723</v>
      </c>
      <c r="J43" s="68" t="s">
        <v>2724</v>
      </c>
      <c r="K43" s="68" t="s">
        <v>2725</v>
      </c>
      <c r="L43" s="90" t="s">
        <v>2709</v>
      </c>
      <c r="M43" s="68" t="s">
        <v>2726</v>
      </c>
      <c r="N43" s="185" t="s">
        <v>294</v>
      </c>
      <c r="O43" s="68" t="s">
        <v>1126</v>
      </c>
      <c r="P43" s="68" t="s">
        <v>1126</v>
      </c>
      <c r="Q43" s="68"/>
      <c r="R43" s="185" t="s">
        <v>2332</v>
      </c>
    </row>
    <row r="44" ht="21.0" customHeight="1">
      <c r="A44" s="68">
        <v>26001.0</v>
      </c>
      <c r="B44" s="520" t="s">
        <v>2727</v>
      </c>
      <c r="C44" s="409" t="s">
        <v>2728</v>
      </c>
      <c r="D44" s="87">
        <v>365399.65</v>
      </c>
      <c r="E44" s="87">
        <v>107620.0</v>
      </c>
      <c r="F44" s="87">
        <v>443415.49</v>
      </c>
      <c r="G44" s="68" t="s">
        <v>351</v>
      </c>
      <c r="H44" s="68" t="s">
        <v>2729</v>
      </c>
      <c r="I44" s="68" t="s">
        <v>1838</v>
      </c>
      <c r="J44" s="68" t="s">
        <v>2730</v>
      </c>
      <c r="K44" s="68" t="s">
        <v>2731</v>
      </c>
      <c r="L44" s="90" t="s">
        <v>371</v>
      </c>
      <c r="M44" s="68" t="s">
        <v>2732</v>
      </c>
      <c r="N44" s="185" t="s">
        <v>2697</v>
      </c>
      <c r="O44" s="68" t="s">
        <v>1126</v>
      </c>
      <c r="P44" s="68" t="s">
        <v>1126</v>
      </c>
      <c r="Q44" s="68" t="s">
        <v>2697</v>
      </c>
      <c r="R44" s="185" t="s">
        <v>2332</v>
      </c>
    </row>
    <row r="45" ht="21.0" customHeight="1">
      <c r="A45" s="68">
        <v>26033.0</v>
      </c>
      <c r="B45" s="68" t="s">
        <v>2620</v>
      </c>
      <c r="C45" s="68" t="s">
        <v>2733</v>
      </c>
      <c r="D45" s="87">
        <v>1129255.78</v>
      </c>
      <c r="E45" s="87">
        <v>1129255.78</v>
      </c>
      <c r="F45" s="87">
        <v>1129255.78</v>
      </c>
      <c r="G45" s="68" t="s">
        <v>135</v>
      </c>
      <c r="H45" s="68" t="s">
        <v>2622</v>
      </c>
      <c r="I45" s="68" t="s">
        <v>2623</v>
      </c>
      <c r="J45" s="68" t="s">
        <v>2734</v>
      </c>
      <c r="K45" s="68" t="s">
        <v>2735</v>
      </c>
      <c r="L45" s="90" t="s">
        <v>301</v>
      </c>
      <c r="M45" s="68" t="s">
        <v>2736</v>
      </c>
      <c r="N45" s="185" t="s">
        <v>294</v>
      </c>
      <c r="O45" s="68" t="s">
        <v>1126</v>
      </c>
      <c r="P45" s="68" t="s">
        <v>1126</v>
      </c>
      <c r="Q45" s="68" t="s">
        <v>31</v>
      </c>
      <c r="R45" s="185" t="s">
        <v>220</v>
      </c>
    </row>
    <row r="46" ht="14.25" customHeight="1">
      <c r="A46" s="371">
        <v>26094.0</v>
      </c>
      <c r="B46" s="409" t="s">
        <v>2737</v>
      </c>
      <c r="C46" s="409" t="s">
        <v>2738</v>
      </c>
      <c r="D46" s="87">
        <v>420000.0</v>
      </c>
      <c r="E46" s="87">
        <v>73744.75</v>
      </c>
      <c r="F46" s="87">
        <v>507450.36</v>
      </c>
      <c r="G46" s="68" t="s">
        <v>351</v>
      </c>
      <c r="H46" s="68" t="s">
        <v>2739</v>
      </c>
      <c r="I46" s="68" t="s">
        <v>2740</v>
      </c>
      <c r="J46" s="68" t="s">
        <v>483</v>
      </c>
      <c r="K46" s="68" t="s">
        <v>2741</v>
      </c>
      <c r="L46" s="90" t="s">
        <v>1127</v>
      </c>
      <c r="M46" s="68" t="s">
        <v>2736</v>
      </c>
      <c r="N46" s="185" t="s">
        <v>294</v>
      </c>
      <c r="O46" s="68" t="s">
        <v>1126</v>
      </c>
      <c r="P46" s="68" t="s">
        <v>1127</v>
      </c>
      <c r="Q46" s="68"/>
      <c r="R46" s="68" t="s">
        <v>197</v>
      </c>
    </row>
    <row r="47" ht="15.75" customHeight="1">
      <c r="A47" s="74">
        <v>25301.0</v>
      </c>
      <c r="B47" s="521" t="s">
        <v>2742</v>
      </c>
      <c r="C47" s="74" t="s">
        <v>2743</v>
      </c>
      <c r="D47" s="245">
        <v>7440000.0</v>
      </c>
      <c r="E47" s="119">
        <v>1557242.49</v>
      </c>
      <c r="F47" s="119">
        <v>7639920.84</v>
      </c>
      <c r="G47" s="68" t="s">
        <v>347</v>
      </c>
      <c r="H47" s="68"/>
      <c r="I47" s="68" t="s">
        <v>2716</v>
      </c>
      <c r="J47" s="68" t="s">
        <v>2744</v>
      </c>
      <c r="K47" s="68" t="s">
        <v>2745</v>
      </c>
      <c r="L47" s="90" t="s">
        <v>2709</v>
      </c>
      <c r="M47" s="68" t="s">
        <v>2719</v>
      </c>
      <c r="N47" s="68"/>
      <c r="O47" s="68"/>
      <c r="P47" s="68"/>
      <c r="Q47" s="68"/>
      <c r="R47" s="68"/>
    </row>
    <row r="48" ht="15.75" customHeight="1">
      <c r="A48" s="68"/>
      <c r="B48" s="144" t="s">
        <v>2746</v>
      </c>
      <c r="C48" s="68"/>
      <c r="D48" s="68"/>
      <c r="E48" s="68"/>
      <c r="F48" s="68"/>
      <c r="G48" s="68"/>
      <c r="H48" s="68"/>
      <c r="I48" s="68"/>
      <c r="J48" s="68"/>
      <c r="K48" s="68"/>
      <c r="L48" s="90"/>
      <c r="M48" s="68"/>
      <c r="N48" s="68"/>
      <c r="O48" s="68"/>
      <c r="P48" s="68"/>
      <c r="Q48" s="68"/>
      <c r="R48" s="68"/>
    </row>
    <row r="49" ht="21.0" customHeight="1">
      <c r="A49" s="68">
        <v>22842.0</v>
      </c>
      <c r="B49" s="68" t="s">
        <v>2747</v>
      </c>
      <c r="C49" s="68" t="s">
        <v>2748</v>
      </c>
      <c r="D49" s="87">
        <v>184000.0</v>
      </c>
      <c r="E49" s="87">
        <v>396729.09</v>
      </c>
      <c r="F49" s="87">
        <v>396729.09</v>
      </c>
      <c r="G49" s="68" t="s">
        <v>116</v>
      </c>
      <c r="H49" s="68" t="s">
        <v>2749</v>
      </c>
      <c r="I49" s="68" t="s">
        <v>2750</v>
      </c>
      <c r="J49" s="68" t="s">
        <v>87</v>
      </c>
      <c r="K49" s="68" t="s">
        <v>2751</v>
      </c>
      <c r="L49" s="90" t="s">
        <v>2752</v>
      </c>
      <c r="M49" s="68"/>
      <c r="N49" s="68" t="s">
        <v>294</v>
      </c>
      <c r="O49" s="68" t="s">
        <v>2753</v>
      </c>
      <c r="P49" s="68" t="s">
        <v>2753</v>
      </c>
      <c r="Q49" s="68"/>
      <c r="R49" s="68" t="s">
        <v>1158</v>
      </c>
    </row>
    <row r="50" ht="15.75" customHeight="1">
      <c r="A50" s="68">
        <v>17152.0</v>
      </c>
      <c r="B50" s="68" t="s">
        <v>2754</v>
      </c>
      <c r="C50" s="68" t="s">
        <v>2755</v>
      </c>
      <c r="D50" s="87">
        <v>220000.0</v>
      </c>
      <c r="E50" s="87">
        <v>67779.3</v>
      </c>
      <c r="F50" s="87">
        <v>67779.3</v>
      </c>
      <c r="G50" s="68" t="s">
        <v>158</v>
      </c>
      <c r="H50" s="68" t="s">
        <v>2756</v>
      </c>
      <c r="I50" s="68" t="s">
        <v>2014</v>
      </c>
      <c r="J50" s="68" t="s">
        <v>176</v>
      </c>
      <c r="K50" s="68" t="s">
        <v>2757</v>
      </c>
      <c r="L50" s="90" t="s">
        <v>2758</v>
      </c>
      <c r="M50" s="68"/>
      <c r="N50" s="68" t="s">
        <v>294</v>
      </c>
      <c r="O50" s="68" t="s">
        <v>2753</v>
      </c>
      <c r="P50" s="68" t="s">
        <v>2753</v>
      </c>
      <c r="Q50" s="68"/>
      <c r="R50" s="68" t="s">
        <v>1148</v>
      </c>
    </row>
    <row r="51" ht="17.25" customHeight="1">
      <c r="A51" s="68">
        <v>26051.0</v>
      </c>
      <c r="B51" s="68" t="s">
        <v>2759</v>
      </c>
      <c r="C51" s="68" t="s">
        <v>2760</v>
      </c>
      <c r="D51" s="107">
        <v>428088.274</v>
      </c>
      <c r="E51" s="107">
        <v>64000.0</v>
      </c>
      <c r="F51" s="87">
        <v>428088.27</v>
      </c>
      <c r="G51" s="68" t="s">
        <v>122</v>
      </c>
      <c r="H51" s="68" t="s">
        <v>2761</v>
      </c>
      <c r="I51" s="68" t="s">
        <v>2762</v>
      </c>
      <c r="J51" s="68" t="s">
        <v>23</v>
      </c>
      <c r="K51" s="68" t="s">
        <v>2751</v>
      </c>
      <c r="L51" s="90" t="s">
        <v>1127</v>
      </c>
      <c r="M51" s="68"/>
      <c r="N51" s="68" t="s">
        <v>294</v>
      </c>
      <c r="O51" s="68" t="s">
        <v>2753</v>
      </c>
      <c r="P51" s="68" t="s">
        <v>2753</v>
      </c>
      <c r="Q51" s="68" t="s">
        <v>2763</v>
      </c>
      <c r="R51" s="68" t="s">
        <v>220</v>
      </c>
    </row>
    <row r="52" ht="15.75" customHeight="1">
      <c r="A52" s="68">
        <v>25816.0</v>
      </c>
      <c r="B52" s="68" t="s">
        <v>2764</v>
      </c>
      <c r="C52" s="68" t="s">
        <v>2765</v>
      </c>
      <c r="D52" s="87">
        <v>400000.0</v>
      </c>
      <c r="E52" s="87">
        <v>170950.0</v>
      </c>
      <c r="F52" s="87">
        <v>457062.27</v>
      </c>
      <c r="G52" s="68" t="s">
        <v>122</v>
      </c>
      <c r="H52" s="68" t="s">
        <v>2766</v>
      </c>
      <c r="I52" s="68" t="s">
        <v>2124</v>
      </c>
      <c r="J52" s="68" t="s">
        <v>2767</v>
      </c>
      <c r="K52" s="68"/>
      <c r="L52" s="90" t="s">
        <v>294</v>
      </c>
      <c r="M52" s="68"/>
      <c r="N52" s="68" t="s">
        <v>294</v>
      </c>
      <c r="O52" s="68" t="s">
        <v>2753</v>
      </c>
      <c r="P52" s="68" t="s">
        <v>2753</v>
      </c>
      <c r="Q52" s="68"/>
      <c r="R52" s="68" t="s">
        <v>197</v>
      </c>
    </row>
    <row r="53" ht="15.75" customHeight="1">
      <c r="A53" s="371">
        <v>16399.0</v>
      </c>
      <c r="B53" s="409" t="s">
        <v>2768</v>
      </c>
      <c r="C53" s="409" t="s">
        <v>2769</v>
      </c>
      <c r="D53" s="87">
        <v>1133799.33</v>
      </c>
      <c r="E53" s="87">
        <v>3087378.9</v>
      </c>
      <c r="F53" s="87">
        <v>3087378.9</v>
      </c>
      <c r="G53" s="68" t="s">
        <v>1133</v>
      </c>
      <c r="H53" s="68" t="s">
        <v>2770</v>
      </c>
      <c r="I53" s="68"/>
      <c r="J53" s="68" t="s">
        <v>176</v>
      </c>
      <c r="K53" s="68" t="s">
        <v>2771</v>
      </c>
      <c r="L53" s="90" t="s">
        <v>294</v>
      </c>
      <c r="M53" s="68"/>
      <c r="N53" s="68" t="s">
        <v>294</v>
      </c>
      <c r="O53" s="68" t="s">
        <v>2753</v>
      </c>
      <c r="P53" s="68" t="s">
        <v>2753</v>
      </c>
      <c r="Q53" s="68" t="s">
        <v>2772</v>
      </c>
      <c r="R53" s="68" t="s">
        <v>133</v>
      </c>
    </row>
    <row r="54" ht="14.25" customHeight="1">
      <c r="A54" s="68">
        <v>21058.0</v>
      </c>
      <c r="B54" s="68" t="s">
        <v>2773</v>
      </c>
      <c r="C54" s="68" t="s">
        <v>2774</v>
      </c>
      <c r="D54" s="87">
        <v>1428000.0</v>
      </c>
      <c r="E54" s="68">
        <v>100000.0</v>
      </c>
      <c r="F54" s="87">
        <v>834959.61</v>
      </c>
      <c r="G54" s="68" t="s">
        <v>2775</v>
      </c>
      <c r="H54" s="68" t="s">
        <v>2776</v>
      </c>
      <c r="I54" s="68"/>
      <c r="J54" s="68" t="s">
        <v>2777</v>
      </c>
      <c r="K54" s="68" t="s">
        <v>2778</v>
      </c>
      <c r="L54" s="90" t="s">
        <v>2709</v>
      </c>
      <c r="M54" s="68"/>
      <c r="N54" s="68" t="s">
        <v>294</v>
      </c>
      <c r="O54" s="68" t="s">
        <v>2753</v>
      </c>
      <c r="P54" s="68" t="s">
        <v>2753</v>
      </c>
      <c r="Q54" s="68" t="s">
        <v>2772</v>
      </c>
      <c r="R54" s="68" t="s">
        <v>368</v>
      </c>
    </row>
    <row r="55" ht="16.5" customHeight="1">
      <c r="A55" s="68">
        <v>24702.0</v>
      </c>
      <c r="B55" s="68" t="s">
        <v>1635</v>
      </c>
      <c r="C55" s="68" t="s">
        <v>2779</v>
      </c>
      <c r="D55" s="87">
        <v>1520000.0</v>
      </c>
      <c r="E55" s="107">
        <v>751000.0</v>
      </c>
      <c r="F55" s="87">
        <v>2711771.7</v>
      </c>
      <c r="G55" s="68" t="s">
        <v>135</v>
      </c>
      <c r="H55" s="68" t="s">
        <v>2780</v>
      </c>
      <c r="I55" s="68" t="s">
        <v>2781</v>
      </c>
      <c r="J55" s="68" t="s">
        <v>2782</v>
      </c>
      <c r="K55" s="68" t="s">
        <v>2783</v>
      </c>
      <c r="L55" s="90" t="s">
        <v>2709</v>
      </c>
      <c r="M55" s="68"/>
      <c r="N55" s="68" t="s">
        <v>294</v>
      </c>
      <c r="O55" s="68" t="s">
        <v>2753</v>
      </c>
      <c r="P55" s="68" t="s">
        <v>2753</v>
      </c>
      <c r="Q55" s="68" t="s">
        <v>2772</v>
      </c>
      <c r="R55" s="68" t="s">
        <v>368</v>
      </c>
    </row>
    <row r="56" ht="15.75" customHeight="1">
      <c r="A56" s="522">
        <v>23109.0</v>
      </c>
      <c r="B56" s="257" t="s">
        <v>2784</v>
      </c>
      <c r="C56" s="257" t="s">
        <v>2785</v>
      </c>
      <c r="D56" s="87">
        <v>255000.0</v>
      </c>
      <c r="E56" s="244">
        <v>74033.11</v>
      </c>
      <c r="F56" s="68">
        <v>55000.0</v>
      </c>
      <c r="G56" s="68" t="s">
        <v>158</v>
      </c>
      <c r="H56" s="68" t="s">
        <v>2786</v>
      </c>
      <c r="I56" s="68" t="s">
        <v>2393</v>
      </c>
      <c r="J56" s="68" t="s">
        <v>224</v>
      </c>
      <c r="K56" s="68"/>
      <c r="L56" s="90" t="s">
        <v>358</v>
      </c>
      <c r="M56" s="68"/>
      <c r="N56" s="68" t="s">
        <v>357</v>
      </c>
      <c r="O56" s="68" t="s">
        <v>357</v>
      </c>
      <c r="P56" s="68" t="s">
        <v>357</v>
      </c>
      <c r="Q56" s="68" t="s">
        <v>2763</v>
      </c>
      <c r="R56" s="68" t="s">
        <v>1148</v>
      </c>
    </row>
    <row r="57" ht="15.75" customHeight="1">
      <c r="A57" s="234">
        <v>25850.0</v>
      </c>
      <c r="B57" s="304" t="s">
        <v>2787</v>
      </c>
      <c r="C57" s="234" t="s">
        <v>2788</v>
      </c>
      <c r="D57" s="215">
        <v>2900000.0</v>
      </c>
      <c r="E57" s="263">
        <v>567966.12</v>
      </c>
      <c r="F57" s="217">
        <v>3474930.82</v>
      </c>
      <c r="G57" s="185" t="s">
        <v>114</v>
      </c>
      <c r="H57" s="185" t="s">
        <v>2789</v>
      </c>
      <c r="I57" s="185" t="s">
        <v>2790</v>
      </c>
      <c r="J57" s="185" t="s">
        <v>1269</v>
      </c>
      <c r="K57" s="185"/>
      <c r="L57" s="284" t="s">
        <v>294</v>
      </c>
      <c r="M57" s="185" t="s">
        <v>2791</v>
      </c>
      <c r="N57" s="185" t="s">
        <v>294</v>
      </c>
      <c r="O57" s="185" t="s">
        <v>2753</v>
      </c>
      <c r="P57" s="185" t="s">
        <v>2753</v>
      </c>
      <c r="Q57" s="185"/>
      <c r="R57" s="185"/>
    </row>
    <row r="58" ht="15.75" customHeight="1">
      <c r="A58" s="234"/>
      <c r="B58" s="304"/>
      <c r="C58" s="234"/>
      <c r="D58" s="215"/>
      <c r="E58" s="263"/>
      <c r="F58" s="217"/>
      <c r="G58" s="185"/>
      <c r="H58" s="185"/>
      <c r="I58" s="185"/>
      <c r="J58" s="185"/>
      <c r="K58" s="185"/>
      <c r="L58" s="284"/>
      <c r="M58" s="185"/>
      <c r="N58" s="185"/>
      <c r="O58" s="185"/>
      <c r="P58" s="185"/>
      <c r="Q58" s="185"/>
      <c r="R58" s="185"/>
    </row>
    <row r="59" ht="15.75" customHeight="1">
      <c r="A59" s="68"/>
      <c r="B59" s="144" t="s">
        <v>2792</v>
      </c>
      <c r="C59" s="68"/>
      <c r="D59" s="68"/>
      <c r="E59" s="68"/>
      <c r="F59" s="68"/>
      <c r="G59" s="68"/>
      <c r="H59" s="68"/>
      <c r="I59" s="68"/>
      <c r="J59" s="68"/>
      <c r="K59" s="68"/>
      <c r="L59" s="90"/>
      <c r="M59" s="68"/>
      <c r="N59" s="68"/>
      <c r="O59" s="68"/>
      <c r="P59" s="68"/>
      <c r="Q59" s="68"/>
      <c r="R59" s="68"/>
    </row>
    <row r="60" ht="15.75" customHeight="1">
      <c r="A60" s="210">
        <v>26250.0</v>
      </c>
      <c r="B60" s="523" t="s">
        <v>2793</v>
      </c>
      <c r="C60" s="210" t="s">
        <v>2794</v>
      </c>
      <c r="D60" s="524">
        <v>6637269.0</v>
      </c>
      <c r="E60" s="525">
        <v>8915900.46</v>
      </c>
      <c r="F60" s="77">
        <v>8915900.46</v>
      </c>
      <c r="G60" s="68" t="s">
        <v>1505</v>
      </c>
      <c r="H60" s="68" t="s">
        <v>2795</v>
      </c>
      <c r="I60" s="68" t="s">
        <v>2796</v>
      </c>
      <c r="J60" s="68" t="s">
        <v>2797</v>
      </c>
      <c r="K60" s="68" t="s">
        <v>2798</v>
      </c>
      <c r="L60" s="90"/>
      <c r="M60" s="68"/>
      <c r="N60" s="68"/>
      <c r="O60" s="68"/>
      <c r="P60" s="68"/>
      <c r="Q60" s="68"/>
      <c r="R60" s="68" t="s">
        <v>1833</v>
      </c>
    </row>
    <row r="61" ht="15.75" customHeight="1">
      <c r="A61" s="68"/>
      <c r="B61" s="144" t="s">
        <v>2799</v>
      </c>
      <c r="C61" s="68"/>
      <c r="D61" s="68"/>
      <c r="E61" s="68"/>
      <c r="F61" s="68"/>
      <c r="G61" s="68"/>
      <c r="H61" s="68"/>
      <c r="I61" s="68"/>
      <c r="J61" s="68"/>
      <c r="K61" s="68"/>
      <c r="L61" s="90"/>
      <c r="M61" s="68"/>
      <c r="N61" s="68"/>
      <c r="O61" s="68"/>
      <c r="P61" s="68"/>
      <c r="Q61" s="68"/>
      <c r="R61" s="68"/>
    </row>
    <row r="62" ht="27.0" customHeight="1">
      <c r="A62" s="68">
        <v>23793.0</v>
      </c>
      <c r="B62" s="68" t="s">
        <v>2800</v>
      </c>
      <c r="C62" s="68" t="s">
        <v>2801</v>
      </c>
      <c r="D62" s="87">
        <v>172000.0</v>
      </c>
      <c r="E62" s="87">
        <v>26850.0</v>
      </c>
      <c r="F62" s="87">
        <v>224073.35</v>
      </c>
      <c r="G62" s="68" t="s">
        <v>122</v>
      </c>
      <c r="H62" s="68" t="s">
        <v>2802</v>
      </c>
      <c r="I62" s="68" t="s">
        <v>2510</v>
      </c>
      <c r="J62" s="68" t="s">
        <v>2803</v>
      </c>
      <c r="K62" s="68" t="s">
        <v>2804</v>
      </c>
      <c r="L62" s="90" t="s">
        <v>294</v>
      </c>
      <c r="M62" s="68" t="s">
        <v>2805</v>
      </c>
      <c r="N62" s="68" t="s">
        <v>294</v>
      </c>
      <c r="O62" s="68" t="s">
        <v>1126</v>
      </c>
      <c r="P62" s="68" t="s">
        <v>1126</v>
      </c>
      <c r="Q62" s="68"/>
      <c r="R62" s="68" t="s">
        <v>197</v>
      </c>
    </row>
    <row r="63" ht="15.75" customHeight="1">
      <c r="A63" s="371">
        <v>25821.0</v>
      </c>
      <c r="B63" s="409" t="s">
        <v>2806</v>
      </c>
      <c r="C63" s="409" t="s">
        <v>2807</v>
      </c>
      <c r="D63" s="87">
        <v>156653.0</v>
      </c>
      <c r="E63" s="87">
        <v>118050.0</v>
      </c>
      <c r="F63" s="87">
        <v>156915.1</v>
      </c>
      <c r="G63" s="68" t="s">
        <v>122</v>
      </c>
      <c r="H63" s="68" t="s">
        <v>2808</v>
      </c>
      <c r="I63" s="68" t="s">
        <v>1880</v>
      </c>
      <c r="J63" s="68" t="s">
        <v>2809</v>
      </c>
      <c r="K63" s="68" t="s">
        <v>2810</v>
      </c>
      <c r="L63" s="68" t="s">
        <v>294</v>
      </c>
      <c r="M63" s="68" t="s">
        <v>2811</v>
      </c>
      <c r="N63" s="68" t="s">
        <v>294</v>
      </c>
      <c r="O63" s="68" t="s">
        <v>1126</v>
      </c>
      <c r="P63" s="68" t="s">
        <v>1126</v>
      </c>
      <c r="Q63" s="68" t="s">
        <v>2812</v>
      </c>
      <c r="R63" s="68" t="s">
        <v>2266</v>
      </c>
    </row>
    <row r="64" ht="15.75" customHeight="1">
      <c r="A64" s="371">
        <v>23709.0</v>
      </c>
      <c r="B64" s="409" t="s">
        <v>2813</v>
      </c>
      <c r="C64" s="409" t="s">
        <v>2814</v>
      </c>
      <c r="D64" s="87">
        <v>400000.0</v>
      </c>
      <c r="E64" s="87">
        <v>68000.0</v>
      </c>
      <c r="F64" s="87">
        <v>527741.13</v>
      </c>
      <c r="G64" s="68" t="s">
        <v>829</v>
      </c>
      <c r="H64" s="68" t="s">
        <v>2789</v>
      </c>
      <c r="I64" s="68" t="s">
        <v>2815</v>
      </c>
      <c r="J64" s="68" t="s">
        <v>276</v>
      </c>
      <c r="K64" s="68" t="s">
        <v>276</v>
      </c>
      <c r="L64" s="68" t="s">
        <v>276</v>
      </c>
      <c r="M64" s="68" t="s">
        <v>2799</v>
      </c>
      <c r="N64" s="68" t="s">
        <v>276</v>
      </c>
      <c r="O64" s="68" t="s">
        <v>276</v>
      </c>
      <c r="P64" s="68" t="s">
        <v>1126</v>
      </c>
      <c r="Q64" s="68" t="s">
        <v>276</v>
      </c>
      <c r="R64" s="68" t="s">
        <v>907</v>
      </c>
    </row>
    <row r="65" ht="15.75" customHeight="1">
      <c r="A65" s="68">
        <v>24897.0</v>
      </c>
      <c r="B65" s="68" t="s">
        <v>2816</v>
      </c>
      <c r="C65" s="68" t="s">
        <v>2817</v>
      </c>
      <c r="D65" s="87">
        <v>1300000.0</v>
      </c>
      <c r="E65" s="87">
        <v>198136.72</v>
      </c>
      <c r="F65" s="87">
        <v>1793477.2</v>
      </c>
      <c r="G65" s="68" t="s">
        <v>1505</v>
      </c>
      <c r="H65" s="68" t="s">
        <v>2140</v>
      </c>
      <c r="I65" s="68" t="s">
        <v>2141</v>
      </c>
      <c r="J65" s="68" t="s">
        <v>2818</v>
      </c>
      <c r="K65" s="68" t="s">
        <v>2819</v>
      </c>
      <c r="L65" s="90" t="s">
        <v>301</v>
      </c>
      <c r="M65" s="68" t="s">
        <v>2799</v>
      </c>
      <c r="N65" s="68" t="s">
        <v>301</v>
      </c>
      <c r="O65" s="68" t="s">
        <v>1126</v>
      </c>
      <c r="P65" s="68" t="s">
        <v>1126</v>
      </c>
      <c r="Q65" s="68" t="s">
        <v>1545</v>
      </c>
      <c r="R65" s="68" t="s">
        <v>907</v>
      </c>
    </row>
    <row r="66" ht="15.75" customHeight="1">
      <c r="A66" s="68">
        <v>26078.0</v>
      </c>
      <c r="B66" s="68" t="s">
        <v>2820</v>
      </c>
      <c r="C66" s="68" t="s">
        <v>2821</v>
      </c>
      <c r="D66" s="107">
        <v>1758000.0</v>
      </c>
      <c r="E66" s="68">
        <v>1758000.0</v>
      </c>
      <c r="F66" s="68">
        <v>1758000.0</v>
      </c>
      <c r="G66" s="68" t="s">
        <v>122</v>
      </c>
      <c r="H66" s="68" t="s">
        <v>2822</v>
      </c>
      <c r="I66" s="68" t="s">
        <v>1880</v>
      </c>
      <c r="J66" s="68" t="s">
        <v>23</v>
      </c>
      <c r="K66" s="68" t="s">
        <v>2798</v>
      </c>
      <c r="L66" s="90" t="s">
        <v>301</v>
      </c>
      <c r="M66" s="68" t="s">
        <v>2799</v>
      </c>
      <c r="N66" s="68" t="s">
        <v>301</v>
      </c>
      <c r="O66" s="68" t="s">
        <v>1126</v>
      </c>
      <c r="P66" s="68" t="s">
        <v>301</v>
      </c>
      <c r="Q66" s="68" t="s">
        <v>1545</v>
      </c>
      <c r="R66" s="68" t="s">
        <v>1202</v>
      </c>
    </row>
    <row r="67" ht="15.75" customHeight="1">
      <c r="A67" s="68"/>
      <c r="B67" s="144" t="s">
        <v>2823</v>
      </c>
      <c r="C67" s="68"/>
      <c r="D67" s="68"/>
      <c r="E67" s="68"/>
      <c r="F67" s="68"/>
      <c r="G67" s="68"/>
      <c r="H67" s="68"/>
      <c r="I67" s="68"/>
      <c r="J67" s="68"/>
      <c r="K67" s="68"/>
      <c r="L67" s="90"/>
      <c r="M67" s="68"/>
      <c r="N67" s="68"/>
      <c r="O67" s="68"/>
      <c r="P67" s="68"/>
      <c r="Q67" s="68"/>
      <c r="R67" s="68"/>
    </row>
    <row r="68" ht="15.75" customHeight="1">
      <c r="A68" s="68">
        <v>21247.0</v>
      </c>
      <c r="B68" s="68" t="s">
        <v>2824</v>
      </c>
      <c r="C68" s="68" t="s">
        <v>2825</v>
      </c>
      <c r="D68" s="87">
        <v>312500.0</v>
      </c>
      <c r="E68" s="87">
        <v>397116.23</v>
      </c>
      <c r="F68" s="87">
        <v>397116.23</v>
      </c>
      <c r="G68" s="68" t="s">
        <v>153</v>
      </c>
      <c r="H68" s="68" t="s">
        <v>2826</v>
      </c>
      <c r="I68" s="68" t="s">
        <v>2827</v>
      </c>
      <c r="J68" s="68" t="s">
        <v>176</v>
      </c>
      <c r="K68" s="68" t="s">
        <v>2828</v>
      </c>
      <c r="L68" s="90" t="s">
        <v>294</v>
      </c>
      <c r="M68" s="68" t="s">
        <v>2829</v>
      </c>
      <c r="N68" s="68" t="s">
        <v>294</v>
      </c>
      <c r="O68" s="68" t="s">
        <v>1155</v>
      </c>
      <c r="P68" s="68" t="s">
        <v>1155</v>
      </c>
      <c r="Q68" s="68"/>
      <c r="R68" s="68" t="s">
        <v>1158</v>
      </c>
    </row>
    <row r="69" ht="15.75" customHeight="1">
      <c r="A69" s="68">
        <v>19092.0</v>
      </c>
      <c r="B69" s="68" t="s">
        <v>2830</v>
      </c>
      <c r="C69" s="68" t="s">
        <v>171</v>
      </c>
      <c r="D69" s="87">
        <v>481000.0</v>
      </c>
      <c r="E69" s="107">
        <v>140501.0</v>
      </c>
      <c r="F69" s="107">
        <v>140501.0</v>
      </c>
      <c r="G69" s="68" t="s">
        <v>127</v>
      </c>
      <c r="H69" s="68" t="s">
        <v>173</v>
      </c>
      <c r="I69" s="68" t="s">
        <v>2068</v>
      </c>
      <c r="J69" s="68" t="s">
        <v>576</v>
      </c>
      <c r="K69" s="68" t="s">
        <v>2831</v>
      </c>
      <c r="L69" s="90" t="s">
        <v>294</v>
      </c>
      <c r="M69" s="68" t="s">
        <v>2829</v>
      </c>
      <c r="N69" s="68" t="s">
        <v>1054</v>
      </c>
      <c r="O69" s="68" t="s">
        <v>1155</v>
      </c>
      <c r="P69" s="68" t="s">
        <v>1155</v>
      </c>
      <c r="Q69" s="68" t="s">
        <v>2832</v>
      </c>
      <c r="R69" s="68" t="s">
        <v>1357</v>
      </c>
    </row>
    <row r="70" ht="15.75" customHeight="1">
      <c r="A70" s="68">
        <v>24603.0</v>
      </c>
      <c r="B70" s="68" t="s">
        <v>2833</v>
      </c>
      <c r="C70" s="68" t="s">
        <v>2834</v>
      </c>
      <c r="D70" s="87">
        <v>539265.0</v>
      </c>
      <c r="E70" s="68">
        <v>55560.0</v>
      </c>
      <c r="F70" s="87">
        <v>548716.09</v>
      </c>
      <c r="G70" s="68" t="s">
        <v>116</v>
      </c>
      <c r="H70" s="68" t="s">
        <v>2835</v>
      </c>
      <c r="I70" s="68" t="s">
        <v>2068</v>
      </c>
      <c r="J70" s="68" t="s">
        <v>483</v>
      </c>
      <c r="K70" s="68" t="s">
        <v>2836</v>
      </c>
      <c r="L70" s="90" t="s">
        <v>2837</v>
      </c>
      <c r="M70" s="68" t="s">
        <v>2829</v>
      </c>
      <c r="N70" s="68" t="s">
        <v>2838</v>
      </c>
      <c r="O70" s="68" t="s">
        <v>1155</v>
      </c>
      <c r="P70" s="68" t="s">
        <v>1155</v>
      </c>
      <c r="Q70" s="68" t="s">
        <v>2839</v>
      </c>
      <c r="R70" s="68" t="s">
        <v>1357</v>
      </c>
    </row>
    <row r="71" ht="15.75" customHeight="1">
      <c r="A71" s="68">
        <v>18310.0</v>
      </c>
      <c r="B71" s="68" t="s">
        <v>2182</v>
      </c>
      <c r="C71" s="68" t="s">
        <v>2183</v>
      </c>
      <c r="D71" s="87">
        <v>4000000.0</v>
      </c>
      <c r="E71" s="87">
        <v>6535769.6</v>
      </c>
      <c r="F71" s="87">
        <v>6535769.6</v>
      </c>
      <c r="G71" s="68" t="s">
        <v>127</v>
      </c>
      <c r="H71" s="68" t="s">
        <v>287</v>
      </c>
      <c r="I71" s="68" t="s">
        <v>2184</v>
      </c>
      <c r="J71" s="68" t="s">
        <v>483</v>
      </c>
      <c r="K71" s="68" t="s">
        <v>2840</v>
      </c>
      <c r="L71" s="90" t="s">
        <v>294</v>
      </c>
      <c r="M71" s="68" t="s">
        <v>2829</v>
      </c>
      <c r="N71" s="68" t="s">
        <v>294</v>
      </c>
      <c r="O71" s="68" t="s">
        <v>1155</v>
      </c>
      <c r="P71" s="68" t="s">
        <v>1155</v>
      </c>
      <c r="Q71" s="68"/>
      <c r="R71" s="68" t="s">
        <v>1357</v>
      </c>
    </row>
    <row r="72" ht="15.75" customHeight="1">
      <c r="A72" s="234">
        <v>11721.0</v>
      </c>
      <c r="B72" s="305" t="s">
        <v>2841</v>
      </c>
      <c r="C72" s="234" t="s">
        <v>1024</v>
      </c>
      <c r="D72" s="328">
        <v>192271.0</v>
      </c>
      <c r="E72" s="329">
        <v>518018.05</v>
      </c>
      <c r="F72" s="329">
        <v>518018.05</v>
      </c>
      <c r="G72" s="68" t="s">
        <v>158</v>
      </c>
      <c r="H72" s="103" t="s">
        <v>1025</v>
      </c>
      <c r="I72" s="68"/>
      <c r="J72" s="526" t="s">
        <v>576</v>
      </c>
      <c r="K72" s="68"/>
      <c r="L72" s="90" t="s">
        <v>294</v>
      </c>
      <c r="M72" s="68" t="s">
        <v>2842</v>
      </c>
      <c r="N72" s="68" t="s">
        <v>294</v>
      </c>
      <c r="O72" s="68" t="s">
        <v>1155</v>
      </c>
      <c r="P72" s="68" t="s">
        <v>1155</v>
      </c>
      <c r="Q72" s="68"/>
      <c r="R72" s="68" t="s">
        <v>1148</v>
      </c>
    </row>
    <row r="73" ht="15.75" customHeight="1">
      <c r="A73" s="68"/>
      <c r="B73" s="144" t="s">
        <v>2843</v>
      </c>
      <c r="C73" s="68"/>
      <c r="D73" s="68"/>
      <c r="E73" s="68"/>
      <c r="F73" s="68"/>
      <c r="G73" s="68"/>
      <c r="H73" s="68"/>
      <c r="I73" s="68"/>
      <c r="J73" s="68"/>
      <c r="K73" s="68"/>
      <c r="L73" s="90"/>
      <c r="M73" s="68"/>
      <c r="N73" s="68"/>
      <c r="O73" s="68"/>
      <c r="P73" s="68"/>
      <c r="Q73" s="68"/>
      <c r="R73" s="68"/>
    </row>
    <row r="74" ht="23.25" customHeight="1">
      <c r="A74" s="68">
        <v>24811.0</v>
      </c>
      <c r="B74" s="68" t="s">
        <v>2844</v>
      </c>
      <c r="C74" s="68" t="s">
        <v>2845</v>
      </c>
      <c r="D74" s="87">
        <v>164824.0</v>
      </c>
      <c r="E74" s="68" t="s">
        <v>2846</v>
      </c>
      <c r="F74" s="87">
        <v>180095.1</v>
      </c>
      <c r="G74" s="68" t="s">
        <v>116</v>
      </c>
      <c r="H74" s="68" t="s">
        <v>185</v>
      </c>
      <c r="I74" s="68" t="s">
        <v>2847</v>
      </c>
      <c r="J74" s="68" t="s">
        <v>1674</v>
      </c>
      <c r="K74" s="68" t="s">
        <v>2848</v>
      </c>
      <c r="L74" s="90" t="s">
        <v>294</v>
      </c>
      <c r="M74" s="68" t="s">
        <v>2843</v>
      </c>
      <c r="N74" s="68" t="s">
        <v>294</v>
      </c>
      <c r="O74" s="68" t="s">
        <v>1155</v>
      </c>
      <c r="P74" s="68" t="s">
        <v>1155</v>
      </c>
      <c r="Q74" s="68"/>
      <c r="R74" s="68" t="s">
        <v>1158</v>
      </c>
    </row>
    <row r="75" ht="15.75" customHeight="1">
      <c r="A75" s="68">
        <v>23017.0</v>
      </c>
      <c r="B75" s="68" t="s">
        <v>2849</v>
      </c>
      <c r="C75" s="68" t="s">
        <v>2850</v>
      </c>
      <c r="D75" s="87">
        <v>272000.0</v>
      </c>
      <c r="E75" s="87">
        <v>553505.06</v>
      </c>
      <c r="F75" s="87">
        <v>553505.06</v>
      </c>
      <c r="G75" s="68" t="s">
        <v>116</v>
      </c>
      <c r="H75" s="68" t="s">
        <v>2851</v>
      </c>
      <c r="I75" s="68" t="s">
        <v>1880</v>
      </c>
      <c r="J75" s="68" t="s">
        <v>176</v>
      </c>
      <c r="K75" s="68" t="s">
        <v>2852</v>
      </c>
      <c r="L75" s="90" t="s">
        <v>294</v>
      </c>
      <c r="M75" s="68" t="s">
        <v>2843</v>
      </c>
      <c r="N75" s="68" t="s">
        <v>294</v>
      </c>
      <c r="O75" s="68" t="s">
        <v>1155</v>
      </c>
      <c r="P75" s="68" t="s">
        <v>1155</v>
      </c>
      <c r="Q75" s="68"/>
      <c r="R75" s="68" t="s">
        <v>1158</v>
      </c>
    </row>
    <row r="76" ht="15.75" customHeight="1">
      <c r="A76" s="68">
        <v>19984.0</v>
      </c>
      <c r="B76" s="68" t="s">
        <v>2853</v>
      </c>
      <c r="C76" s="68" t="s">
        <v>2854</v>
      </c>
      <c r="D76" s="87">
        <v>246269.18</v>
      </c>
      <c r="E76" s="87">
        <v>246269.18</v>
      </c>
      <c r="F76" s="87">
        <v>246269.18</v>
      </c>
      <c r="G76" s="68" t="s">
        <v>322</v>
      </c>
      <c r="H76" s="68" t="s">
        <v>2855</v>
      </c>
      <c r="I76" s="68" t="s">
        <v>2517</v>
      </c>
      <c r="J76" s="68" t="s">
        <v>2856</v>
      </c>
      <c r="K76" s="68"/>
      <c r="L76" s="90" t="s">
        <v>294</v>
      </c>
      <c r="M76" s="68"/>
      <c r="N76" s="68" t="s">
        <v>294</v>
      </c>
      <c r="O76" s="68" t="s">
        <v>1155</v>
      </c>
      <c r="P76" s="68" t="s">
        <v>1155</v>
      </c>
      <c r="Q76" s="68"/>
      <c r="R76" s="68" t="s">
        <v>1202</v>
      </c>
    </row>
    <row r="77" ht="15.75" customHeight="1">
      <c r="A77" s="68">
        <v>17224.0</v>
      </c>
      <c r="B77" s="68" t="s">
        <v>2857</v>
      </c>
      <c r="C77" s="68" t="s">
        <v>2858</v>
      </c>
      <c r="D77" s="87">
        <v>1049809.0</v>
      </c>
      <c r="E77" s="87">
        <v>1049809.0</v>
      </c>
      <c r="F77" s="87">
        <v>1049809.0</v>
      </c>
      <c r="G77" s="87" t="s">
        <v>394</v>
      </c>
      <c r="H77" s="68" t="s">
        <v>1169</v>
      </c>
      <c r="I77" s="68" t="s">
        <v>2859</v>
      </c>
      <c r="J77" s="68" t="s">
        <v>2856</v>
      </c>
      <c r="K77" s="68"/>
      <c r="L77" s="90" t="s">
        <v>294</v>
      </c>
      <c r="M77" s="68"/>
      <c r="N77" s="68" t="s">
        <v>294</v>
      </c>
      <c r="O77" s="68" t="s">
        <v>1155</v>
      </c>
      <c r="P77" s="68" t="s">
        <v>1155</v>
      </c>
      <c r="Q77" s="68"/>
      <c r="R77" s="68" t="s">
        <v>1202</v>
      </c>
    </row>
    <row r="78" ht="15.75" customHeight="1">
      <c r="A78" s="68"/>
      <c r="B78" s="68"/>
      <c r="C78" s="68"/>
      <c r="D78" s="68"/>
      <c r="E78" s="68"/>
      <c r="F78" s="68"/>
      <c r="G78" s="68"/>
      <c r="H78" s="68"/>
      <c r="I78" s="68"/>
      <c r="J78" s="68"/>
      <c r="K78" s="68"/>
      <c r="L78" s="90"/>
      <c r="M78" s="68"/>
      <c r="N78" s="68"/>
      <c r="O78" s="68"/>
      <c r="P78" s="68"/>
      <c r="Q78" s="68"/>
      <c r="R78" s="68"/>
    </row>
    <row r="79" ht="15.75" customHeight="1">
      <c r="A79" s="68"/>
      <c r="B79" s="144" t="s">
        <v>2860</v>
      </c>
      <c r="C79" s="68"/>
      <c r="D79" s="68"/>
      <c r="E79" s="68"/>
      <c r="F79" s="68"/>
      <c r="G79" s="68"/>
      <c r="H79" s="68"/>
      <c r="I79" s="68"/>
      <c r="J79" s="68"/>
      <c r="K79" s="68"/>
      <c r="L79" s="90"/>
      <c r="M79" s="68"/>
      <c r="N79" s="68"/>
      <c r="O79" s="68"/>
      <c r="P79" s="68"/>
      <c r="Q79" s="68"/>
      <c r="R79" s="68"/>
    </row>
    <row r="80" ht="20.25" customHeight="1">
      <c r="A80" s="68">
        <v>25642.0</v>
      </c>
      <c r="B80" s="68" t="s">
        <v>2861</v>
      </c>
      <c r="C80" s="68" t="s">
        <v>2862</v>
      </c>
      <c r="D80" s="87">
        <v>1122000.0</v>
      </c>
      <c r="E80" s="68">
        <v>151235.0</v>
      </c>
      <c r="F80" s="87">
        <v>1213126.84</v>
      </c>
      <c r="G80" s="68" t="s">
        <v>243</v>
      </c>
      <c r="H80" s="68" t="s">
        <v>2863</v>
      </c>
      <c r="I80" s="68" t="s">
        <v>2864</v>
      </c>
      <c r="J80" s="68" t="s">
        <v>2865</v>
      </c>
      <c r="K80" s="68" t="s">
        <v>2866</v>
      </c>
      <c r="L80" s="90" t="s">
        <v>301</v>
      </c>
      <c r="M80" s="68" t="s">
        <v>2867</v>
      </c>
      <c r="N80" s="68" t="s">
        <v>301</v>
      </c>
      <c r="O80" s="68" t="s">
        <v>1155</v>
      </c>
      <c r="P80" s="68" t="s">
        <v>301</v>
      </c>
      <c r="Q80" s="68"/>
      <c r="R80" s="68" t="s">
        <v>907</v>
      </c>
    </row>
    <row r="81" ht="15.75" customHeight="1">
      <c r="A81" s="522">
        <v>11871.0</v>
      </c>
      <c r="B81" s="257" t="s">
        <v>2868</v>
      </c>
      <c r="C81" s="257" t="s">
        <v>2869</v>
      </c>
      <c r="D81" s="244">
        <v>75107.0</v>
      </c>
      <c r="E81" s="244">
        <v>197175.9</v>
      </c>
      <c r="F81" s="244">
        <v>197175.9</v>
      </c>
      <c r="G81" s="68" t="s">
        <v>158</v>
      </c>
      <c r="H81" s="190" t="s">
        <v>2870</v>
      </c>
      <c r="I81" s="68" t="s">
        <v>2534</v>
      </c>
      <c r="J81" s="527" t="s">
        <v>78</v>
      </c>
      <c r="K81" s="68"/>
      <c r="L81" s="90" t="s">
        <v>294</v>
      </c>
      <c r="M81" s="68" t="s">
        <v>2871</v>
      </c>
      <c r="N81" s="68" t="s">
        <v>294</v>
      </c>
      <c r="O81" s="68" t="s">
        <v>1155</v>
      </c>
      <c r="P81" s="68" t="s">
        <v>294</v>
      </c>
      <c r="Q81" s="68"/>
      <c r="R81" s="68" t="s">
        <v>1148</v>
      </c>
    </row>
    <row r="82" ht="15.75" customHeight="1">
      <c r="A82" s="522">
        <v>11854.0</v>
      </c>
      <c r="B82" s="257" t="s">
        <v>2872</v>
      </c>
      <c r="C82" s="257" t="s">
        <v>1784</v>
      </c>
      <c r="D82" s="244">
        <v>207852.0</v>
      </c>
      <c r="E82" s="244">
        <v>429482.94</v>
      </c>
      <c r="F82" s="244">
        <v>429482.94</v>
      </c>
      <c r="G82" s="68" t="s">
        <v>158</v>
      </c>
      <c r="H82" s="190" t="s">
        <v>1785</v>
      </c>
      <c r="I82" s="68" t="s">
        <v>1786</v>
      </c>
      <c r="J82" s="527" t="s">
        <v>564</v>
      </c>
      <c r="K82" s="68"/>
      <c r="L82" s="90" t="s">
        <v>294</v>
      </c>
      <c r="M82" s="68" t="s">
        <v>2873</v>
      </c>
      <c r="N82" s="68" t="s">
        <v>294</v>
      </c>
      <c r="O82" s="68" t="s">
        <v>1155</v>
      </c>
      <c r="P82" s="68" t="s">
        <v>294</v>
      </c>
      <c r="Q82" s="68"/>
      <c r="R82" s="68" t="s">
        <v>1148</v>
      </c>
    </row>
    <row r="83" ht="15.75" customHeight="1">
      <c r="A83" s="528">
        <v>10498.0</v>
      </c>
      <c r="B83" s="529" t="s">
        <v>2423</v>
      </c>
      <c r="C83" s="529" t="s">
        <v>1027</v>
      </c>
      <c r="D83" s="328">
        <v>190000.0</v>
      </c>
      <c r="E83" s="329">
        <v>405389.14</v>
      </c>
      <c r="F83" s="329">
        <v>405389.14</v>
      </c>
      <c r="G83" s="68" t="s">
        <v>158</v>
      </c>
      <c r="H83" s="330" t="s">
        <v>1028</v>
      </c>
      <c r="I83" s="68" t="s">
        <v>1786</v>
      </c>
      <c r="J83" s="527" t="s">
        <v>469</v>
      </c>
      <c r="K83" s="68"/>
      <c r="L83" s="90" t="s">
        <v>294</v>
      </c>
      <c r="M83" s="68" t="s">
        <v>2874</v>
      </c>
      <c r="N83" s="68" t="s">
        <v>294</v>
      </c>
      <c r="O83" s="68" t="s">
        <v>1155</v>
      </c>
      <c r="P83" s="68" t="s">
        <v>294</v>
      </c>
      <c r="Q83" s="68"/>
      <c r="R83" s="68" t="s">
        <v>1148</v>
      </c>
    </row>
    <row r="84" ht="13.5" customHeight="1">
      <c r="A84" s="68">
        <v>23963.0</v>
      </c>
      <c r="B84" s="68" t="s">
        <v>2875</v>
      </c>
      <c r="C84" s="68" t="s">
        <v>2876</v>
      </c>
      <c r="D84" s="87">
        <v>59949.88</v>
      </c>
      <c r="E84" s="87">
        <v>59949.88</v>
      </c>
      <c r="F84" s="87">
        <v>59949.88</v>
      </c>
      <c r="G84" s="68" t="s">
        <v>122</v>
      </c>
      <c r="H84" s="68" t="s">
        <v>2877</v>
      </c>
      <c r="I84" s="68" t="s">
        <v>2859</v>
      </c>
      <c r="J84" s="68" t="s">
        <v>23</v>
      </c>
      <c r="K84" s="68" t="s">
        <v>2878</v>
      </c>
      <c r="L84" s="90" t="s">
        <v>294</v>
      </c>
      <c r="M84" s="68" t="s">
        <v>2867</v>
      </c>
      <c r="N84" s="68" t="s">
        <v>294</v>
      </c>
      <c r="O84" s="68" t="s">
        <v>1155</v>
      </c>
      <c r="P84" s="68" t="s">
        <v>294</v>
      </c>
      <c r="Q84" s="68"/>
      <c r="R84" s="68" t="s">
        <v>220</v>
      </c>
    </row>
    <row r="85" ht="15.75" customHeight="1">
      <c r="A85" s="68">
        <v>23718.0</v>
      </c>
      <c r="B85" s="68" t="s">
        <v>2879</v>
      </c>
      <c r="C85" s="68" t="s">
        <v>2880</v>
      </c>
      <c r="D85" s="87">
        <v>1285731.3</v>
      </c>
      <c r="E85" s="87">
        <v>1285731.3</v>
      </c>
      <c r="F85" s="87">
        <v>1285731.3</v>
      </c>
      <c r="G85" s="68" t="s">
        <v>122</v>
      </c>
      <c r="H85" s="68" t="s">
        <v>123</v>
      </c>
      <c r="I85" s="68" t="s">
        <v>2881</v>
      </c>
      <c r="J85" s="68" t="s">
        <v>920</v>
      </c>
      <c r="K85" s="68" t="s">
        <v>920</v>
      </c>
      <c r="L85" s="90" t="s">
        <v>920</v>
      </c>
      <c r="M85" s="68" t="s">
        <v>920</v>
      </c>
      <c r="N85" s="68" t="s">
        <v>920</v>
      </c>
      <c r="O85" s="68" t="s">
        <v>920</v>
      </c>
      <c r="P85" s="68" t="s">
        <v>920</v>
      </c>
      <c r="Q85" s="68" t="s">
        <v>920</v>
      </c>
      <c r="R85" s="68" t="s">
        <v>220</v>
      </c>
    </row>
    <row r="86" ht="15.0" customHeight="1">
      <c r="A86" s="393">
        <v>21941.0</v>
      </c>
      <c r="B86" s="305" t="s">
        <v>2461</v>
      </c>
      <c r="C86" s="234" t="s">
        <v>2462</v>
      </c>
      <c r="D86" s="328">
        <v>152000.0</v>
      </c>
      <c r="E86" s="217">
        <v>68125.0</v>
      </c>
      <c r="F86" s="329">
        <v>128458.55</v>
      </c>
      <c r="G86" s="68" t="s">
        <v>122</v>
      </c>
      <c r="H86" s="51" t="s">
        <v>2464</v>
      </c>
      <c r="I86" s="185" t="s">
        <v>2882</v>
      </c>
      <c r="J86" s="68" t="s">
        <v>525</v>
      </c>
      <c r="K86" s="396" t="s">
        <v>2883</v>
      </c>
      <c r="L86" s="90" t="s">
        <v>301</v>
      </c>
      <c r="M86" s="284" t="s">
        <v>2867</v>
      </c>
      <c r="N86" s="90" t="s">
        <v>301</v>
      </c>
      <c r="O86" s="68" t="s">
        <v>1155</v>
      </c>
      <c r="P86" s="90" t="s">
        <v>301</v>
      </c>
      <c r="Q86" s="185" t="s">
        <v>301</v>
      </c>
      <c r="R86" s="68" t="s">
        <v>907</v>
      </c>
    </row>
    <row r="87" ht="15.75" customHeight="1">
      <c r="A87" s="393">
        <v>12217.0</v>
      </c>
      <c r="B87" s="305" t="s">
        <v>2363</v>
      </c>
      <c r="C87" s="234" t="s">
        <v>2364</v>
      </c>
      <c r="D87" s="328">
        <v>1050000.0</v>
      </c>
      <c r="E87" s="217">
        <v>2297515.84</v>
      </c>
      <c r="F87" s="329">
        <v>2297515.84</v>
      </c>
      <c r="G87" s="185" t="s">
        <v>158</v>
      </c>
      <c r="H87" s="51" t="s">
        <v>2365</v>
      </c>
      <c r="I87" s="185" t="s">
        <v>2152</v>
      </c>
      <c r="J87" s="68" t="s">
        <v>2710</v>
      </c>
      <c r="K87" s="396" t="s">
        <v>1110</v>
      </c>
      <c r="L87" s="90" t="s">
        <v>294</v>
      </c>
      <c r="M87" s="284" t="s">
        <v>2867</v>
      </c>
      <c r="N87" s="68" t="s">
        <v>294</v>
      </c>
      <c r="O87" s="185" t="s">
        <v>1184</v>
      </c>
      <c r="P87" s="185" t="s">
        <v>294</v>
      </c>
      <c r="Q87" s="185"/>
      <c r="R87" s="185" t="s">
        <v>1148</v>
      </c>
    </row>
    <row r="88" ht="15.75" customHeight="1">
      <c r="A88" s="393">
        <v>18551.0</v>
      </c>
      <c r="B88" s="305" t="s">
        <v>2368</v>
      </c>
      <c r="C88" s="234" t="s">
        <v>1030</v>
      </c>
      <c r="D88" s="328">
        <v>750000.0</v>
      </c>
      <c r="E88" s="217">
        <v>565809.87</v>
      </c>
      <c r="F88" s="329">
        <v>565809.87</v>
      </c>
      <c r="G88" s="185" t="s">
        <v>158</v>
      </c>
      <c r="H88" s="246" t="s">
        <v>1031</v>
      </c>
      <c r="I88" s="185" t="s">
        <v>2262</v>
      </c>
      <c r="J88" s="155" t="s">
        <v>54</v>
      </c>
      <c r="K88" s="284" t="s">
        <v>865</v>
      </c>
      <c r="L88" s="90" t="s">
        <v>294</v>
      </c>
      <c r="M88" s="284" t="s">
        <v>2867</v>
      </c>
      <c r="N88" s="68" t="s">
        <v>294</v>
      </c>
      <c r="O88" s="185" t="s">
        <v>1184</v>
      </c>
      <c r="P88" s="185" t="s">
        <v>294</v>
      </c>
      <c r="Q88" s="185"/>
      <c r="R88" s="185" t="s">
        <v>1148</v>
      </c>
    </row>
    <row r="89" ht="15.75" customHeight="1">
      <c r="A89" s="68">
        <v>10856.0</v>
      </c>
      <c r="B89" s="68"/>
      <c r="C89" s="68"/>
      <c r="D89" s="68"/>
      <c r="E89" s="68"/>
      <c r="F89" s="68"/>
      <c r="G89" s="68"/>
      <c r="H89" s="68"/>
      <c r="I89" s="68"/>
      <c r="J89" s="68"/>
      <c r="K89" s="68"/>
      <c r="L89" s="90" t="s">
        <v>294</v>
      </c>
      <c r="M89" s="68"/>
      <c r="N89" s="68"/>
      <c r="O89" s="68"/>
      <c r="P89" s="68"/>
      <c r="Q89" s="68"/>
      <c r="R89" s="68"/>
    </row>
    <row r="90" ht="17.25" customHeight="1">
      <c r="A90" s="393">
        <v>18056.0</v>
      </c>
      <c r="B90" s="305" t="s">
        <v>2370</v>
      </c>
      <c r="C90" s="234" t="s">
        <v>1672</v>
      </c>
      <c r="D90" s="328">
        <v>1823408.0</v>
      </c>
      <c r="E90" s="329">
        <v>405347.75</v>
      </c>
      <c r="F90" s="329">
        <v>3678457.74</v>
      </c>
      <c r="G90" s="185" t="s">
        <v>63</v>
      </c>
      <c r="H90" s="246" t="s">
        <v>2371</v>
      </c>
      <c r="I90" s="185" t="s">
        <v>2372</v>
      </c>
      <c r="J90" s="68" t="s">
        <v>176</v>
      </c>
      <c r="K90" s="493" t="s">
        <v>2373</v>
      </c>
      <c r="L90" s="90" t="s">
        <v>294</v>
      </c>
      <c r="M90" s="284" t="s">
        <v>2867</v>
      </c>
      <c r="N90" s="68" t="s">
        <v>294</v>
      </c>
      <c r="O90" s="185" t="s">
        <v>1184</v>
      </c>
      <c r="P90" s="185" t="s">
        <v>294</v>
      </c>
      <c r="Q90" s="185"/>
      <c r="R90" s="185" t="s">
        <v>1148</v>
      </c>
    </row>
    <row r="91" ht="15.75" customHeight="1">
      <c r="A91" s="393">
        <v>11878.0</v>
      </c>
      <c r="B91" s="305" t="s">
        <v>2448</v>
      </c>
      <c r="C91" s="234" t="s">
        <v>2449</v>
      </c>
      <c r="D91" s="328">
        <v>750000.0</v>
      </c>
      <c r="E91" s="217">
        <v>1672475.96</v>
      </c>
      <c r="F91" s="329">
        <v>1672475.96</v>
      </c>
      <c r="G91" s="185" t="s">
        <v>158</v>
      </c>
      <c r="H91" s="185" t="s">
        <v>2450</v>
      </c>
      <c r="I91" s="185" t="s">
        <v>2451</v>
      </c>
      <c r="J91" s="185" t="s">
        <v>47</v>
      </c>
      <c r="K91" s="284"/>
      <c r="L91" s="90" t="s">
        <v>294</v>
      </c>
      <c r="M91" s="284" t="s">
        <v>2867</v>
      </c>
      <c r="N91" s="68" t="s">
        <v>294</v>
      </c>
      <c r="O91" s="185" t="s">
        <v>1184</v>
      </c>
      <c r="P91" s="185" t="s">
        <v>294</v>
      </c>
      <c r="Q91" s="185"/>
      <c r="R91" s="185" t="s">
        <v>1148</v>
      </c>
    </row>
    <row r="92" ht="13.5" customHeight="1">
      <c r="A92" s="522">
        <v>24521.0</v>
      </c>
      <c r="B92" s="257" t="s">
        <v>2884</v>
      </c>
      <c r="C92" s="257" t="s">
        <v>941</v>
      </c>
      <c r="D92" s="530">
        <v>228000.0</v>
      </c>
      <c r="E92" s="531">
        <v>277471.84</v>
      </c>
      <c r="F92" s="530">
        <v>472462.64</v>
      </c>
      <c r="G92" s="68" t="s">
        <v>158</v>
      </c>
      <c r="H92" s="103" t="s">
        <v>942</v>
      </c>
      <c r="I92" s="68" t="s">
        <v>1782</v>
      </c>
      <c r="J92" s="68" t="s">
        <v>176</v>
      </c>
      <c r="K92" s="532" t="s">
        <v>2885</v>
      </c>
      <c r="L92" s="90" t="s">
        <v>294</v>
      </c>
      <c r="M92" s="284" t="s">
        <v>2871</v>
      </c>
      <c r="N92" s="68" t="s">
        <v>294</v>
      </c>
      <c r="O92" s="185" t="s">
        <v>1184</v>
      </c>
      <c r="P92" s="185" t="s">
        <v>294</v>
      </c>
      <c r="Q92" s="185"/>
      <c r="R92" s="185" t="s">
        <v>1148</v>
      </c>
    </row>
    <row r="93" ht="15.75" customHeight="1">
      <c r="A93" s="522">
        <v>12303.0</v>
      </c>
      <c r="B93" s="257" t="s">
        <v>2886</v>
      </c>
      <c r="C93" s="257" t="s">
        <v>1592</v>
      </c>
      <c r="D93" s="530">
        <v>400000.0</v>
      </c>
      <c r="E93" s="530">
        <v>807491.18</v>
      </c>
      <c r="F93" s="530">
        <v>807491.18</v>
      </c>
      <c r="G93" s="68" t="s">
        <v>158</v>
      </c>
      <c r="H93" s="68" t="s">
        <v>1593</v>
      </c>
      <c r="I93" s="185" t="s">
        <v>2451</v>
      </c>
      <c r="J93" s="68" t="s">
        <v>1674</v>
      </c>
      <c r="K93" s="68"/>
      <c r="L93" s="90" t="s">
        <v>294</v>
      </c>
      <c r="M93" s="284" t="s">
        <v>2873</v>
      </c>
      <c r="N93" s="68" t="s">
        <v>294</v>
      </c>
      <c r="O93" s="185" t="s">
        <v>1184</v>
      </c>
      <c r="P93" s="185" t="s">
        <v>294</v>
      </c>
      <c r="Q93" s="185"/>
      <c r="R93" s="185" t="s">
        <v>1148</v>
      </c>
    </row>
    <row r="94" ht="15.75" customHeight="1">
      <c r="L94" s="90" t="s">
        <v>294</v>
      </c>
      <c r="N94" s="68" t="s">
        <v>294</v>
      </c>
      <c r="O94" s="185" t="s">
        <v>1184</v>
      </c>
      <c r="P94" s="68"/>
      <c r="Q94" s="68"/>
      <c r="R94" s="68"/>
    </row>
    <row r="95" ht="15.75" customHeight="1">
      <c r="B95" s="147" t="s">
        <v>2887</v>
      </c>
      <c r="L95" s="90" t="s">
        <v>294</v>
      </c>
      <c r="N95" s="68" t="s">
        <v>294</v>
      </c>
      <c r="O95" s="185" t="s">
        <v>1184</v>
      </c>
      <c r="P95" s="68"/>
      <c r="Q95" s="68"/>
      <c r="R95" s="68"/>
    </row>
    <row r="96" ht="15.75" customHeight="1">
      <c r="A96" s="89">
        <v>24702.0</v>
      </c>
      <c r="B96" s="89" t="s">
        <v>2888</v>
      </c>
      <c r="C96" s="89" t="s">
        <v>2779</v>
      </c>
      <c r="D96" s="120">
        <v>1520000.0</v>
      </c>
      <c r="E96" s="89">
        <v>944800.0</v>
      </c>
      <c r="F96" s="120">
        <v>2748299.05</v>
      </c>
      <c r="G96" s="89" t="s">
        <v>2889</v>
      </c>
      <c r="H96" s="89" t="s">
        <v>2890</v>
      </c>
      <c r="I96" s="89" t="s">
        <v>2891</v>
      </c>
      <c r="J96" s="89" t="s">
        <v>245</v>
      </c>
      <c r="K96" s="89" t="s">
        <v>2892</v>
      </c>
      <c r="L96" s="90" t="s">
        <v>294</v>
      </c>
      <c r="M96" s="89" t="s">
        <v>2893</v>
      </c>
      <c r="N96" s="68" t="s">
        <v>294</v>
      </c>
      <c r="O96" s="185" t="s">
        <v>1184</v>
      </c>
      <c r="P96" s="68" t="s">
        <v>1832</v>
      </c>
      <c r="Q96" s="68"/>
      <c r="R96" s="68" t="s">
        <v>2894</v>
      </c>
    </row>
    <row r="97" ht="15.75" customHeight="1">
      <c r="A97" s="393">
        <v>12062.0</v>
      </c>
      <c r="B97" s="305" t="s">
        <v>2439</v>
      </c>
      <c r="C97" s="234" t="s">
        <v>1247</v>
      </c>
      <c r="D97" s="328">
        <v>188000.0</v>
      </c>
      <c r="E97" s="217">
        <v>379204.94</v>
      </c>
      <c r="F97" s="329">
        <v>379204.94</v>
      </c>
      <c r="G97" s="185" t="s">
        <v>158</v>
      </c>
      <c r="H97" s="185" t="s">
        <v>2440</v>
      </c>
      <c r="I97" s="185" t="s">
        <v>2441</v>
      </c>
      <c r="J97" s="155" t="s">
        <v>87</v>
      </c>
      <c r="K97" s="284"/>
      <c r="L97" s="90" t="s">
        <v>294</v>
      </c>
      <c r="M97" s="284" t="s">
        <v>2893</v>
      </c>
      <c r="N97" s="68" t="s">
        <v>294</v>
      </c>
      <c r="O97" s="185" t="s">
        <v>1184</v>
      </c>
      <c r="P97" s="185" t="s">
        <v>294</v>
      </c>
      <c r="Q97" s="185"/>
      <c r="R97" s="185" t="s">
        <v>1148</v>
      </c>
    </row>
    <row r="98" ht="17.25" customHeight="1">
      <c r="A98" s="510">
        <v>21465.0</v>
      </c>
      <c r="B98" s="283" t="s">
        <v>2582</v>
      </c>
      <c r="C98" s="283" t="s">
        <v>2583</v>
      </c>
      <c r="D98" s="331">
        <v>1102000.0</v>
      </c>
      <c r="E98" s="285">
        <v>377856.0</v>
      </c>
      <c r="F98" s="331">
        <v>1245676.64</v>
      </c>
      <c r="G98" s="68" t="s">
        <v>122</v>
      </c>
      <c r="H98" s="185" t="s">
        <v>207</v>
      </c>
      <c r="I98" s="185" t="s">
        <v>2584</v>
      </c>
      <c r="J98" s="185" t="s">
        <v>2717</v>
      </c>
      <c r="K98" s="284" t="s">
        <v>2585</v>
      </c>
      <c r="L98" s="90" t="s">
        <v>294</v>
      </c>
      <c r="M98" s="284" t="s">
        <v>2893</v>
      </c>
      <c r="N98" s="68" t="s">
        <v>294</v>
      </c>
      <c r="O98" s="185" t="s">
        <v>1184</v>
      </c>
      <c r="P98" s="68" t="s">
        <v>855</v>
      </c>
      <c r="Q98" s="68"/>
      <c r="R98" s="68" t="s">
        <v>907</v>
      </c>
    </row>
    <row r="99" ht="15.75" customHeight="1">
      <c r="A99" s="515">
        <v>19488.0</v>
      </c>
      <c r="B99" s="486" t="s">
        <v>2304</v>
      </c>
      <c r="C99" s="486" t="s">
        <v>1916</v>
      </c>
      <c r="D99" s="87">
        <v>1500000.0</v>
      </c>
      <c r="E99" s="87">
        <v>301290.29</v>
      </c>
      <c r="F99" s="87">
        <v>946290.29</v>
      </c>
      <c r="G99" s="68" t="s">
        <v>351</v>
      </c>
      <c r="H99" s="68" t="s">
        <v>1917</v>
      </c>
      <c r="I99" s="68" t="s">
        <v>2649</v>
      </c>
      <c r="J99" s="68" t="s">
        <v>380</v>
      </c>
      <c r="K99" s="68" t="s">
        <v>2650</v>
      </c>
      <c r="L99" s="90" t="s">
        <v>294</v>
      </c>
      <c r="M99" s="68" t="s">
        <v>2887</v>
      </c>
      <c r="N99" s="185" t="s">
        <v>294</v>
      </c>
      <c r="O99" s="185" t="s">
        <v>1184</v>
      </c>
      <c r="P99" s="68" t="s">
        <v>855</v>
      </c>
      <c r="Q99" s="68"/>
      <c r="R99" s="68" t="s">
        <v>907</v>
      </c>
    </row>
    <row r="100" ht="15.75" customHeight="1">
      <c r="A100" s="528">
        <v>16214.0</v>
      </c>
      <c r="B100" s="529" t="s">
        <v>2895</v>
      </c>
      <c r="C100" s="529" t="s">
        <v>2896</v>
      </c>
      <c r="D100" s="328">
        <v>400000.0</v>
      </c>
      <c r="E100" s="329">
        <v>840859.65</v>
      </c>
      <c r="F100" s="329">
        <v>840859.65</v>
      </c>
      <c r="G100" s="68" t="s">
        <v>415</v>
      </c>
      <c r="H100" s="155" t="s">
        <v>2897</v>
      </c>
      <c r="I100" s="68" t="s">
        <v>1880</v>
      </c>
      <c r="J100" s="68" t="s">
        <v>176</v>
      </c>
      <c r="K100" s="68"/>
      <c r="L100" s="90" t="s">
        <v>294</v>
      </c>
      <c r="M100" s="68" t="s">
        <v>2887</v>
      </c>
      <c r="N100" s="185" t="s">
        <v>294</v>
      </c>
      <c r="O100" s="185" t="s">
        <v>1184</v>
      </c>
      <c r="P100" s="68" t="s">
        <v>855</v>
      </c>
      <c r="Q100" s="68"/>
      <c r="R100" s="185" t="s">
        <v>1148</v>
      </c>
    </row>
    <row r="101" ht="15.75" customHeight="1">
      <c r="A101" s="393">
        <v>11959.0</v>
      </c>
      <c r="B101" s="305" t="s">
        <v>2443</v>
      </c>
      <c r="C101" s="234" t="s">
        <v>2444</v>
      </c>
      <c r="D101" s="328">
        <v>292600.0</v>
      </c>
      <c r="E101" s="217">
        <v>609780.65</v>
      </c>
      <c r="F101" s="329">
        <v>609780.65</v>
      </c>
      <c r="G101" s="185" t="s">
        <v>158</v>
      </c>
      <c r="H101" s="185" t="s">
        <v>2445</v>
      </c>
      <c r="I101" s="185" t="s">
        <v>2446</v>
      </c>
      <c r="J101" s="527" t="s">
        <v>78</v>
      </c>
      <c r="K101" s="284"/>
      <c r="L101" s="90" t="s">
        <v>294</v>
      </c>
      <c r="M101" s="284" t="s">
        <v>2893</v>
      </c>
      <c r="N101" s="185" t="s">
        <v>294</v>
      </c>
      <c r="O101" s="185" t="s">
        <v>1184</v>
      </c>
      <c r="P101" s="185" t="s">
        <v>294</v>
      </c>
      <c r="Q101" s="185"/>
      <c r="R101" s="185" t="s">
        <v>1148</v>
      </c>
    </row>
    <row r="102" ht="16.5" customHeight="1">
      <c r="A102" s="517">
        <v>25923.0</v>
      </c>
      <c r="B102" s="278" t="s">
        <v>2898</v>
      </c>
      <c r="C102" s="278" t="s">
        <v>2899</v>
      </c>
      <c r="D102" s="533">
        <v>45349.0</v>
      </c>
      <c r="E102" s="534">
        <v>398688.0</v>
      </c>
      <c r="F102" s="534">
        <v>398688.0</v>
      </c>
      <c r="G102" s="68" t="s">
        <v>122</v>
      </c>
      <c r="H102" s="68" t="s">
        <v>2900</v>
      </c>
      <c r="I102" s="68" t="s">
        <v>2901</v>
      </c>
      <c r="J102" s="68" t="s">
        <v>2902</v>
      </c>
      <c r="K102" s="68" t="s">
        <v>2903</v>
      </c>
      <c r="L102" s="185" t="s">
        <v>1127</v>
      </c>
      <c r="M102" s="68" t="s">
        <v>2893</v>
      </c>
      <c r="N102" s="68" t="s">
        <v>1127</v>
      </c>
      <c r="O102" s="68" t="s">
        <v>1127</v>
      </c>
      <c r="P102" s="68" t="s">
        <v>1127</v>
      </c>
      <c r="Q102" s="68" t="s">
        <v>1127</v>
      </c>
      <c r="R102" s="68" t="s">
        <v>220</v>
      </c>
    </row>
    <row r="103" ht="16.5" customHeight="1">
      <c r="A103" s="447">
        <v>20305.0</v>
      </c>
      <c r="B103" s="185" t="s">
        <v>2274</v>
      </c>
      <c r="C103" s="185" t="s">
        <v>2275</v>
      </c>
      <c r="D103" s="331">
        <v>190000.0</v>
      </c>
      <c r="E103" s="331">
        <v>276215.0</v>
      </c>
      <c r="F103" s="331">
        <v>180531.44</v>
      </c>
      <c r="G103" s="185" t="s">
        <v>331</v>
      </c>
      <c r="H103" s="185" t="s">
        <v>2276</v>
      </c>
      <c r="I103" s="185" t="s">
        <v>2277</v>
      </c>
      <c r="J103" s="185" t="s">
        <v>2904</v>
      </c>
      <c r="K103" s="284" t="s">
        <v>2278</v>
      </c>
      <c r="L103" s="90" t="s">
        <v>294</v>
      </c>
      <c r="M103" s="284" t="s">
        <v>2893</v>
      </c>
      <c r="N103" s="185" t="s">
        <v>2280</v>
      </c>
      <c r="O103" s="185" t="s">
        <v>1184</v>
      </c>
      <c r="P103" s="185" t="s">
        <v>284</v>
      </c>
      <c r="Q103" s="185" t="s">
        <v>284</v>
      </c>
      <c r="R103" s="185" t="s">
        <v>907</v>
      </c>
    </row>
    <row r="104" ht="14.25" customHeight="1">
      <c r="A104" s="371">
        <v>26378.0</v>
      </c>
      <c r="B104" s="68" t="s">
        <v>2905</v>
      </c>
      <c r="C104" s="68" t="s">
        <v>2906</v>
      </c>
      <c r="D104" s="87">
        <v>80000.0</v>
      </c>
      <c r="E104" s="87">
        <v>80000.0</v>
      </c>
      <c r="F104" s="87">
        <v>80000.0</v>
      </c>
      <c r="G104" s="87" t="s">
        <v>122</v>
      </c>
      <c r="H104" s="68" t="s">
        <v>2907</v>
      </c>
      <c r="I104" s="68" t="s">
        <v>2908</v>
      </c>
      <c r="J104" s="68" t="s">
        <v>23</v>
      </c>
      <c r="K104" s="68" t="s">
        <v>2909</v>
      </c>
      <c r="L104" s="90" t="s">
        <v>294</v>
      </c>
      <c r="M104" s="284" t="s">
        <v>2910</v>
      </c>
      <c r="N104" s="185" t="s">
        <v>2320</v>
      </c>
      <c r="O104" s="185" t="s">
        <v>1184</v>
      </c>
      <c r="P104" s="185" t="s">
        <v>284</v>
      </c>
      <c r="Q104" s="185" t="s">
        <v>284</v>
      </c>
      <c r="R104" s="68" t="s">
        <v>220</v>
      </c>
    </row>
    <row r="105" ht="15.75" customHeight="1">
      <c r="A105" s="522">
        <v>11744.0</v>
      </c>
      <c r="B105" s="180" t="s">
        <v>2911</v>
      </c>
      <c r="C105" s="180" t="s">
        <v>1594</v>
      </c>
      <c r="D105" s="531">
        <v>349575.0</v>
      </c>
      <c r="E105" s="531">
        <v>844150.0</v>
      </c>
      <c r="F105" s="531">
        <v>844150.0</v>
      </c>
      <c r="G105" s="68" t="s">
        <v>415</v>
      </c>
      <c r="H105" s="242" t="s">
        <v>1595</v>
      </c>
      <c r="I105" s="68" t="s">
        <v>2014</v>
      </c>
      <c r="J105" s="155" t="s">
        <v>380</v>
      </c>
      <c r="K105" s="68"/>
      <c r="L105" s="90" t="s">
        <v>294</v>
      </c>
      <c r="M105" s="284" t="s">
        <v>2893</v>
      </c>
      <c r="N105" s="185" t="s">
        <v>294</v>
      </c>
      <c r="O105" s="185" t="s">
        <v>1184</v>
      </c>
      <c r="P105" s="185" t="s">
        <v>294</v>
      </c>
      <c r="Q105" s="185"/>
      <c r="R105" s="185" t="s">
        <v>1148</v>
      </c>
    </row>
    <row r="106" ht="15.75" customHeight="1">
      <c r="A106" s="68">
        <v>11677.0</v>
      </c>
      <c r="B106" s="68" t="s">
        <v>2912</v>
      </c>
      <c r="C106" s="68" t="s">
        <v>2913</v>
      </c>
      <c r="D106" s="87">
        <v>304638.0</v>
      </c>
      <c r="E106" s="87">
        <v>663444.21</v>
      </c>
      <c r="F106" s="87">
        <v>663444.21</v>
      </c>
      <c r="G106" s="68" t="s">
        <v>2914</v>
      </c>
      <c r="H106" s="68" t="s">
        <v>2915</v>
      </c>
      <c r="I106" s="68" t="s">
        <v>2916</v>
      </c>
      <c r="J106" s="68" t="s">
        <v>483</v>
      </c>
      <c r="K106" s="68" t="s">
        <v>905</v>
      </c>
      <c r="L106" s="90" t="s">
        <v>294</v>
      </c>
      <c r="M106" s="68" t="s">
        <v>2893</v>
      </c>
      <c r="N106" s="185" t="s">
        <v>294</v>
      </c>
      <c r="O106" s="185" t="s">
        <v>1184</v>
      </c>
      <c r="P106" s="185" t="s">
        <v>294</v>
      </c>
      <c r="Q106" s="68"/>
      <c r="R106" s="68" t="s">
        <v>1646</v>
      </c>
    </row>
    <row r="107" ht="15.0" customHeight="1">
      <c r="A107" s="68">
        <v>16168.0</v>
      </c>
      <c r="B107" s="68" t="s">
        <v>2917</v>
      </c>
      <c r="C107" s="68" t="s">
        <v>2918</v>
      </c>
      <c r="D107" s="87">
        <v>300000.0</v>
      </c>
      <c r="E107" s="87">
        <v>696044.75</v>
      </c>
      <c r="F107" s="87">
        <v>696044.75</v>
      </c>
      <c r="G107" s="68" t="s">
        <v>351</v>
      </c>
      <c r="H107" s="68" t="s">
        <v>266</v>
      </c>
      <c r="I107" s="68" t="s">
        <v>2669</v>
      </c>
      <c r="J107" s="185" t="s">
        <v>2717</v>
      </c>
      <c r="K107" s="68" t="s">
        <v>2919</v>
      </c>
      <c r="L107" s="90" t="s">
        <v>294</v>
      </c>
      <c r="M107" s="68" t="s">
        <v>2893</v>
      </c>
      <c r="N107" s="185" t="s">
        <v>294</v>
      </c>
      <c r="O107" s="185" t="s">
        <v>1184</v>
      </c>
      <c r="P107" s="185" t="s">
        <v>294</v>
      </c>
      <c r="Q107" s="68"/>
      <c r="R107" s="185" t="s">
        <v>907</v>
      </c>
    </row>
    <row r="108" ht="15.75" customHeight="1">
      <c r="A108" s="393">
        <v>11997.0</v>
      </c>
      <c r="B108" s="305" t="s">
        <v>2437</v>
      </c>
      <c r="C108" s="234" t="s">
        <v>1588</v>
      </c>
      <c r="D108" s="328">
        <v>468000.0</v>
      </c>
      <c r="E108" s="217">
        <v>952350.64</v>
      </c>
      <c r="F108" s="329">
        <v>952350.64</v>
      </c>
      <c r="G108" s="185" t="s">
        <v>158</v>
      </c>
      <c r="H108" s="185" t="s">
        <v>1589</v>
      </c>
      <c r="I108" s="185" t="s">
        <v>2438</v>
      </c>
      <c r="J108" s="527" t="s">
        <v>324</v>
      </c>
      <c r="K108" s="284"/>
      <c r="L108" s="185" t="s">
        <v>1184</v>
      </c>
      <c r="M108" s="284" t="s">
        <v>2893</v>
      </c>
      <c r="N108" s="185" t="s">
        <v>294</v>
      </c>
      <c r="O108" s="185" t="s">
        <v>1601</v>
      </c>
      <c r="P108" s="185" t="s">
        <v>294</v>
      </c>
      <c r="Q108" s="185"/>
      <c r="R108" s="185" t="s">
        <v>1148</v>
      </c>
    </row>
    <row r="109" ht="15.75" customHeight="1">
      <c r="A109" s="234">
        <v>12050.0</v>
      </c>
      <c r="B109" s="305" t="s">
        <v>2920</v>
      </c>
      <c r="C109" s="234" t="s">
        <v>1470</v>
      </c>
      <c r="D109" s="329">
        <v>2280525.07</v>
      </c>
      <c r="E109" s="329">
        <v>2280525.07</v>
      </c>
      <c r="F109" s="329">
        <v>2280525.07</v>
      </c>
      <c r="G109" s="68" t="s">
        <v>158</v>
      </c>
      <c r="H109" s="68" t="s">
        <v>159</v>
      </c>
      <c r="I109" s="185" t="s">
        <v>2438</v>
      </c>
      <c r="J109" s="155" t="s">
        <v>557</v>
      </c>
      <c r="K109" s="68"/>
      <c r="L109" s="185" t="s">
        <v>1184</v>
      </c>
      <c r="M109" s="284" t="s">
        <v>2893</v>
      </c>
      <c r="N109" s="185" t="s">
        <v>294</v>
      </c>
      <c r="O109" s="185" t="s">
        <v>1601</v>
      </c>
      <c r="P109" s="185" t="s">
        <v>294</v>
      </c>
      <c r="Q109" s="185"/>
      <c r="R109" s="185" t="s">
        <v>1148</v>
      </c>
    </row>
    <row r="110" ht="15.75" customHeight="1">
      <c r="A110" s="68">
        <v>16388.0</v>
      </c>
      <c r="B110" s="68" t="s">
        <v>2606</v>
      </c>
      <c r="C110" s="234" t="s">
        <v>2607</v>
      </c>
      <c r="D110" s="87">
        <v>355000.0</v>
      </c>
      <c r="E110" s="87">
        <v>737858.5</v>
      </c>
      <c r="F110" s="87">
        <v>737858.5</v>
      </c>
      <c r="G110" s="68" t="s">
        <v>114</v>
      </c>
      <c r="H110" s="68" t="s">
        <v>2608</v>
      </c>
      <c r="I110" s="68" t="s">
        <v>2609</v>
      </c>
      <c r="J110" s="68" t="s">
        <v>469</v>
      </c>
      <c r="K110" s="68"/>
      <c r="L110" s="90" t="s">
        <v>294</v>
      </c>
      <c r="M110" s="68" t="s">
        <v>2610</v>
      </c>
      <c r="N110" s="185" t="s">
        <v>294</v>
      </c>
      <c r="O110" s="68" t="s">
        <v>2581</v>
      </c>
      <c r="P110" s="68" t="s">
        <v>855</v>
      </c>
      <c r="Q110" s="68"/>
      <c r="R110" s="68" t="s">
        <v>2611</v>
      </c>
    </row>
    <row r="111" ht="15.75" customHeight="1">
      <c r="A111" s="68">
        <v>13819.0</v>
      </c>
      <c r="B111" s="68" t="s">
        <v>2921</v>
      </c>
      <c r="C111" s="68" t="s">
        <v>2334</v>
      </c>
      <c r="D111" s="87">
        <v>500000.0</v>
      </c>
      <c r="E111" s="87">
        <v>1038181.84</v>
      </c>
      <c r="F111" s="87">
        <v>1038181.84</v>
      </c>
      <c r="G111" s="68" t="s">
        <v>127</v>
      </c>
      <c r="H111" s="68" t="s">
        <v>2335</v>
      </c>
      <c r="I111" s="68" t="s">
        <v>2014</v>
      </c>
      <c r="J111" s="68" t="s">
        <v>557</v>
      </c>
      <c r="K111" s="68" t="s">
        <v>865</v>
      </c>
      <c r="L111" s="90" t="s">
        <v>294</v>
      </c>
      <c r="M111" s="68" t="s">
        <v>2893</v>
      </c>
      <c r="N111" s="90" t="s">
        <v>294</v>
      </c>
      <c r="O111" s="68" t="s">
        <v>2753</v>
      </c>
      <c r="P111" s="68" t="s">
        <v>855</v>
      </c>
      <c r="Q111" s="68"/>
      <c r="R111" s="68" t="s">
        <v>1158</v>
      </c>
    </row>
    <row r="112" ht="15.75" customHeight="1">
      <c r="A112" s="68">
        <v>13006.0</v>
      </c>
      <c r="B112" s="68" t="s">
        <v>2922</v>
      </c>
      <c r="C112" s="68" t="s">
        <v>1620</v>
      </c>
      <c r="D112" s="87">
        <v>1485000.0</v>
      </c>
      <c r="E112" s="87">
        <v>3232843.49</v>
      </c>
      <c r="F112" s="87">
        <v>3232843.49</v>
      </c>
      <c r="G112" s="68" t="s">
        <v>45</v>
      </c>
      <c r="H112" s="68" t="s">
        <v>1621</v>
      </c>
      <c r="I112" s="68" t="s">
        <v>2923</v>
      </c>
      <c r="J112" s="68" t="s">
        <v>725</v>
      </c>
      <c r="K112" s="68" t="s">
        <v>865</v>
      </c>
      <c r="L112" s="90" t="s">
        <v>294</v>
      </c>
      <c r="M112" s="68" t="s">
        <v>2910</v>
      </c>
      <c r="N112" s="90" t="s">
        <v>294</v>
      </c>
      <c r="O112" s="68" t="s">
        <v>2753</v>
      </c>
      <c r="P112" s="68" t="s">
        <v>855</v>
      </c>
      <c r="Q112" s="68"/>
      <c r="R112" s="68" t="s">
        <v>1158</v>
      </c>
    </row>
    <row r="113" ht="15.75" customHeight="1">
      <c r="A113" s="68">
        <v>25640.0</v>
      </c>
      <c r="B113" s="68" t="s">
        <v>2352</v>
      </c>
      <c r="C113" s="68" t="s">
        <v>1900</v>
      </c>
      <c r="D113" s="87">
        <v>200000.0</v>
      </c>
      <c r="E113" s="87">
        <v>161200.0</v>
      </c>
      <c r="F113" s="87">
        <v>218709.37</v>
      </c>
      <c r="G113" s="68" t="s">
        <v>127</v>
      </c>
      <c r="H113" s="68" t="s">
        <v>2924</v>
      </c>
      <c r="I113" s="68" t="s">
        <v>2925</v>
      </c>
      <c r="J113" s="68" t="s">
        <v>2717</v>
      </c>
      <c r="K113" s="68" t="s">
        <v>2926</v>
      </c>
      <c r="L113" s="90" t="s">
        <v>294</v>
      </c>
      <c r="M113" s="68" t="s">
        <v>2927</v>
      </c>
      <c r="N113" s="90" t="s">
        <v>294</v>
      </c>
      <c r="O113" s="68" t="s">
        <v>2753</v>
      </c>
      <c r="P113" s="68" t="s">
        <v>855</v>
      </c>
      <c r="Q113" s="68"/>
      <c r="R113" s="68" t="s">
        <v>1158</v>
      </c>
    </row>
    <row r="114" ht="15.75" customHeight="1">
      <c r="A114" s="68">
        <v>26099.0</v>
      </c>
      <c r="B114" s="68" t="s">
        <v>2928</v>
      </c>
      <c r="C114" s="68" t="s">
        <v>2929</v>
      </c>
      <c r="D114" s="87">
        <v>100000.0</v>
      </c>
      <c r="E114" s="107">
        <v>141200.0</v>
      </c>
      <c r="F114" s="107">
        <v>141200.0</v>
      </c>
      <c r="G114" s="68" t="s">
        <v>2889</v>
      </c>
      <c r="H114" s="68" t="s">
        <v>2930</v>
      </c>
      <c r="I114" s="68" t="s">
        <v>2014</v>
      </c>
      <c r="J114" s="68" t="s">
        <v>2931</v>
      </c>
      <c r="K114" s="68" t="s">
        <v>2932</v>
      </c>
      <c r="L114" s="90" t="s">
        <v>294</v>
      </c>
      <c r="M114" s="68" t="s">
        <v>2933</v>
      </c>
      <c r="N114" s="90" t="s">
        <v>294</v>
      </c>
      <c r="O114" s="68" t="s">
        <v>2753</v>
      </c>
      <c r="P114" s="68" t="s">
        <v>855</v>
      </c>
      <c r="Q114" s="68"/>
      <c r="R114" s="68" t="s">
        <v>1158</v>
      </c>
    </row>
    <row r="115" ht="15.75" customHeight="1">
      <c r="A115" s="68">
        <v>21096.0</v>
      </c>
      <c r="B115" s="68" t="s">
        <v>2934</v>
      </c>
      <c r="C115" s="68" t="s">
        <v>1966</v>
      </c>
      <c r="D115" s="87">
        <v>1500000.0</v>
      </c>
      <c r="E115" s="87">
        <v>812486.81</v>
      </c>
      <c r="F115" s="87">
        <v>1573240.81</v>
      </c>
      <c r="G115" s="68" t="s">
        <v>2914</v>
      </c>
      <c r="H115" s="68" t="s">
        <v>2935</v>
      </c>
      <c r="I115" s="68" t="s">
        <v>2936</v>
      </c>
      <c r="J115" s="68" t="s">
        <v>2937</v>
      </c>
      <c r="K115" s="68"/>
      <c r="L115" s="90" t="s">
        <v>294</v>
      </c>
      <c r="M115" s="68" t="s">
        <v>2893</v>
      </c>
      <c r="N115" s="68" t="s">
        <v>294</v>
      </c>
      <c r="O115" s="68" t="s">
        <v>2753</v>
      </c>
      <c r="P115" s="68" t="s">
        <v>855</v>
      </c>
      <c r="Q115" s="68"/>
      <c r="R115" s="68" t="s">
        <v>1646</v>
      </c>
    </row>
    <row r="116" ht="15.75" customHeight="1">
      <c r="A116" s="528">
        <v>10469.0</v>
      </c>
      <c r="B116" s="529" t="s">
        <v>2938</v>
      </c>
      <c r="C116" s="529" t="s">
        <v>1481</v>
      </c>
      <c r="D116" s="535">
        <v>2888575.9</v>
      </c>
      <c r="E116" s="87">
        <v>2888575.9</v>
      </c>
      <c r="F116" s="87">
        <v>2888575.9</v>
      </c>
      <c r="G116" s="68" t="s">
        <v>116</v>
      </c>
      <c r="H116" s="529" t="s">
        <v>2939</v>
      </c>
      <c r="I116" s="68" t="s">
        <v>2510</v>
      </c>
      <c r="J116" s="68" t="s">
        <v>2940</v>
      </c>
      <c r="K116" s="68"/>
      <c r="L116" s="90" t="s">
        <v>294</v>
      </c>
      <c r="M116" s="68" t="s">
        <v>2910</v>
      </c>
      <c r="N116" s="68" t="s">
        <v>294</v>
      </c>
      <c r="O116" s="68" t="s">
        <v>2753</v>
      </c>
      <c r="P116" s="68" t="s">
        <v>855</v>
      </c>
      <c r="Q116" s="68"/>
      <c r="R116" s="185" t="s">
        <v>907</v>
      </c>
    </row>
    <row r="117" ht="15.75" customHeight="1">
      <c r="A117" s="68">
        <v>14166.0</v>
      </c>
      <c r="B117" s="68" t="s">
        <v>2941</v>
      </c>
      <c r="C117" s="68" t="s">
        <v>2942</v>
      </c>
      <c r="D117" s="87">
        <v>260000.0</v>
      </c>
      <c r="E117" s="87">
        <v>544320.08</v>
      </c>
      <c r="F117" s="87">
        <v>544320.08</v>
      </c>
      <c r="G117" s="68" t="s">
        <v>127</v>
      </c>
      <c r="H117" s="68" t="s">
        <v>96</v>
      </c>
      <c r="I117" s="68" t="s">
        <v>2943</v>
      </c>
      <c r="J117" s="68" t="s">
        <v>525</v>
      </c>
      <c r="K117" s="68"/>
      <c r="L117" s="90" t="s">
        <v>294</v>
      </c>
      <c r="M117" s="68" t="s">
        <v>2910</v>
      </c>
      <c r="N117" s="68" t="s">
        <v>294</v>
      </c>
      <c r="O117" s="68" t="s">
        <v>2753</v>
      </c>
      <c r="P117" s="68" t="s">
        <v>855</v>
      </c>
      <c r="Q117" s="68"/>
      <c r="R117" s="185" t="s">
        <v>907</v>
      </c>
    </row>
    <row r="118" ht="15.75" customHeight="1">
      <c r="A118" s="68"/>
      <c r="B118" s="68"/>
      <c r="C118" s="68"/>
      <c r="D118" s="68"/>
      <c r="E118" s="68"/>
      <c r="F118" s="68"/>
      <c r="G118" s="68"/>
      <c r="H118" s="68"/>
      <c r="I118" s="68"/>
      <c r="J118" s="68"/>
      <c r="K118" s="68"/>
      <c r="L118" s="90"/>
      <c r="M118" s="68"/>
      <c r="N118" s="68"/>
      <c r="O118" s="68"/>
      <c r="P118" s="68"/>
      <c r="Q118" s="68"/>
      <c r="R118" s="68"/>
    </row>
    <row r="119" ht="15.75" customHeight="1">
      <c r="A119" s="68"/>
      <c r="B119" s="536">
        <v>45357.0</v>
      </c>
      <c r="C119" s="68"/>
      <c r="D119" s="68"/>
      <c r="E119" s="68"/>
      <c r="F119" s="68"/>
      <c r="G119" s="68"/>
      <c r="H119" s="68"/>
      <c r="I119" s="68"/>
      <c r="J119" s="68"/>
      <c r="K119" s="68"/>
      <c r="L119" s="90"/>
      <c r="M119" s="68"/>
      <c r="N119" s="68"/>
      <c r="O119" s="68"/>
      <c r="P119" s="68"/>
      <c r="Q119" s="68"/>
      <c r="R119" s="68"/>
    </row>
    <row r="120" ht="15.75" customHeight="1">
      <c r="A120" s="472">
        <v>25824.0</v>
      </c>
      <c r="B120" s="473" t="s">
        <v>2144</v>
      </c>
      <c r="C120" s="456" t="s">
        <v>2145</v>
      </c>
      <c r="D120" s="457">
        <v>969000.0</v>
      </c>
      <c r="E120" s="474">
        <v>120355.61</v>
      </c>
      <c r="F120" s="332">
        <v>1022315.91</v>
      </c>
      <c r="G120" s="440" t="s">
        <v>158</v>
      </c>
      <c r="H120" s="440" t="s">
        <v>2146</v>
      </c>
      <c r="I120" s="440" t="s">
        <v>2147</v>
      </c>
      <c r="J120" s="68" t="s">
        <v>576</v>
      </c>
      <c r="K120" s="441" t="s">
        <v>2148</v>
      </c>
      <c r="L120" s="440" t="s">
        <v>2422</v>
      </c>
      <c r="M120" s="471">
        <v>45357.0</v>
      </c>
      <c r="N120" s="68" t="s">
        <v>294</v>
      </c>
      <c r="O120" s="440" t="s">
        <v>1184</v>
      </c>
      <c r="P120" s="440" t="s">
        <v>1949</v>
      </c>
      <c r="Q120" s="440"/>
      <c r="R120" s="185" t="s">
        <v>1148</v>
      </c>
    </row>
    <row r="121" ht="18.0" customHeight="1">
      <c r="A121" s="68">
        <v>21198.0</v>
      </c>
      <c r="B121" s="68" t="s">
        <v>2944</v>
      </c>
      <c r="C121" s="68" t="s">
        <v>2945</v>
      </c>
      <c r="D121" s="87">
        <v>640000.0</v>
      </c>
      <c r="E121" s="87">
        <v>148258.0</v>
      </c>
      <c r="F121" s="87">
        <v>492277.54</v>
      </c>
      <c r="G121" s="68" t="s">
        <v>351</v>
      </c>
      <c r="H121" s="68" t="s">
        <v>2946</v>
      </c>
      <c r="I121" s="68" t="s">
        <v>2947</v>
      </c>
      <c r="J121" s="68" t="s">
        <v>2948</v>
      </c>
      <c r="K121" s="68" t="s">
        <v>2949</v>
      </c>
      <c r="L121" s="440" t="s">
        <v>2422</v>
      </c>
      <c r="M121" s="471">
        <v>45357.0</v>
      </c>
      <c r="N121" s="68" t="s">
        <v>294</v>
      </c>
      <c r="O121" s="440" t="s">
        <v>1184</v>
      </c>
      <c r="P121" s="440" t="s">
        <v>1949</v>
      </c>
      <c r="Q121" s="68"/>
      <c r="R121" s="68" t="s">
        <v>907</v>
      </c>
    </row>
    <row r="122" ht="15.75" customHeight="1">
      <c r="A122" s="68">
        <v>23734.0</v>
      </c>
      <c r="B122" s="68" t="s">
        <v>2950</v>
      </c>
      <c r="C122" s="68" t="s">
        <v>2951</v>
      </c>
      <c r="D122" s="87">
        <v>320000.0</v>
      </c>
      <c r="E122" s="87">
        <v>137415.4</v>
      </c>
      <c r="F122" s="87">
        <v>422613.07</v>
      </c>
      <c r="G122" s="68" t="s">
        <v>351</v>
      </c>
      <c r="H122" s="68" t="s">
        <v>2952</v>
      </c>
      <c r="I122" s="68" t="s">
        <v>2953</v>
      </c>
      <c r="J122" s="68" t="s">
        <v>564</v>
      </c>
      <c r="K122" s="68" t="s">
        <v>2954</v>
      </c>
      <c r="L122" s="440" t="s">
        <v>2422</v>
      </c>
      <c r="M122" s="471">
        <v>45357.0</v>
      </c>
      <c r="N122" s="68" t="s">
        <v>294</v>
      </c>
      <c r="O122" s="440" t="s">
        <v>1184</v>
      </c>
      <c r="P122" s="440" t="s">
        <v>1949</v>
      </c>
      <c r="Q122" s="68"/>
      <c r="R122" s="68" t="s">
        <v>2266</v>
      </c>
    </row>
    <row r="123" ht="15.75" customHeight="1">
      <c r="A123" s="68">
        <v>26224.0</v>
      </c>
      <c r="B123" s="68" t="s">
        <v>2955</v>
      </c>
      <c r="C123" s="68" t="s">
        <v>2956</v>
      </c>
      <c r="D123" s="87">
        <v>510000.0</v>
      </c>
      <c r="E123" s="87">
        <v>131408.529</v>
      </c>
      <c r="F123" s="87">
        <v>567314.9</v>
      </c>
      <c r="G123" s="68" t="s">
        <v>116</v>
      </c>
      <c r="H123" s="68" t="s">
        <v>2957</v>
      </c>
      <c r="I123" s="68" t="s">
        <v>2958</v>
      </c>
      <c r="J123" s="68" t="s">
        <v>50</v>
      </c>
      <c r="K123" s="68" t="s">
        <v>2959</v>
      </c>
      <c r="L123" s="440" t="s">
        <v>2422</v>
      </c>
      <c r="M123" s="268">
        <v>45357.0</v>
      </c>
      <c r="N123" s="68" t="s">
        <v>294</v>
      </c>
      <c r="O123" s="68" t="s">
        <v>2960</v>
      </c>
      <c r="P123" s="68" t="s">
        <v>2960</v>
      </c>
      <c r="Q123" s="68" t="s">
        <v>2961</v>
      </c>
      <c r="R123" s="68" t="s">
        <v>441</v>
      </c>
    </row>
    <row r="124" ht="18.0" customHeight="1">
      <c r="A124" s="68">
        <v>26378.0</v>
      </c>
      <c r="B124" s="68" t="s">
        <v>2905</v>
      </c>
      <c r="C124" s="68" t="s">
        <v>2906</v>
      </c>
      <c r="D124" s="107">
        <v>94000.0</v>
      </c>
      <c r="E124" s="68">
        <v>94000.0</v>
      </c>
      <c r="F124" s="68">
        <v>94000.0</v>
      </c>
      <c r="G124" s="68" t="s">
        <v>351</v>
      </c>
      <c r="H124" s="68" t="s">
        <v>2907</v>
      </c>
      <c r="I124" s="68" t="s">
        <v>2908</v>
      </c>
      <c r="J124" s="68" t="s">
        <v>1337</v>
      </c>
      <c r="K124" s="68" t="s">
        <v>2949</v>
      </c>
      <c r="L124" s="440" t="s">
        <v>301</v>
      </c>
      <c r="M124" s="268">
        <v>45357.0</v>
      </c>
      <c r="N124" s="68" t="s">
        <v>31</v>
      </c>
      <c r="O124" s="68" t="s">
        <v>1184</v>
      </c>
      <c r="P124" s="68" t="s">
        <v>31</v>
      </c>
      <c r="Q124" s="68"/>
      <c r="R124" s="68" t="s">
        <v>25</v>
      </c>
    </row>
    <row r="125" ht="24.0" customHeight="1">
      <c r="A125" s="68">
        <v>24930.0</v>
      </c>
      <c r="B125" s="68" t="s">
        <v>2962</v>
      </c>
      <c r="C125" s="68" t="s">
        <v>2963</v>
      </c>
      <c r="D125" s="107">
        <v>40000.0</v>
      </c>
      <c r="E125" s="68">
        <v>40000.0</v>
      </c>
      <c r="F125" s="68">
        <v>40000.0</v>
      </c>
      <c r="G125" s="68" t="s">
        <v>114</v>
      </c>
      <c r="H125" s="68" t="s">
        <v>2964</v>
      </c>
      <c r="I125" s="68" t="s">
        <v>2908</v>
      </c>
      <c r="J125" s="68" t="s">
        <v>1337</v>
      </c>
      <c r="K125" s="68" t="s">
        <v>2949</v>
      </c>
      <c r="L125" s="90" t="s">
        <v>2422</v>
      </c>
      <c r="M125" s="68"/>
      <c r="N125" s="68"/>
      <c r="O125" s="68"/>
      <c r="P125" s="68"/>
      <c r="Q125" s="68"/>
      <c r="R125" s="68" t="s">
        <v>25</v>
      </c>
    </row>
    <row r="126" ht="17.25" customHeight="1">
      <c r="A126" s="510">
        <v>21465.0</v>
      </c>
      <c r="B126" s="283" t="s">
        <v>2582</v>
      </c>
      <c r="C126" s="283" t="s">
        <v>2583</v>
      </c>
      <c r="D126" s="331">
        <v>1102000.0</v>
      </c>
      <c r="E126" s="285">
        <v>583256.21</v>
      </c>
      <c r="F126" s="331">
        <v>1245676.64</v>
      </c>
      <c r="G126" s="68" t="s">
        <v>122</v>
      </c>
      <c r="H126" s="185" t="s">
        <v>207</v>
      </c>
      <c r="I126" s="185" t="s">
        <v>2584</v>
      </c>
      <c r="J126" s="185" t="s">
        <v>2948</v>
      </c>
      <c r="K126" s="284" t="s">
        <v>2585</v>
      </c>
      <c r="L126" s="90" t="s">
        <v>294</v>
      </c>
      <c r="M126" s="490">
        <v>45357.0</v>
      </c>
      <c r="N126" s="68" t="s">
        <v>294</v>
      </c>
      <c r="O126" s="185" t="s">
        <v>1184</v>
      </c>
      <c r="P126" s="68" t="s">
        <v>855</v>
      </c>
      <c r="Q126" s="68"/>
      <c r="R126" s="68" t="s">
        <v>907</v>
      </c>
    </row>
    <row r="127" ht="15.75" customHeight="1">
      <c r="A127" s="68"/>
      <c r="B127" s="537">
        <v>45388.0</v>
      </c>
      <c r="C127" s="68"/>
      <c r="D127" s="68"/>
      <c r="E127" s="68"/>
      <c r="F127" s="68"/>
      <c r="G127" s="68"/>
      <c r="H127" s="68"/>
      <c r="I127" s="68"/>
      <c r="J127" s="68"/>
      <c r="K127" s="68"/>
      <c r="L127" s="90"/>
      <c r="M127" s="68"/>
      <c r="N127" s="68"/>
      <c r="O127" s="68"/>
      <c r="P127" s="68"/>
      <c r="Q127" s="68"/>
      <c r="R127" s="68"/>
    </row>
    <row r="128" ht="15.0" customHeight="1">
      <c r="A128" s="68">
        <v>18310.0</v>
      </c>
      <c r="B128" s="68" t="s">
        <v>2123</v>
      </c>
      <c r="C128" s="234" t="s">
        <v>286</v>
      </c>
      <c r="D128" s="87">
        <v>4000000.0</v>
      </c>
      <c r="E128" s="87">
        <v>3220826.46</v>
      </c>
      <c r="F128" s="87">
        <v>6535769.6</v>
      </c>
      <c r="G128" s="68" t="s">
        <v>903</v>
      </c>
      <c r="H128" s="68" t="s">
        <v>2599</v>
      </c>
      <c r="I128" s="68" t="s">
        <v>2600</v>
      </c>
      <c r="J128" s="185" t="s">
        <v>2965</v>
      </c>
      <c r="K128" s="68" t="s">
        <v>2601</v>
      </c>
      <c r="L128" s="90" t="s">
        <v>294</v>
      </c>
      <c r="M128" s="266">
        <v>45388.0</v>
      </c>
      <c r="N128" s="68" t="s">
        <v>294</v>
      </c>
      <c r="O128" s="185" t="s">
        <v>2587</v>
      </c>
      <c r="P128" s="68" t="s">
        <v>855</v>
      </c>
      <c r="Q128" s="68"/>
      <c r="R128" s="68" t="s">
        <v>1158</v>
      </c>
    </row>
    <row r="129" ht="18.75" customHeight="1">
      <c r="A129" s="68">
        <v>25730.0</v>
      </c>
      <c r="B129" s="68" t="s">
        <v>2966</v>
      </c>
      <c r="C129" s="68" t="s">
        <v>2967</v>
      </c>
      <c r="D129" s="87">
        <v>5780000.0</v>
      </c>
      <c r="E129" s="87">
        <v>978000.0</v>
      </c>
      <c r="F129" s="87">
        <v>6141000.41</v>
      </c>
      <c r="G129" s="68" t="s">
        <v>122</v>
      </c>
      <c r="H129" s="68" t="s">
        <v>2968</v>
      </c>
      <c r="I129" s="68" t="s">
        <v>2600</v>
      </c>
      <c r="J129" s="68" t="s">
        <v>721</v>
      </c>
      <c r="K129" s="68" t="s">
        <v>2969</v>
      </c>
      <c r="L129" s="90" t="s">
        <v>294</v>
      </c>
      <c r="M129" s="266">
        <v>45389.0</v>
      </c>
      <c r="N129" s="68" t="s">
        <v>294</v>
      </c>
      <c r="O129" s="185" t="s">
        <v>2587</v>
      </c>
      <c r="P129" s="68" t="s">
        <v>855</v>
      </c>
      <c r="Q129" s="68"/>
      <c r="R129" s="68" t="s">
        <v>907</v>
      </c>
    </row>
    <row r="130" ht="15.75" customHeight="1">
      <c r="A130" s="68"/>
      <c r="B130" s="537">
        <v>45418.0</v>
      </c>
      <c r="C130" s="68"/>
      <c r="D130" s="68"/>
      <c r="E130" s="68"/>
      <c r="F130" s="68"/>
      <c r="G130" s="68"/>
      <c r="H130" s="68"/>
      <c r="I130" s="68"/>
      <c r="J130" s="68"/>
      <c r="K130" s="68"/>
      <c r="L130" s="90"/>
      <c r="M130" s="68"/>
      <c r="N130" s="68"/>
      <c r="O130" s="68"/>
      <c r="P130" s="68"/>
      <c r="Q130" s="68"/>
      <c r="R130" s="68"/>
    </row>
    <row r="131" ht="24.0" customHeight="1">
      <c r="A131" s="68">
        <v>26550.0</v>
      </c>
      <c r="B131" s="68" t="s">
        <v>2970</v>
      </c>
      <c r="C131" s="68" t="s">
        <v>2971</v>
      </c>
      <c r="D131" s="87">
        <v>756427.0</v>
      </c>
      <c r="E131" s="87">
        <v>287270.22</v>
      </c>
      <c r="F131" s="87">
        <v>699597.22</v>
      </c>
      <c r="G131" s="68" t="s">
        <v>153</v>
      </c>
      <c r="H131" s="68" t="s">
        <v>2972</v>
      </c>
      <c r="I131" s="68" t="s">
        <v>2972</v>
      </c>
      <c r="J131" s="68" t="s">
        <v>2973</v>
      </c>
      <c r="K131" s="68" t="s">
        <v>2974</v>
      </c>
      <c r="L131" s="68" t="s">
        <v>2975</v>
      </c>
      <c r="M131" s="137">
        <v>45418.0</v>
      </c>
      <c r="N131" s="68" t="s">
        <v>294</v>
      </c>
      <c r="O131" s="68" t="s">
        <v>2587</v>
      </c>
      <c r="P131" s="68" t="s">
        <v>2975</v>
      </c>
      <c r="Q131" s="68" t="s">
        <v>2975</v>
      </c>
      <c r="R131" s="68" t="s">
        <v>1158</v>
      </c>
    </row>
    <row r="132" ht="15.75" customHeight="1">
      <c r="A132" s="68"/>
      <c r="B132" s="68"/>
      <c r="C132" s="68"/>
      <c r="D132" s="68"/>
      <c r="E132" s="68"/>
      <c r="F132" s="68"/>
      <c r="G132" s="68"/>
      <c r="H132" s="68"/>
      <c r="I132" s="68"/>
      <c r="J132" s="68"/>
      <c r="K132" s="68"/>
      <c r="L132" s="90"/>
      <c r="M132" s="68"/>
      <c r="N132" s="68"/>
      <c r="O132" s="68"/>
      <c r="P132" s="68"/>
      <c r="Q132" s="68"/>
      <c r="R132" s="68"/>
    </row>
    <row r="133" ht="15.75" customHeight="1">
      <c r="A133" s="68"/>
      <c r="B133" s="68"/>
      <c r="C133" s="68"/>
      <c r="D133" s="68"/>
      <c r="E133" s="68"/>
      <c r="F133" s="68"/>
      <c r="G133" s="68"/>
      <c r="H133" s="68"/>
      <c r="I133" s="68"/>
      <c r="J133" s="68"/>
      <c r="K133" s="68"/>
      <c r="L133" s="90"/>
      <c r="M133" s="68"/>
      <c r="N133" s="68"/>
      <c r="O133" s="68"/>
      <c r="P133" s="68"/>
      <c r="Q133" s="68"/>
      <c r="R133" s="68"/>
    </row>
    <row r="134" ht="15.75" customHeight="1">
      <c r="R134" s="68"/>
    </row>
    <row r="135" ht="21.75" customHeight="1">
      <c r="A135" s="68"/>
      <c r="B135" s="537">
        <v>45449.0</v>
      </c>
      <c r="C135" s="68"/>
      <c r="D135" s="107"/>
      <c r="E135" s="68"/>
      <c r="F135" s="68"/>
      <c r="G135" s="68"/>
      <c r="H135" s="68"/>
      <c r="I135" s="68"/>
      <c r="J135" s="68"/>
      <c r="K135" s="68"/>
      <c r="L135" s="90"/>
      <c r="M135" s="68"/>
      <c r="N135" s="90"/>
      <c r="O135" s="68"/>
      <c r="P135" s="68"/>
      <c r="Q135" s="68"/>
      <c r="R135" s="68"/>
    </row>
    <row r="136" ht="15.75" customHeight="1">
      <c r="A136" s="68">
        <v>25530.0</v>
      </c>
      <c r="B136" s="68" t="s">
        <v>2976</v>
      </c>
      <c r="C136" s="68" t="s">
        <v>2977</v>
      </c>
      <c r="D136" s="87">
        <v>3088426.0</v>
      </c>
      <c r="E136" s="337">
        <v>6450195.95</v>
      </c>
      <c r="F136" s="87">
        <v>6450195.95</v>
      </c>
      <c r="G136" s="68" t="s">
        <v>148</v>
      </c>
      <c r="H136" s="68" t="s">
        <v>2978</v>
      </c>
      <c r="I136" s="68" t="s">
        <v>2979</v>
      </c>
      <c r="J136" s="68" t="s">
        <v>2980</v>
      </c>
      <c r="K136" s="68"/>
      <c r="L136" s="90" t="s">
        <v>284</v>
      </c>
      <c r="M136" s="68"/>
      <c r="N136" s="90" t="s">
        <v>284</v>
      </c>
      <c r="O136" s="68" t="s">
        <v>2587</v>
      </c>
      <c r="P136" s="68" t="s">
        <v>855</v>
      </c>
      <c r="Q136" s="68"/>
      <c r="R136" s="68" t="s">
        <v>215</v>
      </c>
    </row>
    <row r="137" ht="24.75" customHeight="1">
      <c r="A137" s="371">
        <v>21744.0</v>
      </c>
      <c r="B137" s="409" t="s">
        <v>2981</v>
      </c>
      <c r="C137" s="409" t="s">
        <v>2982</v>
      </c>
      <c r="D137" s="87">
        <v>564000.0</v>
      </c>
      <c r="E137" s="371">
        <v>50000.0</v>
      </c>
      <c r="F137" s="87">
        <v>517325.82</v>
      </c>
      <c r="G137" s="68" t="s">
        <v>148</v>
      </c>
      <c r="H137" s="68" t="s">
        <v>299</v>
      </c>
      <c r="I137" s="68" t="s">
        <v>2983</v>
      </c>
      <c r="J137" s="68" t="s">
        <v>357</v>
      </c>
      <c r="K137" s="68" t="s">
        <v>2984</v>
      </c>
      <c r="L137" s="90" t="s">
        <v>358</v>
      </c>
      <c r="M137" s="68"/>
      <c r="N137" s="68" t="s">
        <v>358</v>
      </c>
      <c r="O137" s="68" t="s">
        <v>358</v>
      </c>
      <c r="P137" s="68" t="s">
        <v>358</v>
      </c>
      <c r="Q137" s="68"/>
      <c r="R137" s="68" t="s">
        <v>1158</v>
      </c>
    </row>
    <row r="138" ht="17.25" customHeight="1">
      <c r="A138" s="185">
        <v>20305.0</v>
      </c>
      <c r="B138" s="185" t="s">
        <v>2274</v>
      </c>
      <c r="C138" s="185" t="s">
        <v>2275</v>
      </c>
      <c r="D138" s="331">
        <v>190000.0</v>
      </c>
      <c r="E138" s="331">
        <v>276215.0</v>
      </c>
      <c r="F138" s="331">
        <v>180531.44</v>
      </c>
      <c r="G138" s="185" t="s">
        <v>148</v>
      </c>
      <c r="H138" s="185" t="s">
        <v>2276</v>
      </c>
      <c r="I138" s="185" t="s">
        <v>2277</v>
      </c>
      <c r="J138" s="185" t="s">
        <v>480</v>
      </c>
      <c r="K138" s="284" t="s">
        <v>2278</v>
      </c>
      <c r="L138" s="490">
        <v>45449.0</v>
      </c>
      <c r="M138" s="185" t="s">
        <v>2280</v>
      </c>
      <c r="N138" s="185" t="s">
        <v>1184</v>
      </c>
      <c r="O138" s="185" t="s">
        <v>284</v>
      </c>
      <c r="P138" s="185" t="s">
        <v>284</v>
      </c>
      <c r="Q138" s="68"/>
      <c r="R138" s="185" t="s">
        <v>907</v>
      </c>
    </row>
    <row r="139" ht="17.25" customHeight="1">
      <c r="A139" s="538">
        <v>14070.0</v>
      </c>
      <c r="B139" s="70" t="s">
        <v>1867</v>
      </c>
      <c r="C139" s="70" t="s">
        <v>1868</v>
      </c>
      <c r="D139" s="71">
        <v>475000.0</v>
      </c>
      <c r="E139" s="72">
        <v>1370466.57</v>
      </c>
      <c r="F139" s="371">
        <v>1370466.57</v>
      </c>
      <c r="G139" s="68" t="s">
        <v>122</v>
      </c>
      <c r="H139" s="70" t="s">
        <v>1584</v>
      </c>
      <c r="I139" s="70" t="s">
        <v>2985</v>
      </c>
      <c r="J139" s="70" t="s">
        <v>677</v>
      </c>
      <c r="K139" s="70"/>
      <c r="L139" s="490">
        <v>45449.0</v>
      </c>
      <c r="M139" s="70" t="s">
        <v>1841</v>
      </c>
      <c r="N139" s="70" t="s">
        <v>1184</v>
      </c>
      <c r="O139" s="70" t="s">
        <v>1842</v>
      </c>
      <c r="P139" s="70" t="s">
        <v>43</v>
      </c>
      <c r="Q139" s="68"/>
      <c r="R139" s="185" t="s">
        <v>907</v>
      </c>
      <c r="S139" s="73"/>
      <c r="T139" s="73"/>
      <c r="U139" s="73"/>
      <c r="V139" s="73"/>
      <c r="W139" s="73"/>
      <c r="X139" s="73"/>
      <c r="Y139" s="73"/>
      <c r="Z139" s="73"/>
      <c r="AA139" s="73"/>
      <c r="AB139" s="73"/>
      <c r="AC139" s="73"/>
      <c r="AD139" s="73"/>
      <c r="AE139" s="73"/>
      <c r="AF139" s="73"/>
      <c r="AG139" s="73"/>
      <c r="AH139" s="73"/>
    </row>
    <row r="140" ht="15.75" customHeight="1">
      <c r="A140" s="234">
        <v>19437.0</v>
      </c>
      <c r="B140" s="305" t="s">
        <v>2281</v>
      </c>
      <c r="C140" s="68" t="s">
        <v>2986</v>
      </c>
      <c r="D140" s="107">
        <v>720000.0</v>
      </c>
      <c r="E140" s="87">
        <v>214998.78</v>
      </c>
      <c r="F140" s="68">
        <v>370665.32</v>
      </c>
      <c r="G140" s="68" t="s">
        <v>114</v>
      </c>
      <c r="H140" s="68" t="s">
        <v>2283</v>
      </c>
      <c r="I140" s="68" t="s">
        <v>2987</v>
      </c>
      <c r="J140" s="68" t="s">
        <v>2988</v>
      </c>
      <c r="K140" s="68"/>
      <c r="L140" s="90" t="s">
        <v>284</v>
      </c>
      <c r="M140" s="68" t="s">
        <v>2989</v>
      </c>
      <c r="N140" s="68" t="s">
        <v>1184</v>
      </c>
      <c r="O140" s="68" t="s">
        <v>284</v>
      </c>
      <c r="P140" s="68" t="s">
        <v>43</v>
      </c>
      <c r="Q140" s="68"/>
      <c r="R140" s="68" t="s">
        <v>2287</v>
      </c>
    </row>
    <row r="141" ht="15.75" customHeight="1">
      <c r="A141" s="234">
        <v>10479.0</v>
      </c>
      <c r="B141" s="305" t="s">
        <v>2990</v>
      </c>
      <c r="C141" s="68" t="s">
        <v>2991</v>
      </c>
      <c r="D141" s="68">
        <v>1610775.25</v>
      </c>
      <c r="E141" s="107">
        <v>660000.0</v>
      </c>
      <c r="F141" s="87">
        <v>1610775.25</v>
      </c>
      <c r="G141" s="68" t="s">
        <v>114</v>
      </c>
      <c r="H141" s="68" t="s">
        <v>143</v>
      </c>
      <c r="I141" s="68" t="s">
        <v>2987</v>
      </c>
      <c r="J141" s="68" t="s">
        <v>2992</v>
      </c>
      <c r="K141" s="68"/>
      <c r="L141" s="90" t="s">
        <v>284</v>
      </c>
      <c r="M141" s="68" t="s">
        <v>2989</v>
      </c>
      <c r="N141" s="68" t="s">
        <v>1184</v>
      </c>
      <c r="O141" s="68" t="s">
        <v>284</v>
      </c>
      <c r="P141" s="68" t="s">
        <v>43</v>
      </c>
      <c r="Q141" s="68"/>
      <c r="R141" s="68" t="s">
        <v>202</v>
      </c>
    </row>
    <row r="142" ht="21.75" customHeight="1">
      <c r="A142" s="68">
        <v>25641.0</v>
      </c>
      <c r="B142" s="68" t="s">
        <v>2993</v>
      </c>
      <c r="C142" s="68" t="s">
        <v>2994</v>
      </c>
      <c r="D142" s="107">
        <v>640000.0</v>
      </c>
      <c r="E142" s="371">
        <v>640000.0</v>
      </c>
      <c r="F142" s="68">
        <v>640000.0</v>
      </c>
      <c r="G142" s="68" t="s">
        <v>122</v>
      </c>
      <c r="H142" s="68" t="s">
        <v>2995</v>
      </c>
      <c r="I142" s="68" t="s">
        <v>2243</v>
      </c>
      <c r="J142" s="68" t="s">
        <v>23</v>
      </c>
      <c r="K142" s="68" t="s">
        <v>2996</v>
      </c>
      <c r="L142" s="90" t="s">
        <v>301</v>
      </c>
      <c r="M142" s="68" t="s">
        <v>301</v>
      </c>
      <c r="N142" s="68" t="s">
        <v>1184</v>
      </c>
      <c r="O142" s="68" t="s">
        <v>301</v>
      </c>
      <c r="P142" s="68" t="s">
        <v>301</v>
      </c>
      <c r="Q142" s="68" t="s">
        <v>301</v>
      </c>
      <c r="R142" s="68" t="s">
        <v>220</v>
      </c>
    </row>
    <row r="143" ht="24.75" customHeight="1">
      <c r="A143" s="68">
        <v>26433.0</v>
      </c>
      <c r="B143" s="68" t="s">
        <v>2997</v>
      </c>
      <c r="C143" s="68" t="s">
        <v>2998</v>
      </c>
      <c r="D143" s="87">
        <v>477113.87</v>
      </c>
      <c r="E143" s="87">
        <v>477113.87</v>
      </c>
      <c r="F143" s="87">
        <v>477113.87</v>
      </c>
      <c r="G143" s="68" t="s">
        <v>135</v>
      </c>
      <c r="H143" s="68" t="s">
        <v>2999</v>
      </c>
      <c r="I143" s="68" t="s">
        <v>2471</v>
      </c>
      <c r="J143" s="68" t="s">
        <v>677</v>
      </c>
      <c r="K143" s="68" t="s">
        <v>2984</v>
      </c>
      <c r="L143" s="90" t="s">
        <v>301</v>
      </c>
      <c r="M143" s="68" t="s">
        <v>301</v>
      </c>
      <c r="N143" s="68" t="s">
        <v>1184</v>
      </c>
      <c r="O143" s="68" t="s">
        <v>301</v>
      </c>
      <c r="P143" s="68" t="s">
        <v>301</v>
      </c>
      <c r="Q143" s="68" t="s">
        <v>301</v>
      </c>
      <c r="R143" s="68" t="s">
        <v>220</v>
      </c>
    </row>
    <row r="144" ht="15.75" customHeight="1">
      <c r="A144" s="371">
        <v>26322.0</v>
      </c>
      <c r="B144" s="409" t="s">
        <v>3000</v>
      </c>
      <c r="C144" s="409" t="s">
        <v>3001</v>
      </c>
      <c r="D144" s="87">
        <v>276500.0</v>
      </c>
      <c r="E144" s="68">
        <v>27010.0</v>
      </c>
      <c r="F144" s="87">
        <v>278081.32</v>
      </c>
      <c r="G144" s="68" t="s">
        <v>116</v>
      </c>
      <c r="H144" s="68" t="s">
        <v>3002</v>
      </c>
      <c r="I144" s="68" t="s">
        <v>2987</v>
      </c>
      <c r="J144" s="68" t="s">
        <v>50</v>
      </c>
      <c r="K144" s="68" t="s">
        <v>3003</v>
      </c>
      <c r="L144" s="90" t="s">
        <v>284</v>
      </c>
      <c r="M144" s="68" t="s">
        <v>1054</v>
      </c>
      <c r="N144" s="68" t="s">
        <v>1184</v>
      </c>
      <c r="O144" s="90" t="s">
        <v>284</v>
      </c>
      <c r="P144" s="68" t="s">
        <v>1054</v>
      </c>
      <c r="Q144" s="68"/>
      <c r="R144" s="68" t="s">
        <v>1158</v>
      </c>
    </row>
    <row r="145" ht="15.75" customHeight="1">
      <c r="A145" s="68">
        <v>10401.0</v>
      </c>
      <c r="B145" s="68" t="s">
        <v>3004</v>
      </c>
      <c r="C145" s="68" t="s">
        <v>3005</v>
      </c>
      <c r="D145" s="87">
        <v>120000.0</v>
      </c>
      <c r="E145" s="87">
        <v>445591.67</v>
      </c>
      <c r="F145" s="119">
        <v>445591.67</v>
      </c>
      <c r="G145" s="68"/>
      <c r="H145" s="68"/>
      <c r="I145" s="68"/>
      <c r="J145" s="68"/>
      <c r="K145" s="68"/>
      <c r="L145" s="90"/>
      <c r="M145" s="68"/>
      <c r="N145" s="68"/>
      <c r="O145" s="68"/>
      <c r="P145" s="68"/>
      <c r="Q145" s="68"/>
      <c r="R145" s="68"/>
    </row>
    <row r="146" ht="15.75" customHeight="1">
      <c r="A146" s="68"/>
      <c r="B146" s="537">
        <v>45479.0</v>
      </c>
      <c r="C146" s="68"/>
      <c r="D146" s="68"/>
      <c r="E146" s="68"/>
      <c r="F146" s="68"/>
      <c r="G146" s="68"/>
      <c r="H146" s="68"/>
      <c r="I146" s="68"/>
      <c r="J146" s="68"/>
      <c r="K146" s="68"/>
      <c r="L146" s="90"/>
      <c r="M146" s="68"/>
      <c r="N146" s="68"/>
      <c r="O146" s="68"/>
      <c r="P146" s="68"/>
      <c r="Q146" s="68"/>
      <c r="R146" s="68"/>
    </row>
    <row r="147" ht="21.0" customHeight="1">
      <c r="A147" s="371">
        <v>23308.0</v>
      </c>
      <c r="B147" s="409" t="s">
        <v>3006</v>
      </c>
      <c r="C147" s="409" t="s">
        <v>3007</v>
      </c>
      <c r="D147" s="87">
        <v>3195000.0</v>
      </c>
      <c r="E147" s="87">
        <v>6577998.9</v>
      </c>
      <c r="F147" s="87">
        <v>6577998.9</v>
      </c>
      <c r="G147" s="68" t="s">
        <v>153</v>
      </c>
      <c r="H147" s="68" t="s">
        <v>169</v>
      </c>
      <c r="I147" s="68" t="s">
        <v>3008</v>
      </c>
      <c r="J147" s="68" t="s">
        <v>23</v>
      </c>
      <c r="K147" s="68" t="s">
        <v>3009</v>
      </c>
      <c r="L147" s="90" t="s">
        <v>301</v>
      </c>
      <c r="M147" s="90" t="s">
        <v>301</v>
      </c>
      <c r="N147" s="90" t="s">
        <v>301</v>
      </c>
      <c r="O147" s="90" t="s">
        <v>301</v>
      </c>
      <c r="P147" s="68" t="s">
        <v>3010</v>
      </c>
      <c r="Q147" s="68"/>
      <c r="R147" s="68" t="s">
        <v>1158</v>
      </c>
    </row>
    <row r="148" ht="18.75" customHeight="1">
      <c r="A148" s="371">
        <v>26063.0</v>
      </c>
      <c r="B148" s="409" t="s">
        <v>3011</v>
      </c>
      <c r="C148" s="409" t="s">
        <v>3012</v>
      </c>
      <c r="D148" s="244">
        <v>812722.0</v>
      </c>
      <c r="E148" s="107">
        <v>1164802.62</v>
      </c>
      <c r="F148" s="244">
        <v>1204802.62</v>
      </c>
      <c r="G148" s="68" t="s">
        <v>135</v>
      </c>
      <c r="H148" s="242" t="s">
        <v>3013</v>
      </c>
      <c r="I148" s="440" t="s">
        <v>3014</v>
      </c>
      <c r="J148" s="68" t="s">
        <v>480</v>
      </c>
      <c r="K148" s="493" t="s">
        <v>3015</v>
      </c>
      <c r="L148" s="90" t="s">
        <v>301</v>
      </c>
      <c r="M148" s="90" t="s">
        <v>301</v>
      </c>
      <c r="N148" s="90" t="s">
        <v>301</v>
      </c>
      <c r="O148" s="90" t="s">
        <v>301</v>
      </c>
      <c r="P148" s="68" t="s">
        <v>3016</v>
      </c>
      <c r="Q148" s="68"/>
      <c r="R148" s="68" t="s">
        <v>3017</v>
      </c>
    </row>
    <row r="149" ht="18.75" customHeight="1">
      <c r="A149" s="522">
        <v>24416.0</v>
      </c>
      <c r="B149" s="257" t="s">
        <v>3018</v>
      </c>
      <c r="C149" s="257" t="s">
        <v>3019</v>
      </c>
      <c r="D149" s="244">
        <v>1190000.0</v>
      </c>
      <c r="E149" s="107">
        <v>292556.0</v>
      </c>
      <c r="F149" s="244">
        <v>1634835.53</v>
      </c>
      <c r="G149" s="68" t="s">
        <v>158</v>
      </c>
      <c r="H149" s="242" t="s">
        <v>3020</v>
      </c>
      <c r="I149" s="440" t="s">
        <v>3021</v>
      </c>
      <c r="J149" s="68" t="s">
        <v>3022</v>
      </c>
      <c r="K149" s="493" t="s">
        <v>3023</v>
      </c>
      <c r="L149" s="90" t="s">
        <v>301</v>
      </c>
      <c r="M149" s="90" t="s">
        <v>301</v>
      </c>
      <c r="N149" s="90" t="s">
        <v>301</v>
      </c>
      <c r="O149" s="90" t="s">
        <v>301</v>
      </c>
      <c r="P149" s="68" t="s">
        <v>3024</v>
      </c>
      <c r="Q149" s="90" t="s">
        <v>301</v>
      </c>
      <c r="R149" s="68" t="s">
        <v>1148</v>
      </c>
    </row>
    <row r="150" ht="21.75" customHeight="1">
      <c r="A150" s="68">
        <v>22653.0</v>
      </c>
      <c r="B150" s="68" t="s">
        <v>3025</v>
      </c>
      <c r="C150" s="68" t="s">
        <v>3026</v>
      </c>
      <c r="D150" s="87">
        <v>164000.0</v>
      </c>
      <c r="E150" s="68">
        <v>113528.0</v>
      </c>
      <c r="F150" s="87">
        <v>182690.87</v>
      </c>
      <c r="G150" s="68" t="s">
        <v>351</v>
      </c>
      <c r="H150" s="68" t="s">
        <v>3027</v>
      </c>
      <c r="I150" s="68" t="s">
        <v>3028</v>
      </c>
      <c r="J150" s="68" t="s">
        <v>3029</v>
      </c>
      <c r="K150" s="68" t="s">
        <v>3030</v>
      </c>
      <c r="L150" s="90" t="s">
        <v>301</v>
      </c>
      <c r="M150" s="90" t="s">
        <v>301</v>
      </c>
      <c r="N150" s="68" t="s">
        <v>1184</v>
      </c>
      <c r="O150" s="90" t="s">
        <v>301</v>
      </c>
      <c r="P150" s="90" t="s">
        <v>301</v>
      </c>
      <c r="Q150" s="68"/>
      <c r="R150" s="68" t="s">
        <v>907</v>
      </c>
    </row>
    <row r="151" ht="15.75" customHeight="1">
      <c r="R151" s="68"/>
    </row>
    <row r="152" ht="15.75" customHeight="1">
      <c r="A152" s="68"/>
      <c r="B152" s="537">
        <v>45510.0</v>
      </c>
      <c r="C152" s="68"/>
      <c r="D152" s="68"/>
      <c r="E152" s="68"/>
      <c r="F152" s="68"/>
      <c r="G152" s="68"/>
      <c r="H152" s="68"/>
      <c r="I152" s="68"/>
      <c r="J152" s="68"/>
      <c r="K152" s="68"/>
      <c r="L152" s="90"/>
      <c r="M152" s="68"/>
      <c r="N152" s="68"/>
      <c r="O152" s="68"/>
      <c r="P152" s="68"/>
      <c r="Q152" s="68"/>
      <c r="R152" s="68"/>
    </row>
    <row r="153" ht="15.75" customHeight="1">
      <c r="A153" s="68">
        <v>26220.0</v>
      </c>
      <c r="B153" s="68" t="s">
        <v>3031</v>
      </c>
      <c r="C153" s="68" t="s">
        <v>3032</v>
      </c>
      <c r="D153" s="87">
        <v>2.2245269E7</v>
      </c>
      <c r="E153" s="87">
        <v>6704672.9</v>
      </c>
      <c r="F153" s="87">
        <v>2.55283037E7</v>
      </c>
      <c r="G153" s="87" t="s">
        <v>127</v>
      </c>
      <c r="H153" s="68" t="s">
        <v>3033</v>
      </c>
      <c r="I153" s="68" t="s">
        <v>2130</v>
      </c>
      <c r="J153" s="68" t="s">
        <v>2973</v>
      </c>
      <c r="K153" s="68" t="s">
        <v>3034</v>
      </c>
      <c r="L153" s="90" t="s">
        <v>284</v>
      </c>
      <c r="M153" s="68" t="s">
        <v>1054</v>
      </c>
      <c r="N153" s="68" t="s">
        <v>1184</v>
      </c>
      <c r="O153" s="68" t="s">
        <v>284</v>
      </c>
      <c r="P153" s="68" t="s">
        <v>3035</v>
      </c>
      <c r="Q153" s="68"/>
      <c r="R153" s="68" t="s">
        <v>1158</v>
      </c>
    </row>
    <row r="154" ht="15.75" customHeight="1">
      <c r="A154" s="68">
        <v>21247.0</v>
      </c>
      <c r="B154" s="68" t="s">
        <v>2824</v>
      </c>
      <c r="C154" s="68" t="s">
        <v>2825</v>
      </c>
      <c r="D154" s="87">
        <v>312500.0</v>
      </c>
      <c r="E154" s="87">
        <v>397116.23</v>
      </c>
      <c r="F154" s="87">
        <v>397116.23</v>
      </c>
      <c r="G154" s="68" t="s">
        <v>153</v>
      </c>
      <c r="H154" s="68" t="s">
        <v>2826</v>
      </c>
      <c r="I154" s="68" t="s">
        <v>2827</v>
      </c>
      <c r="J154" s="68" t="s">
        <v>2973</v>
      </c>
      <c r="K154" s="68" t="s">
        <v>2828</v>
      </c>
      <c r="L154" s="90" t="s">
        <v>294</v>
      </c>
      <c r="M154" s="68" t="s">
        <v>2829</v>
      </c>
      <c r="N154" s="68" t="s">
        <v>294</v>
      </c>
      <c r="O154" s="68" t="s">
        <v>1155</v>
      </c>
      <c r="P154" s="68" t="s">
        <v>1155</v>
      </c>
      <c r="Q154" s="68"/>
      <c r="R154" s="68" t="s">
        <v>1158</v>
      </c>
    </row>
    <row r="155" ht="15.75" customHeight="1">
      <c r="A155" s="371"/>
      <c r="B155" s="539">
        <v>45571.0</v>
      </c>
      <c r="C155" s="409"/>
      <c r="D155" s="68"/>
      <c r="E155" s="68"/>
      <c r="F155" s="68"/>
      <c r="G155" s="68"/>
      <c r="H155" s="68"/>
      <c r="I155" s="68"/>
      <c r="J155" s="68"/>
      <c r="K155" s="68"/>
      <c r="L155" s="90"/>
      <c r="M155" s="68"/>
      <c r="N155" s="68"/>
      <c r="O155" s="68"/>
      <c r="P155" s="68"/>
      <c r="Q155" s="68"/>
      <c r="R155" s="68"/>
    </row>
    <row r="156" ht="15.75" customHeight="1">
      <c r="A156" s="371">
        <v>25105.0</v>
      </c>
      <c r="B156" s="540" t="s">
        <v>3036</v>
      </c>
      <c r="C156" s="409" t="s">
        <v>3037</v>
      </c>
      <c r="D156" s="87">
        <v>3186800.0</v>
      </c>
      <c r="E156" s="87">
        <v>1110400.0</v>
      </c>
      <c r="F156" s="87">
        <v>3822606.17</v>
      </c>
      <c r="G156" s="68" t="s">
        <v>135</v>
      </c>
      <c r="H156" s="68" t="s">
        <v>3038</v>
      </c>
      <c r="I156" s="68" t="s">
        <v>2248</v>
      </c>
      <c r="J156" s="68" t="s">
        <v>480</v>
      </c>
      <c r="K156" s="68" t="s">
        <v>3039</v>
      </c>
      <c r="L156" s="90" t="s">
        <v>294</v>
      </c>
      <c r="M156" s="68" t="s">
        <v>855</v>
      </c>
      <c r="N156" s="68" t="s">
        <v>294</v>
      </c>
      <c r="O156" s="68" t="s">
        <v>1155</v>
      </c>
      <c r="P156" s="68" t="s">
        <v>1155</v>
      </c>
      <c r="Q156" s="68"/>
      <c r="R156" s="68" t="s">
        <v>1158</v>
      </c>
    </row>
    <row r="157" ht="15.75" customHeight="1">
      <c r="A157" s="68">
        <v>26415.0</v>
      </c>
      <c r="B157" s="68" t="s">
        <v>3040</v>
      </c>
      <c r="C157" s="68" t="s">
        <v>3041</v>
      </c>
      <c r="D157" s="87">
        <v>250000.0</v>
      </c>
      <c r="E157" s="87">
        <v>61458.32</v>
      </c>
      <c r="F157" s="87">
        <v>207258.32</v>
      </c>
      <c r="G157" s="68" t="s">
        <v>351</v>
      </c>
      <c r="H157" s="68" t="s">
        <v>3042</v>
      </c>
      <c r="I157" s="68" t="s">
        <v>3043</v>
      </c>
      <c r="J157" s="68" t="s">
        <v>480</v>
      </c>
      <c r="K157" s="68" t="s">
        <v>3044</v>
      </c>
      <c r="L157" s="90" t="s">
        <v>294</v>
      </c>
      <c r="M157" s="68" t="s">
        <v>3045</v>
      </c>
      <c r="N157" s="68" t="s">
        <v>294</v>
      </c>
      <c r="O157" s="68" t="s">
        <v>1155</v>
      </c>
      <c r="P157" s="68" t="s">
        <v>3046</v>
      </c>
      <c r="Q157" s="68"/>
      <c r="R157" s="68" t="s">
        <v>907</v>
      </c>
    </row>
    <row r="158" ht="15.75" customHeight="1">
      <c r="A158" s="68">
        <v>21646.0</v>
      </c>
      <c r="B158" s="68" t="s">
        <v>3047</v>
      </c>
      <c r="C158" s="68" t="s">
        <v>3048</v>
      </c>
      <c r="D158" s="87">
        <v>551000.0</v>
      </c>
      <c r="E158" s="107">
        <v>367374.0</v>
      </c>
      <c r="F158" s="87">
        <v>762253.9</v>
      </c>
      <c r="G158" s="68" t="s">
        <v>2889</v>
      </c>
      <c r="H158" s="68" t="s">
        <v>3049</v>
      </c>
      <c r="I158" s="68" t="s">
        <v>3050</v>
      </c>
      <c r="J158" s="68" t="s">
        <v>480</v>
      </c>
      <c r="K158" s="68" t="s">
        <v>3051</v>
      </c>
      <c r="L158" s="90" t="s">
        <v>294</v>
      </c>
      <c r="M158" s="68"/>
      <c r="N158" s="68" t="s">
        <v>294</v>
      </c>
      <c r="O158" s="68" t="s">
        <v>1155</v>
      </c>
      <c r="P158" s="68" t="s">
        <v>3052</v>
      </c>
      <c r="Q158" s="89"/>
      <c r="R158" s="68" t="s">
        <v>368</v>
      </c>
    </row>
    <row r="159" ht="15.75" customHeight="1">
      <c r="A159" s="68">
        <v>21646.0</v>
      </c>
      <c r="B159" s="68" t="s">
        <v>3047</v>
      </c>
      <c r="C159" s="68" t="s">
        <v>3048</v>
      </c>
      <c r="D159" s="87">
        <v>551000.0</v>
      </c>
      <c r="E159" s="107">
        <v>367374.0</v>
      </c>
      <c r="F159" s="87">
        <v>762253.9</v>
      </c>
      <c r="G159" s="68" t="s">
        <v>2889</v>
      </c>
      <c r="H159" s="68" t="s">
        <v>3049</v>
      </c>
      <c r="I159" s="68" t="s">
        <v>3050</v>
      </c>
      <c r="J159" s="68" t="s">
        <v>3053</v>
      </c>
      <c r="K159" s="68" t="s">
        <v>3054</v>
      </c>
      <c r="L159" s="90" t="s">
        <v>294</v>
      </c>
      <c r="M159" s="68"/>
      <c r="N159" s="68" t="s">
        <v>294</v>
      </c>
      <c r="O159" s="68" t="s">
        <v>1155</v>
      </c>
      <c r="P159" s="68" t="s">
        <v>3052</v>
      </c>
      <c r="Q159" s="68"/>
      <c r="R159" s="68" t="s">
        <v>368</v>
      </c>
    </row>
    <row r="160" ht="15.75" customHeight="1">
      <c r="A160" s="68">
        <v>23388.0</v>
      </c>
      <c r="B160" s="68" t="s">
        <v>2083</v>
      </c>
      <c r="C160" s="68" t="s">
        <v>3055</v>
      </c>
      <c r="D160" s="87">
        <v>225000.0</v>
      </c>
      <c r="E160" s="68">
        <v>39000.0</v>
      </c>
      <c r="F160" s="87">
        <v>261664.15</v>
      </c>
      <c r="G160" s="68" t="s">
        <v>1133</v>
      </c>
      <c r="H160" s="68" t="s">
        <v>2085</v>
      </c>
      <c r="I160" s="68" t="s">
        <v>3056</v>
      </c>
      <c r="J160" s="68" t="s">
        <v>3057</v>
      </c>
      <c r="K160" s="68" t="s">
        <v>3058</v>
      </c>
      <c r="L160" s="90" t="s">
        <v>3059</v>
      </c>
      <c r="M160" s="68" t="s">
        <v>3058</v>
      </c>
      <c r="N160" s="68" t="s">
        <v>3060</v>
      </c>
      <c r="O160" s="68" t="s">
        <v>1155</v>
      </c>
      <c r="P160" s="68" t="s">
        <v>1155</v>
      </c>
      <c r="Q160" s="68"/>
      <c r="R160" s="68" t="s">
        <v>368</v>
      </c>
    </row>
    <row r="161" ht="15.75" customHeight="1">
      <c r="A161" s="68">
        <v>26304.0</v>
      </c>
      <c r="B161" s="68" t="s">
        <v>3061</v>
      </c>
      <c r="C161" s="68" t="s">
        <v>3062</v>
      </c>
      <c r="D161" s="87">
        <v>130000.0</v>
      </c>
      <c r="E161" s="68">
        <v>43000.0</v>
      </c>
      <c r="F161" s="87">
        <v>151926.2</v>
      </c>
      <c r="G161" s="68" t="s">
        <v>1133</v>
      </c>
      <c r="H161" s="68" t="s">
        <v>3063</v>
      </c>
      <c r="I161" s="68" t="s">
        <v>3056</v>
      </c>
      <c r="J161" s="68" t="s">
        <v>3064</v>
      </c>
      <c r="K161" s="68" t="s">
        <v>3058</v>
      </c>
      <c r="L161" s="90" t="s">
        <v>3059</v>
      </c>
      <c r="M161" s="68" t="s">
        <v>3058</v>
      </c>
      <c r="N161" s="68" t="s">
        <v>3060</v>
      </c>
      <c r="O161" s="68" t="s">
        <v>1155</v>
      </c>
      <c r="P161" s="68" t="s">
        <v>1155</v>
      </c>
      <c r="Q161" s="68"/>
      <c r="R161" s="68" t="s">
        <v>368</v>
      </c>
    </row>
    <row r="162" ht="15.75" customHeight="1">
      <c r="A162" s="68"/>
      <c r="B162" s="68"/>
      <c r="C162" s="68"/>
      <c r="D162" s="68"/>
      <c r="E162" s="68"/>
      <c r="F162" s="68"/>
      <c r="G162" s="68"/>
      <c r="H162" s="68"/>
      <c r="I162" s="68"/>
      <c r="J162" s="68"/>
      <c r="K162" s="68"/>
      <c r="L162" s="90"/>
      <c r="M162" s="68"/>
      <c r="N162" s="68"/>
      <c r="O162" s="68"/>
      <c r="P162" s="68"/>
      <c r="Q162" s="68"/>
      <c r="R162" s="68"/>
    </row>
    <row r="163" ht="15.75" customHeight="1">
      <c r="A163" s="68"/>
      <c r="B163" s="537">
        <v>45632.0</v>
      </c>
      <c r="C163" s="68"/>
      <c r="D163" s="68"/>
      <c r="E163" s="68"/>
      <c r="F163" s="119"/>
      <c r="G163" s="68"/>
      <c r="H163" s="68"/>
      <c r="I163" s="68"/>
      <c r="J163" s="68"/>
      <c r="K163" s="68"/>
      <c r="L163" s="90"/>
      <c r="M163" s="68"/>
      <c r="N163" s="68"/>
      <c r="O163" s="68"/>
      <c r="P163" s="68"/>
      <c r="Q163" s="68"/>
      <c r="R163" s="68"/>
    </row>
    <row r="164" ht="23.25" customHeight="1">
      <c r="A164" s="68">
        <v>26490.0</v>
      </c>
      <c r="B164" s="68" t="s">
        <v>3065</v>
      </c>
      <c r="C164" s="68" t="s">
        <v>3066</v>
      </c>
      <c r="D164" s="87">
        <v>134179.38</v>
      </c>
      <c r="E164" s="87">
        <v>134179.38</v>
      </c>
      <c r="F164" s="68">
        <v>134179.38</v>
      </c>
      <c r="G164" s="68" t="s">
        <v>135</v>
      </c>
      <c r="H164" s="68" t="s">
        <v>3067</v>
      </c>
      <c r="I164" s="68" t="s">
        <v>3068</v>
      </c>
      <c r="J164" s="68" t="s">
        <v>3069</v>
      </c>
      <c r="K164" s="68" t="s">
        <v>3070</v>
      </c>
      <c r="L164" s="90" t="s">
        <v>294</v>
      </c>
      <c r="M164" s="68"/>
      <c r="N164" s="68"/>
      <c r="O164" s="68"/>
      <c r="P164" s="68"/>
      <c r="Q164" s="68"/>
      <c r="R164" s="68" t="s">
        <v>220</v>
      </c>
    </row>
    <row r="165" ht="15.75" customHeight="1">
      <c r="A165" s="68">
        <v>20270.0</v>
      </c>
      <c r="B165" s="68" t="s">
        <v>3071</v>
      </c>
      <c r="C165" s="68" t="s">
        <v>3072</v>
      </c>
      <c r="D165" s="87">
        <v>872200.0</v>
      </c>
      <c r="E165" s="87">
        <v>193126.08</v>
      </c>
      <c r="F165" s="87">
        <v>498861.08</v>
      </c>
      <c r="G165" s="68" t="s">
        <v>243</v>
      </c>
      <c r="H165" s="68" t="s">
        <v>3073</v>
      </c>
      <c r="I165" s="68" t="s">
        <v>3074</v>
      </c>
      <c r="J165" s="68" t="s">
        <v>3069</v>
      </c>
      <c r="K165" s="68" t="s">
        <v>3075</v>
      </c>
      <c r="L165" s="90" t="s">
        <v>294</v>
      </c>
      <c r="M165" s="68" t="s">
        <v>855</v>
      </c>
      <c r="N165" s="68" t="s">
        <v>294</v>
      </c>
      <c r="O165" s="68" t="s">
        <v>1155</v>
      </c>
      <c r="P165" s="68" t="s">
        <v>1155</v>
      </c>
      <c r="Q165" s="68"/>
      <c r="R165" s="68" t="s">
        <v>1158</v>
      </c>
    </row>
    <row r="166" ht="15.75" customHeight="1">
      <c r="A166" s="371">
        <v>18618.0</v>
      </c>
      <c r="B166" s="409" t="s">
        <v>3076</v>
      </c>
      <c r="C166" s="409" t="s">
        <v>3077</v>
      </c>
      <c r="D166" s="87">
        <v>579000.0</v>
      </c>
      <c r="E166" s="87">
        <v>1200129.27</v>
      </c>
      <c r="F166" s="87">
        <v>1200129.27</v>
      </c>
      <c r="G166" s="68" t="s">
        <v>243</v>
      </c>
      <c r="H166" s="68" t="s">
        <v>1688</v>
      </c>
      <c r="I166" s="68" t="s">
        <v>3078</v>
      </c>
      <c r="J166" s="68" t="s">
        <v>3079</v>
      </c>
      <c r="K166" s="68" t="s">
        <v>3080</v>
      </c>
      <c r="L166" s="90" t="s">
        <v>294</v>
      </c>
      <c r="M166" s="68" t="s">
        <v>855</v>
      </c>
      <c r="N166" s="68" t="s">
        <v>294</v>
      </c>
      <c r="O166" s="68" t="s">
        <v>1155</v>
      </c>
      <c r="P166" s="68" t="s">
        <v>1155</v>
      </c>
      <c r="Q166" s="68"/>
      <c r="R166" s="68" t="s">
        <v>1158</v>
      </c>
    </row>
    <row r="167" ht="15.75" customHeight="1">
      <c r="A167" s="517">
        <v>19488.0</v>
      </c>
      <c r="B167" s="518" t="s">
        <v>2304</v>
      </c>
      <c r="C167" s="518" t="s">
        <v>1916</v>
      </c>
      <c r="D167" s="541">
        <v>1500000.0</v>
      </c>
      <c r="E167" s="541">
        <v>301290.29</v>
      </c>
      <c r="F167" s="541">
        <v>946290.29</v>
      </c>
      <c r="G167" s="409" t="s">
        <v>351</v>
      </c>
      <c r="H167" s="409" t="s">
        <v>1917</v>
      </c>
      <c r="I167" s="409" t="s">
        <v>2649</v>
      </c>
      <c r="J167" s="409" t="s">
        <v>480</v>
      </c>
      <c r="K167" s="409" t="s">
        <v>2650</v>
      </c>
      <c r="L167" s="409" t="s">
        <v>294</v>
      </c>
      <c r="M167" s="68" t="s">
        <v>855</v>
      </c>
      <c r="N167" s="409" t="s">
        <v>294</v>
      </c>
      <c r="O167" s="409" t="s">
        <v>1184</v>
      </c>
      <c r="P167" s="409" t="s">
        <v>855</v>
      </c>
      <c r="Q167" s="409"/>
      <c r="R167" s="68" t="s">
        <v>907</v>
      </c>
      <c r="S167" s="89"/>
      <c r="T167" s="89"/>
      <c r="U167" s="89"/>
      <c r="V167" s="89"/>
      <c r="W167" s="89"/>
      <c r="X167" s="89"/>
      <c r="Y167" s="89"/>
      <c r="Z167" s="89"/>
      <c r="AA167" s="89"/>
      <c r="AB167" s="89"/>
      <c r="AC167" s="89"/>
      <c r="AD167" s="89"/>
      <c r="AE167" s="89"/>
      <c r="AF167" s="89"/>
      <c r="AG167" s="89"/>
      <c r="AH167" s="89"/>
      <c r="AI167" s="89"/>
    </row>
    <row r="168" ht="15.75" customHeight="1">
      <c r="A168" s="68">
        <v>26042.0</v>
      </c>
      <c r="B168" s="68" t="s">
        <v>3081</v>
      </c>
      <c r="C168" s="68" t="s">
        <v>3082</v>
      </c>
      <c r="D168" s="87">
        <v>256000.0</v>
      </c>
      <c r="E168" s="68">
        <v>58648.0</v>
      </c>
      <c r="F168" s="87">
        <v>299149.75</v>
      </c>
      <c r="G168" s="68" t="s">
        <v>351</v>
      </c>
      <c r="H168" s="68" t="s">
        <v>3083</v>
      </c>
      <c r="I168" s="68" t="s">
        <v>3084</v>
      </c>
      <c r="J168" s="68" t="s">
        <v>276</v>
      </c>
      <c r="K168" s="68"/>
      <c r="L168" s="68" t="s">
        <v>276</v>
      </c>
      <c r="M168" s="68" t="s">
        <v>276</v>
      </c>
      <c r="N168" s="68" t="s">
        <v>276</v>
      </c>
      <c r="O168" s="68" t="s">
        <v>276</v>
      </c>
      <c r="P168" s="68" t="s">
        <v>276</v>
      </c>
      <c r="Q168" s="68"/>
      <c r="R168" s="68" t="s">
        <v>3085</v>
      </c>
    </row>
    <row r="169" ht="15.75" customHeight="1">
      <c r="A169" s="68"/>
      <c r="B169" s="144" t="s">
        <v>3086</v>
      </c>
      <c r="C169" s="68"/>
      <c r="D169" s="68"/>
      <c r="E169" s="68"/>
      <c r="F169" s="68"/>
      <c r="G169" s="68"/>
      <c r="H169" s="68"/>
      <c r="I169" s="68"/>
      <c r="J169" s="68"/>
      <c r="K169" s="68"/>
      <c r="L169" s="90"/>
      <c r="M169" s="68"/>
      <c r="N169" s="68"/>
      <c r="O169" s="68"/>
      <c r="P169" s="68"/>
      <c r="Q169" s="68"/>
      <c r="R169" s="68"/>
    </row>
    <row r="170" ht="19.5" customHeight="1">
      <c r="A170" s="68" t="s">
        <v>3087</v>
      </c>
      <c r="B170" s="68" t="s">
        <v>3087</v>
      </c>
      <c r="C170" s="68" t="s">
        <v>3088</v>
      </c>
      <c r="D170" s="87">
        <v>217000.0</v>
      </c>
      <c r="E170" s="87">
        <v>68256.0</v>
      </c>
      <c r="F170" s="87">
        <v>275824.52</v>
      </c>
      <c r="G170" s="68" t="s">
        <v>122</v>
      </c>
      <c r="H170" s="68" t="s">
        <v>3089</v>
      </c>
      <c r="I170" s="68" t="s">
        <v>3090</v>
      </c>
      <c r="J170" s="68" t="s">
        <v>276</v>
      </c>
      <c r="K170" s="68" t="s">
        <v>3091</v>
      </c>
      <c r="L170" s="68" t="s">
        <v>276</v>
      </c>
      <c r="M170" s="68" t="s">
        <v>276</v>
      </c>
      <c r="N170" s="68" t="s">
        <v>276</v>
      </c>
      <c r="O170" s="68" t="s">
        <v>276</v>
      </c>
      <c r="P170" s="68" t="s">
        <v>276</v>
      </c>
      <c r="Q170" s="68"/>
      <c r="R170" s="68" t="s">
        <v>907</v>
      </c>
    </row>
    <row r="171" ht="15.75" customHeight="1">
      <c r="A171" s="68">
        <v>16089.0</v>
      </c>
      <c r="B171" s="68" t="s">
        <v>3092</v>
      </c>
      <c r="C171" s="68" t="s">
        <v>3093</v>
      </c>
      <c r="D171" s="107">
        <v>3300000.0</v>
      </c>
      <c r="E171" s="68">
        <v>3300000.0</v>
      </c>
      <c r="F171" s="68">
        <v>3300000.0</v>
      </c>
      <c r="G171" s="68" t="s">
        <v>351</v>
      </c>
      <c r="H171" s="68" t="s">
        <v>3094</v>
      </c>
      <c r="I171" s="68" t="s">
        <v>3021</v>
      </c>
      <c r="J171" s="68" t="s">
        <v>3095</v>
      </c>
      <c r="K171" s="68" t="s">
        <v>3009</v>
      </c>
      <c r="L171" s="90" t="s">
        <v>1127</v>
      </c>
      <c r="M171" s="68" t="s">
        <v>1127</v>
      </c>
      <c r="N171" s="68" t="s">
        <v>1127</v>
      </c>
      <c r="O171" s="68" t="s">
        <v>1127</v>
      </c>
      <c r="P171" s="68" t="s">
        <v>1127</v>
      </c>
      <c r="Q171" s="68" t="s">
        <v>1127</v>
      </c>
      <c r="R171" s="68" t="s">
        <v>220</v>
      </c>
    </row>
    <row r="172" ht="15.75" customHeight="1">
      <c r="A172" s="68">
        <v>14070.0</v>
      </c>
      <c r="B172" s="68" t="s">
        <v>1867</v>
      </c>
      <c r="C172" s="68" t="s">
        <v>3096</v>
      </c>
      <c r="D172" s="87">
        <v>427858.65</v>
      </c>
      <c r="E172" s="87">
        <v>1293966.57</v>
      </c>
      <c r="F172" s="87">
        <v>1293966.57</v>
      </c>
      <c r="G172" s="68" t="s">
        <v>122</v>
      </c>
      <c r="H172" s="68" t="s">
        <v>1584</v>
      </c>
      <c r="I172" s="68" t="s">
        <v>3097</v>
      </c>
      <c r="J172" s="68" t="s">
        <v>50</v>
      </c>
      <c r="K172" s="68"/>
      <c r="L172" s="90" t="s">
        <v>43</v>
      </c>
      <c r="M172" s="68" t="s">
        <v>855</v>
      </c>
      <c r="N172" s="68" t="s">
        <v>294</v>
      </c>
      <c r="O172" s="68" t="s">
        <v>2581</v>
      </c>
      <c r="P172" s="68" t="s">
        <v>855</v>
      </c>
      <c r="Q172" s="68"/>
      <c r="R172" s="68" t="s">
        <v>1219</v>
      </c>
    </row>
    <row r="173" ht="15.75" customHeight="1">
      <c r="A173" s="68">
        <v>11896.0</v>
      </c>
      <c r="B173" s="68" t="s">
        <v>2426</v>
      </c>
      <c r="C173" s="68" t="s">
        <v>979</v>
      </c>
      <c r="D173" s="87">
        <v>260788.0</v>
      </c>
      <c r="E173" s="87">
        <v>664708.89</v>
      </c>
      <c r="F173" s="87">
        <v>664708.89</v>
      </c>
      <c r="G173" s="68" t="s">
        <v>122</v>
      </c>
      <c r="H173" s="68" t="s">
        <v>1598</v>
      </c>
      <c r="I173" s="68" t="s">
        <v>3098</v>
      </c>
      <c r="J173" s="68" t="s">
        <v>3099</v>
      </c>
      <c r="K173" s="68"/>
      <c r="L173" s="90" t="s">
        <v>43</v>
      </c>
      <c r="M173" s="68" t="s">
        <v>3086</v>
      </c>
      <c r="N173" s="68" t="s">
        <v>294</v>
      </c>
      <c r="O173" s="68" t="s">
        <v>2581</v>
      </c>
      <c r="P173" s="68" t="s">
        <v>855</v>
      </c>
      <c r="Q173" s="68"/>
      <c r="R173" s="68" t="s">
        <v>1219</v>
      </c>
    </row>
    <row r="174" ht="15.75" customHeight="1">
      <c r="A174" s="68">
        <v>14107.0</v>
      </c>
      <c r="B174" s="68" t="s">
        <v>2546</v>
      </c>
      <c r="C174" s="68" t="s">
        <v>1533</v>
      </c>
      <c r="D174" s="87">
        <v>400000.0</v>
      </c>
      <c r="E174" s="87">
        <v>829318.97</v>
      </c>
      <c r="F174" s="87">
        <v>829318.97</v>
      </c>
      <c r="G174" s="68" t="s">
        <v>394</v>
      </c>
      <c r="H174" s="68" t="s">
        <v>1534</v>
      </c>
      <c r="I174" s="68" t="s">
        <v>3100</v>
      </c>
      <c r="J174" s="68" t="s">
        <v>87</v>
      </c>
      <c r="K174" s="68"/>
      <c r="L174" s="90" t="s">
        <v>43</v>
      </c>
      <c r="M174" s="68" t="s">
        <v>3086</v>
      </c>
      <c r="N174" s="68" t="s">
        <v>294</v>
      </c>
      <c r="O174" s="68" t="s">
        <v>2581</v>
      </c>
      <c r="P174" s="68" t="s">
        <v>855</v>
      </c>
      <c r="Q174" s="68"/>
      <c r="R174" s="68" t="s">
        <v>1219</v>
      </c>
    </row>
    <row r="175" ht="15.75" customHeight="1">
      <c r="A175" s="68">
        <v>13493.0</v>
      </c>
      <c r="B175" s="68" t="s">
        <v>3101</v>
      </c>
      <c r="C175" s="68" t="s">
        <v>3102</v>
      </c>
      <c r="D175" s="87">
        <v>264074.0</v>
      </c>
      <c r="E175" s="87">
        <v>594135.64</v>
      </c>
      <c r="F175" s="87">
        <v>594135.64</v>
      </c>
      <c r="G175" s="68" t="s">
        <v>122</v>
      </c>
      <c r="H175" s="68" t="s">
        <v>1680</v>
      </c>
      <c r="I175" s="68" t="s">
        <v>3103</v>
      </c>
      <c r="J175" s="68" t="s">
        <v>3104</v>
      </c>
      <c r="K175" s="68"/>
      <c r="L175" s="90" t="s">
        <v>43</v>
      </c>
      <c r="M175" s="68" t="s">
        <v>3086</v>
      </c>
      <c r="N175" s="68" t="s">
        <v>294</v>
      </c>
      <c r="O175" s="68" t="s">
        <v>2581</v>
      </c>
      <c r="P175" s="68" t="s">
        <v>855</v>
      </c>
      <c r="Q175" s="68"/>
      <c r="R175" s="68" t="s">
        <v>1219</v>
      </c>
    </row>
    <row r="176" ht="15.75" customHeight="1">
      <c r="A176" s="68">
        <v>14393.0</v>
      </c>
      <c r="B176" s="68" t="s">
        <v>3105</v>
      </c>
      <c r="C176" s="68" t="s">
        <v>3106</v>
      </c>
      <c r="D176" s="87">
        <v>200000.0</v>
      </c>
      <c r="E176" s="87">
        <v>473579.47</v>
      </c>
      <c r="F176" s="87">
        <v>473579.47</v>
      </c>
      <c r="G176" s="68" t="s">
        <v>394</v>
      </c>
      <c r="H176" s="68" t="s">
        <v>3107</v>
      </c>
      <c r="I176" s="68" t="s">
        <v>3108</v>
      </c>
      <c r="J176" s="68" t="s">
        <v>78</v>
      </c>
      <c r="K176" s="68"/>
      <c r="L176" s="90" t="s">
        <v>43</v>
      </c>
      <c r="M176" s="68" t="s">
        <v>3086</v>
      </c>
      <c r="N176" s="68" t="s">
        <v>294</v>
      </c>
      <c r="O176" s="68" t="s">
        <v>2581</v>
      </c>
      <c r="P176" s="68" t="s">
        <v>855</v>
      </c>
      <c r="Q176" s="68"/>
      <c r="R176" s="68" t="s">
        <v>1219</v>
      </c>
    </row>
    <row r="177" ht="15.75" customHeight="1">
      <c r="A177" s="68">
        <v>13817.0</v>
      </c>
      <c r="B177" s="68" t="s">
        <v>2540</v>
      </c>
      <c r="C177" s="68" t="s">
        <v>3109</v>
      </c>
      <c r="D177" s="87">
        <v>194043.0</v>
      </c>
      <c r="E177" s="87">
        <v>139796.0</v>
      </c>
      <c r="F177" s="87">
        <v>139796.0</v>
      </c>
      <c r="G177" s="68" t="s">
        <v>394</v>
      </c>
      <c r="H177" s="68" t="s">
        <v>3110</v>
      </c>
      <c r="I177" s="68" t="s">
        <v>3111</v>
      </c>
      <c r="J177" s="68" t="s">
        <v>564</v>
      </c>
      <c r="K177" s="68"/>
      <c r="L177" s="90" t="s">
        <v>43</v>
      </c>
      <c r="M177" s="68" t="s">
        <v>3086</v>
      </c>
      <c r="N177" s="68" t="s">
        <v>294</v>
      </c>
      <c r="O177" s="68" t="s">
        <v>2581</v>
      </c>
      <c r="P177" s="68" t="s">
        <v>855</v>
      </c>
      <c r="Q177" s="68"/>
      <c r="R177" s="68" t="s">
        <v>1219</v>
      </c>
    </row>
    <row r="178" ht="15.75" customHeight="1">
      <c r="A178" s="68">
        <v>13895.0</v>
      </c>
      <c r="B178" s="68" t="s">
        <v>2553</v>
      </c>
      <c r="C178" s="68" t="s">
        <v>3112</v>
      </c>
      <c r="D178" s="87">
        <v>200000.0</v>
      </c>
      <c r="E178" s="87">
        <v>442000.0</v>
      </c>
      <c r="F178" s="87">
        <v>442000.0</v>
      </c>
      <c r="G178" s="68" t="s">
        <v>394</v>
      </c>
      <c r="H178" s="68" t="s">
        <v>2555</v>
      </c>
      <c r="I178" s="68" t="s">
        <v>3113</v>
      </c>
      <c r="J178" s="68" t="s">
        <v>480</v>
      </c>
      <c r="K178" s="68"/>
      <c r="L178" s="90" t="s">
        <v>43</v>
      </c>
      <c r="M178" s="68" t="s">
        <v>3086</v>
      </c>
      <c r="N178" s="68" t="s">
        <v>294</v>
      </c>
      <c r="O178" s="68" t="s">
        <v>2581</v>
      </c>
      <c r="P178" s="68" t="s">
        <v>855</v>
      </c>
      <c r="Q178" s="68"/>
      <c r="R178" s="68" t="s">
        <v>1219</v>
      </c>
    </row>
    <row r="179" ht="16.5" customHeight="1">
      <c r="A179" s="68">
        <v>25917.0</v>
      </c>
      <c r="B179" s="68" t="s">
        <v>3114</v>
      </c>
      <c r="C179" s="68" t="s">
        <v>3115</v>
      </c>
      <c r="D179" s="87">
        <v>153000.0</v>
      </c>
      <c r="E179" s="87">
        <v>38254.0</v>
      </c>
      <c r="F179" s="87">
        <v>256062.44</v>
      </c>
      <c r="G179" s="68" t="s">
        <v>122</v>
      </c>
      <c r="H179" s="68" t="s">
        <v>3116</v>
      </c>
      <c r="I179" s="68" t="s">
        <v>2014</v>
      </c>
      <c r="J179" s="68" t="s">
        <v>2904</v>
      </c>
      <c r="K179" s="68" t="s">
        <v>3117</v>
      </c>
      <c r="L179" s="90" t="s">
        <v>43</v>
      </c>
      <c r="M179" s="68" t="s">
        <v>3086</v>
      </c>
      <c r="N179" s="68" t="s">
        <v>294</v>
      </c>
      <c r="O179" s="68" t="s">
        <v>2581</v>
      </c>
      <c r="P179" s="68" t="s">
        <v>855</v>
      </c>
      <c r="Q179" s="68"/>
      <c r="R179" s="68" t="s">
        <v>907</v>
      </c>
    </row>
    <row r="180" ht="15.75" customHeight="1">
      <c r="A180" s="393">
        <v>24763.0</v>
      </c>
      <c r="B180" s="497" t="s">
        <v>2481</v>
      </c>
      <c r="C180" s="190" t="s">
        <v>2482</v>
      </c>
      <c r="D180" s="374">
        <v>720000.0</v>
      </c>
      <c r="E180" s="331">
        <v>143572.0</v>
      </c>
      <c r="F180" s="329">
        <v>1039226.76</v>
      </c>
      <c r="G180" s="185" t="s">
        <v>114</v>
      </c>
      <c r="H180" s="285" t="s">
        <v>2483</v>
      </c>
      <c r="I180" s="185" t="s">
        <v>2484</v>
      </c>
      <c r="J180" s="185" t="s">
        <v>2712</v>
      </c>
      <c r="K180" s="284"/>
      <c r="L180" s="185" t="s">
        <v>1184</v>
      </c>
      <c r="M180" s="284" t="s">
        <v>855</v>
      </c>
      <c r="N180" s="68" t="s">
        <v>294</v>
      </c>
      <c r="O180" s="185" t="s">
        <v>1184</v>
      </c>
      <c r="P180" s="68" t="s">
        <v>855</v>
      </c>
      <c r="Q180" s="185" t="s">
        <v>294</v>
      </c>
      <c r="R180" s="185" t="s">
        <v>2287</v>
      </c>
    </row>
    <row r="181" ht="15.75" customHeight="1">
      <c r="A181" s="68"/>
      <c r="B181" s="144" t="s">
        <v>3118</v>
      </c>
      <c r="C181" s="68"/>
      <c r="D181" s="68"/>
      <c r="E181" s="68"/>
      <c r="F181" s="68"/>
      <c r="G181" s="68"/>
      <c r="H181" s="68"/>
      <c r="I181" s="68"/>
      <c r="J181" s="68"/>
      <c r="K181" s="68"/>
      <c r="L181" s="90"/>
      <c r="M181" s="68"/>
      <c r="N181" s="68"/>
      <c r="O181" s="68"/>
      <c r="P181" s="68"/>
      <c r="Q181" s="68"/>
      <c r="R181" s="68"/>
    </row>
    <row r="182" ht="17.25" customHeight="1">
      <c r="A182" s="371">
        <v>14100.0</v>
      </c>
      <c r="B182" s="409" t="s">
        <v>3119</v>
      </c>
      <c r="C182" s="409" t="s">
        <v>3120</v>
      </c>
      <c r="D182" s="87">
        <v>200000.0</v>
      </c>
      <c r="E182" s="87">
        <v>649558.68</v>
      </c>
      <c r="F182" s="87">
        <v>649558.68</v>
      </c>
      <c r="G182" s="68" t="s">
        <v>127</v>
      </c>
      <c r="H182" s="68" t="s">
        <v>3121</v>
      </c>
      <c r="I182" s="68" t="s">
        <v>2380</v>
      </c>
      <c r="J182" s="68" t="s">
        <v>23</v>
      </c>
      <c r="K182" s="68"/>
      <c r="L182" s="90" t="s">
        <v>1184</v>
      </c>
      <c r="M182" s="68"/>
      <c r="N182" s="68" t="s">
        <v>294</v>
      </c>
      <c r="O182" s="68" t="s">
        <v>1184</v>
      </c>
      <c r="P182" s="68" t="s">
        <v>855</v>
      </c>
      <c r="Q182" s="185" t="s">
        <v>3122</v>
      </c>
      <c r="R182" s="68" t="s">
        <v>1158</v>
      </c>
    </row>
    <row r="183" ht="15.75" customHeight="1">
      <c r="A183" s="68">
        <v>26564.0</v>
      </c>
      <c r="B183" s="68" t="s">
        <v>3123</v>
      </c>
      <c r="C183" s="68" t="s">
        <v>3124</v>
      </c>
      <c r="D183" s="87">
        <v>126500.0</v>
      </c>
      <c r="E183" s="87">
        <v>147542.06</v>
      </c>
      <c r="F183" s="87">
        <v>147542.06</v>
      </c>
      <c r="G183" s="521" t="s">
        <v>148</v>
      </c>
      <c r="H183" s="68" t="s">
        <v>3125</v>
      </c>
      <c r="I183" s="68" t="s">
        <v>3126</v>
      </c>
      <c r="J183" s="68" t="s">
        <v>3127</v>
      </c>
      <c r="K183" s="68"/>
      <c r="L183" s="90" t="s">
        <v>1184</v>
      </c>
      <c r="M183" s="68" t="s">
        <v>855</v>
      </c>
      <c r="N183" s="68" t="s">
        <v>294</v>
      </c>
      <c r="O183" s="68" t="s">
        <v>1184</v>
      </c>
      <c r="P183" s="68" t="s">
        <v>855</v>
      </c>
      <c r="Q183" s="68"/>
      <c r="R183" s="68" t="s">
        <v>1219</v>
      </c>
    </row>
    <row r="184" ht="15.75" customHeight="1">
      <c r="A184" s="68">
        <v>24136.0</v>
      </c>
      <c r="B184" s="542" t="s">
        <v>3128</v>
      </c>
      <c r="C184" s="68" t="s">
        <v>3129</v>
      </c>
      <c r="D184" s="87">
        <v>516000.0</v>
      </c>
      <c r="E184" s="68">
        <v>42000.0</v>
      </c>
      <c r="F184" s="87">
        <v>463547.96</v>
      </c>
      <c r="G184" s="89" t="s">
        <v>122</v>
      </c>
      <c r="H184" s="68" t="s">
        <v>3130</v>
      </c>
      <c r="I184" s="68" t="s">
        <v>2014</v>
      </c>
      <c r="J184" s="68" t="s">
        <v>50</v>
      </c>
      <c r="K184" s="68"/>
      <c r="L184" s="90" t="s">
        <v>2397</v>
      </c>
      <c r="M184" s="68" t="s">
        <v>1733</v>
      </c>
      <c r="N184" s="68" t="s">
        <v>1733</v>
      </c>
      <c r="O184" s="68" t="s">
        <v>1733</v>
      </c>
      <c r="P184" s="68" t="s">
        <v>845</v>
      </c>
      <c r="Q184" s="68"/>
      <c r="R184" s="68" t="s">
        <v>1158</v>
      </c>
    </row>
    <row r="185" ht="15.75" customHeight="1">
      <c r="A185" s="68"/>
      <c r="B185" s="144" t="s">
        <v>3131</v>
      </c>
      <c r="C185" s="68"/>
      <c r="D185" s="68"/>
      <c r="E185" s="68"/>
      <c r="F185" s="68"/>
      <c r="G185" s="68"/>
      <c r="H185" s="68"/>
      <c r="I185" s="68"/>
      <c r="J185" s="68"/>
      <c r="K185" s="68"/>
      <c r="L185" s="90"/>
      <c r="M185" s="68"/>
      <c r="N185" s="68"/>
      <c r="O185" s="68"/>
      <c r="P185" s="68"/>
      <c r="Q185" s="68"/>
      <c r="R185" s="68"/>
    </row>
    <row r="186" ht="19.5" customHeight="1">
      <c r="A186" s="371">
        <v>25777.0</v>
      </c>
      <c r="B186" s="409" t="s">
        <v>3132</v>
      </c>
      <c r="C186" s="409" t="s">
        <v>3133</v>
      </c>
      <c r="D186" s="87">
        <v>6360050.0</v>
      </c>
      <c r="E186" s="68" t="s">
        <v>3134</v>
      </c>
      <c r="F186" s="87">
        <v>7413362.86</v>
      </c>
      <c r="G186" s="68" t="s">
        <v>127</v>
      </c>
      <c r="H186" s="68" t="s">
        <v>3135</v>
      </c>
      <c r="I186" s="68" t="s">
        <v>3136</v>
      </c>
      <c r="J186" s="68" t="s">
        <v>725</v>
      </c>
      <c r="K186" s="68"/>
      <c r="L186" s="90" t="s">
        <v>1184</v>
      </c>
      <c r="M186" s="68" t="s">
        <v>855</v>
      </c>
      <c r="N186" s="68" t="s">
        <v>294</v>
      </c>
      <c r="O186" s="68" t="s">
        <v>1184</v>
      </c>
      <c r="P186" s="68" t="s">
        <v>855</v>
      </c>
      <c r="Q186" s="68"/>
      <c r="R186" s="68" t="s">
        <v>1158</v>
      </c>
    </row>
    <row r="187" ht="14.25" customHeight="1">
      <c r="A187" s="68">
        <v>26187.0</v>
      </c>
      <c r="B187" s="68" t="s">
        <v>3137</v>
      </c>
      <c r="C187" s="68" t="s">
        <v>3138</v>
      </c>
      <c r="D187" s="107">
        <v>166000.0</v>
      </c>
      <c r="E187" s="68">
        <v>166000.0</v>
      </c>
      <c r="F187" s="68">
        <v>166000.0</v>
      </c>
      <c r="G187" s="68" t="s">
        <v>116</v>
      </c>
      <c r="H187" s="68"/>
      <c r="I187" s="68"/>
      <c r="J187" s="68"/>
      <c r="K187" s="68"/>
      <c r="L187" s="90" t="s">
        <v>2103</v>
      </c>
      <c r="M187" s="68" t="s">
        <v>2102</v>
      </c>
      <c r="N187" s="68" t="s">
        <v>2102</v>
      </c>
      <c r="O187" s="68"/>
      <c r="P187" s="68"/>
      <c r="Q187" s="68"/>
      <c r="R187" s="68"/>
    </row>
    <row r="188" ht="15.75" customHeight="1">
      <c r="A188" s="68"/>
      <c r="B188" s="68" t="s">
        <v>3139</v>
      </c>
      <c r="C188" s="68"/>
      <c r="D188" s="68"/>
      <c r="E188" s="68"/>
      <c r="F188" s="68"/>
      <c r="G188" s="68"/>
      <c r="H188" s="68"/>
      <c r="I188" s="68"/>
      <c r="J188" s="68"/>
      <c r="K188" s="68"/>
      <c r="L188" s="90"/>
      <c r="M188" s="68"/>
      <c r="N188" s="68"/>
      <c r="O188" s="68"/>
      <c r="P188" s="68"/>
      <c r="Q188" s="68"/>
      <c r="R188" s="68"/>
    </row>
    <row r="189" ht="15.75" customHeight="1">
      <c r="A189" s="68"/>
      <c r="B189" s="144" t="s">
        <v>3140</v>
      </c>
      <c r="C189" s="68"/>
      <c r="D189" s="68"/>
      <c r="E189" s="68"/>
      <c r="F189" s="68"/>
      <c r="G189" s="68"/>
      <c r="H189" s="68"/>
      <c r="I189" s="68"/>
      <c r="J189" s="68"/>
      <c r="K189" s="68"/>
      <c r="L189" s="90"/>
      <c r="M189" s="68"/>
      <c r="N189" s="68"/>
      <c r="O189" s="68"/>
      <c r="P189" s="68"/>
      <c r="Q189" s="68"/>
      <c r="R189" s="68"/>
    </row>
    <row r="190" ht="18.75" customHeight="1">
      <c r="A190" s="371">
        <v>21566.0</v>
      </c>
      <c r="B190" s="409" t="s">
        <v>3141</v>
      </c>
      <c r="C190" s="409" t="s">
        <v>1272</v>
      </c>
      <c r="D190" s="87">
        <v>1000000.0</v>
      </c>
      <c r="E190" s="68">
        <v>94064.0</v>
      </c>
      <c r="F190" s="87">
        <v>621631.53</v>
      </c>
      <c r="G190" s="68" t="s">
        <v>161</v>
      </c>
      <c r="H190" s="284" t="s">
        <v>3142</v>
      </c>
      <c r="I190" s="68" t="s">
        <v>2014</v>
      </c>
      <c r="J190" s="68" t="s">
        <v>349</v>
      </c>
      <c r="K190" s="68" t="s">
        <v>3143</v>
      </c>
      <c r="L190" s="90" t="s">
        <v>845</v>
      </c>
      <c r="M190" s="90" t="s">
        <v>845</v>
      </c>
      <c r="N190" s="90" t="s">
        <v>845</v>
      </c>
      <c r="O190" s="90" t="s">
        <v>845</v>
      </c>
      <c r="P190" s="90" t="s">
        <v>845</v>
      </c>
      <c r="Q190" s="68"/>
      <c r="R190" s="68" t="s">
        <v>907</v>
      </c>
    </row>
    <row r="191" ht="15.75" customHeight="1">
      <c r="A191" s="272">
        <v>26586.0</v>
      </c>
      <c r="B191" s="257" t="s">
        <v>3139</v>
      </c>
      <c r="C191" s="257" t="s">
        <v>3144</v>
      </c>
      <c r="D191" s="87">
        <v>345000.0</v>
      </c>
      <c r="E191" s="87">
        <v>328862.5</v>
      </c>
      <c r="F191" s="87">
        <v>328862.5</v>
      </c>
      <c r="G191" s="68" t="s">
        <v>158</v>
      </c>
      <c r="H191" s="68" t="s">
        <v>3145</v>
      </c>
      <c r="I191" s="68" t="s">
        <v>2908</v>
      </c>
      <c r="J191" s="68" t="s">
        <v>276</v>
      </c>
      <c r="K191" s="68"/>
      <c r="L191" s="90" t="s">
        <v>2103</v>
      </c>
      <c r="M191" s="68" t="s">
        <v>2102</v>
      </c>
      <c r="N191" s="68" t="s">
        <v>2102</v>
      </c>
      <c r="O191" s="68" t="s">
        <v>2102</v>
      </c>
      <c r="P191" s="68" t="s">
        <v>2102</v>
      </c>
      <c r="Q191" s="68" t="s">
        <v>1348</v>
      </c>
      <c r="R191" s="68" t="s">
        <v>1148</v>
      </c>
    </row>
    <row r="192" ht="15.75" customHeight="1">
      <c r="A192" s="371">
        <v>25238.0</v>
      </c>
      <c r="B192" s="409" t="s">
        <v>3146</v>
      </c>
      <c r="C192" s="409" t="s">
        <v>3147</v>
      </c>
      <c r="D192" s="87">
        <v>200000.0</v>
      </c>
      <c r="E192" s="68">
        <v>56845.0</v>
      </c>
      <c r="F192" s="87">
        <v>298397.75</v>
      </c>
      <c r="G192" s="68" t="s">
        <v>243</v>
      </c>
      <c r="H192" s="68" t="s">
        <v>3148</v>
      </c>
      <c r="I192" s="68" t="s">
        <v>2666</v>
      </c>
      <c r="J192" s="68" t="s">
        <v>78</v>
      </c>
      <c r="K192" s="68" t="s">
        <v>3149</v>
      </c>
      <c r="L192" s="90" t="s">
        <v>1184</v>
      </c>
      <c r="M192" s="68" t="s">
        <v>301</v>
      </c>
      <c r="N192" s="68" t="s">
        <v>301</v>
      </c>
      <c r="O192" s="68" t="s">
        <v>301</v>
      </c>
      <c r="P192" s="68" t="s">
        <v>301</v>
      </c>
      <c r="Q192" s="68"/>
      <c r="R192" s="68" t="s">
        <v>2266</v>
      </c>
    </row>
    <row r="193" ht="15.75" customHeight="1">
      <c r="A193" s="371">
        <v>24958.0</v>
      </c>
      <c r="B193" s="409" t="s">
        <v>3150</v>
      </c>
      <c r="C193" s="409" t="s">
        <v>3151</v>
      </c>
      <c r="D193" s="87">
        <v>1160000.0</v>
      </c>
      <c r="E193" s="87">
        <v>1160000.0</v>
      </c>
      <c r="F193" s="87"/>
      <c r="G193" s="68" t="s">
        <v>122</v>
      </c>
      <c r="H193" s="68" t="s">
        <v>3152</v>
      </c>
      <c r="I193" s="68"/>
      <c r="J193" s="68" t="s">
        <v>3153</v>
      </c>
      <c r="K193" s="68"/>
      <c r="L193" s="90"/>
      <c r="M193" s="68"/>
      <c r="N193" s="68"/>
      <c r="O193" s="90"/>
      <c r="P193" s="68"/>
      <c r="Q193" s="68"/>
      <c r="R193" s="68" t="s">
        <v>1646</v>
      </c>
    </row>
    <row r="194" ht="15.75" customHeight="1">
      <c r="A194" s="371">
        <v>26322.0</v>
      </c>
      <c r="B194" s="409" t="s">
        <v>3000</v>
      </c>
      <c r="C194" s="409" t="s">
        <v>3001</v>
      </c>
      <c r="D194" s="87">
        <v>276500.0</v>
      </c>
      <c r="E194" s="68">
        <v>102000.0</v>
      </c>
      <c r="F194" s="87">
        <v>278081.32</v>
      </c>
      <c r="G194" s="68" t="s">
        <v>116</v>
      </c>
      <c r="H194" s="68" t="s">
        <v>3002</v>
      </c>
      <c r="I194" s="68" t="s">
        <v>2987</v>
      </c>
      <c r="J194" s="68" t="s">
        <v>50</v>
      </c>
      <c r="K194" s="68" t="s">
        <v>3003</v>
      </c>
      <c r="L194" s="90" t="s">
        <v>301</v>
      </c>
      <c r="M194" s="68" t="s">
        <v>301</v>
      </c>
      <c r="N194" s="68" t="s">
        <v>301</v>
      </c>
      <c r="O194" s="90" t="s">
        <v>301</v>
      </c>
      <c r="P194" s="68" t="s">
        <v>301</v>
      </c>
      <c r="Q194" s="68" t="s">
        <v>3140</v>
      </c>
      <c r="R194" s="68" t="s">
        <v>1158</v>
      </c>
    </row>
    <row r="195" ht="15.75" customHeight="1">
      <c r="A195" s="68"/>
      <c r="B195" s="144" t="s">
        <v>3154</v>
      </c>
      <c r="C195" s="68"/>
      <c r="D195" s="68"/>
      <c r="E195" s="68"/>
      <c r="F195" s="68"/>
      <c r="G195" s="68"/>
      <c r="H195" s="68"/>
      <c r="I195" s="68"/>
      <c r="J195" s="68"/>
      <c r="K195" s="68"/>
      <c r="L195" s="90"/>
      <c r="M195" s="68"/>
      <c r="N195" s="68"/>
      <c r="O195" s="68"/>
      <c r="P195" s="68"/>
      <c r="Q195" s="68"/>
      <c r="R195" s="68"/>
    </row>
    <row r="196" ht="15.75" customHeight="1">
      <c r="A196" s="68">
        <v>20270.0</v>
      </c>
      <c r="B196" s="68" t="s">
        <v>3071</v>
      </c>
      <c r="C196" s="68" t="s">
        <v>3072</v>
      </c>
      <c r="D196" s="87">
        <v>872200.0</v>
      </c>
      <c r="E196" s="87">
        <v>193126.08</v>
      </c>
      <c r="F196" s="87">
        <v>498861.08</v>
      </c>
      <c r="G196" s="68" t="s">
        <v>243</v>
      </c>
      <c r="H196" s="68" t="s">
        <v>3073</v>
      </c>
      <c r="I196" s="68" t="s">
        <v>3074</v>
      </c>
      <c r="J196" s="68" t="s">
        <v>3069</v>
      </c>
      <c r="K196" s="68" t="s">
        <v>3075</v>
      </c>
      <c r="L196" s="90" t="s">
        <v>301</v>
      </c>
      <c r="M196" s="68" t="s">
        <v>301</v>
      </c>
      <c r="N196" s="68" t="s">
        <v>301</v>
      </c>
      <c r="O196" s="68" t="s">
        <v>1155</v>
      </c>
      <c r="P196" s="68" t="s">
        <v>301</v>
      </c>
      <c r="Q196" s="68" t="s">
        <v>3155</v>
      </c>
      <c r="R196" s="68" t="s">
        <v>1158</v>
      </c>
    </row>
    <row r="197" ht="18.75" customHeight="1">
      <c r="A197" s="68">
        <v>23092.0</v>
      </c>
      <c r="B197" s="68" t="s">
        <v>3156</v>
      </c>
      <c r="C197" s="68" t="s">
        <v>3157</v>
      </c>
      <c r="D197" s="87">
        <v>117754.0</v>
      </c>
      <c r="E197" s="87">
        <v>117754.0</v>
      </c>
      <c r="F197" s="87">
        <v>117754.0</v>
      </c>
      <c r="G197" s="68" t="s">
        <v>153</v>
      </c>
      <c r="H197" s="68" t="s">
        <v>3158</v>
      </c>
      <c r="I197" s="68" t="s">
        <v>3159</v>
      </c>
      <c r="J197" s="68" t="s">
        <v>576</v>
      </c>
      <c r="K197" s="68" t="s">
        <v>3160</v>
      </c>
      <c r="L197" s="90" t="s">
        <v>1545</v>
      </c>
      <c r="M197" s="68" t="s">
        <v>845</v>
      </c>
      <c r="N197" s="68" t="s">
        <v>845</v>
      </c>
      <c r="O197" s="68" t="s">
        <v>845</v>
      </c>
      <c r="P197" s="68" t="s">
        <v>845</v>
      </c>
      <c r="Q197" s="68" t="s">
        <v>3161</v>
      </c>
      <c r="R197" s="68" t="s">
        <v>3085</v>
      </c>
    </row>
    <row r="198" ht="16.5" customHeight="1">
      <c r="A198" s="68">
        <v>25917.0</v>
      </c>
      <c r="B198" s="68" t="s">
        <v>3114</v>
      </c>
      <c r="C198" s="68" t="s">
        <v>3115</v>
      </c>
      <c r="D198" s="87">
        <v>153000.0</v>
      </c>
      <c r="E198" s="87">
        <v>45524.25</v>
      </c>
      <c r="F198" s="87">
        <v>256062.44</v>
      </c>
      <c r="G198" s="68" t="s">
        <v>122</v>
      </c>
      <c r="H198" s="68" t="s">
        <v>3116</v>
      </c>
      <c r="I198" s="68" t="s">
        <v>2014</v>
      </c>
      <c r="J198" s="68" t="s">
        <v>480</v>
      </c>
      <c r="K198" s="68" t="s">
        <v>3162</v>
      </c>
      <c r="L198" s="90" t="s">
        <v>43</v>
      </c>
      <c r="M198" s="68" t="s">
        <v>3161</v>
      </c>
      <c r="N198" s="68" t="s">
        <v>294</v>
      </c>
      <c r="O198" s="68" t="s">
        <v>2581</v>
      </c>
      <c r="P198" s="68" t="s">
        <v>855</v>
      </c>
      <c r="Q198" s="68"/>
      <c r="R198" s="68" t="s">
        <v>907</v>
      </c>
    </row>
    <row r="199" ht="21.0" customHeight="1">
      <c r="A199" s="68">
        <v>26106.0</v>
      </c>
      <c r="B199" s="68" t="s">
        <v>3163</v>
      </c>
      <c r="C199" s="68" t="s">
        <v>3164</v>
      </c>
      <c r="D199" s="87">
        <v>192000.0</v>
      </c>
      <c r="E199" s="87">
        <v>52546.0</v>
      </c>
      <c r="F199" s="87">
        <v>195382.23</v>
      </c>
      <c r="G199" s="68" t="s">
        <v>351</v>
      </c>
      <c r="H199" s="68" t="s">
        <v>3165</v>
      </c>
      <c r="I199" s="68" t="s">
        <v>2014</v>
      </c>
      <c r="J199" s="68" t="s">
        <v>3166</v>
      </c>
      <c r="K199" s="68" t="s">
        <v>3167</v>
      </c>
      <c r="L199" s="90" t="s">
        <v>43</v>
      </c>
      <c r="M199" s="68" t="s">
        <v>3161</v>
      </c>
      <c r="N199" s="68" t="s">
        <v>294</v>
      </c>
      <c r="O199" s="68" t="s">
        <v>2581</v>
      </c>
      <c r="P199" s="68" t="s">
        <v>855</v>
      </c>
      <c r="Q199" s="68"/>
      <c r="R199" s="68" t="s">
        <v>907</v>
      </c>
    </row>
    <row r="200" ht="15.75" customHeight="1">
      <c r="A200" s="68"/>
      <c r="B200" s="68"/>
      <c r="C200" s="68"/>
      <c r="D200" s="68"/>
      <c r="E200" s="68"/>
      <c r="F200" s="68"/>
      <c r="G200" s="68"/>
      <c r="H200" s="68"/>
      <c r="I200" s="68"/>
      <c r="J200" s="68"/>
      <c r="K200" s="68"/>
      <c r="L200" s="90"/>
      <c r="M200" s="68"/>
      <c r="N200" s="68"/>
      <c r="O200" s="68"/>
      <c r="P200" s="68"/>
      <c r="Q200" s="68"/>
      <c r="R200" s="68"/>
    </row>
    <row r="201" ht="15.75" customHeight="1">
      <c r="A201" s="68"/>
      <c r="B201" s="68" t="s">
        <v>3154</v>
      </c>
      <c r="C201" s="68"/>
      <c r="D201" s="68"/>
      <c r="E201" s="68"/>
      <c r="F201" s="68"/>
      <c r="G201" s="68"/>
      <c r="H201" s="68"/>
      <c r="I201" s="68"/>
      <c r="J201" s="68"/>
      <c r="K201" s="68"/>
      <c r="L201" s="90"/>
      <c r="M201" s="68"/>
      <c r="N201" s="68"/>
      <c r="O201" s="68"/>
      <c r="P201" s="68"/>
      <c r="Q201" s="68"/>
      <c r="R201" s="68"/>
    </row>
    <row r="202" ht="15.75" customHeight="1">
      <c r="A202" s="68"/>
      <c r="B202" s="68"/>
      <c r="C202" s="68"/>
      <c r="D202" s="68"/>
      <c r="E202" s="68"/>
      <c r="F202" s="68"/>
      <c r="G202" s="68"/>
      <c r="H202" s="68"/>
      <c r="I202" s="68"/>
      <c r="J202" s="68"/>
      <c r="K202" s="68"/>
      <c r="L202" s="90"/>
      <c r="M202" s="68"/>
      <c r="N202" s="68"/>
      <c r="O202" s="68"/>
      <c r="P202" s="68"/>
      <c r="Q202" s="68"/>
      <c r="R202" s="68"/>
    </row>
    <row r="203" ht="15.75" customHeight="1">
      <c r="A203" s="68">
        <v>24798.0</v>
      </c>
      <c r="B203" s="68" t="s">
        <v>3168</v>
      </c>
      <c r="C203" s="68" t="s">
        <v>3169</v>
      </c>
      <c r="D203" s="87">
        <v>459698.21</v>
      </c>
      <c r="E203" s="107">
        <v>65500.0</v>
      </c>
      <c r="F203" s="68">
        <v>459698.21</v>
      </c>
      <c r="G203" s="68" t="s">
        <v>784</v>
      </c>
      <c r="H203" s="68" t="s">
        <v>3170</v>
      </c>
      <c r="I203" s="68" t="s">
        <v>3171</v>
      </c>
      <c r="J203" s="68" t="s">
        <v>677</v>
      </c>
      <c r="K203" s="68" t="s">
        <v>3172</v>
      </c>
      <c r="L203" s="90" t="s">
        <v>301</v>
      </c>
      <c r="M203" s="68" t="s">
        <v>3173</v>
      </c>
      <c r="N203" s="68" t="s">
        <v>301</v>
      </c>
      <c r="O203" s="68" t="s">
        <v>301</v>
      </c>
      <c r="P203" s="68" t="s">
        <v>301</v>
      </c>
      <c r="Q203" s="68" t="s">
        <v>301</v>
      </c>
      <c r="R203" s="68" t="s">
        <v>220</v>
      </c>
    </row>
    <row r="204" ht="15.75" customHeight="1">
      <c r="A204" s="68">
        <v>24276.0</v>
      </c>
      <c r="B204" s="68" t="s">
        <v>3174</v>
      </c>
      <c r="C204" s="68" t="s">
        <v>3066</v>
      </c>
      <c r="D204" s="87">
        <v>538859.82</v>
      </c>
      <c r="E204" s="87">
        <v>538859.82</v>
      </c>
      <c r="F204" s="87">
        <v>538859.82</v>
      </c>
      <c r="G204" s="68" t="s">
        <v>784</v>
      </c>
      <c r="H204" s="68" t="s">
        <v>3175</v>
      </c>
      <c r="I204" s="68" t="s">
        <v>2510</v>
      </c>
      <c r="J204" s="68" t="s">
        <v>677</v>
      </c>
      <c r="K204" s="68" t="s">
        <v>3176</v>
      </c>
      <c r="L204" s="90" t="s">
        <v>301</v>
      </c>
      <c r="M204" s="68" t="s">
        <v>3173</v>
      </c>
      <c r="N204" s="68" t="s">
        <v>301</v>
      </c>
      <c r="O204" s="68" t="s">
        <v>301</v>
      </c>
      <c r="P204" s="68" t="s">
        <v>301</v>
      </c>
      <c r="Q204" s="68" t="s">
        <v>301</v>
      </c>
      <c r="R204" s="68" t="s">
        <v>220</v>
      </c>
    </row>
    <row r="205" ht="15.75" customHeight="1">
      <c r="L205" s="277"/>
    </row>
    <row r="206" ht="15.75" customHeight="1">
      <c r="L206" s="277"/>
    </row>
    <row r="207" ht="15.75" customHeight="1">
      <c r="L207" s="277"/>
    </row>
    <row r="208" ht="15.75" customHeight="1">
      <c r="L208" s="277"/>
    </row>
    <row r="209" ht="15.75" customHeight="1">
      <c r="L209" s="277"/>
    </row>
    <row r="210" ht="15.75" customHeight="1">
      <c r="L210" s="277"/>
    </row>
    <row r="211" ht="15.75" customHeight="1">
      <c r="L211" s="277"/>
    </row>
    <row r="212" ht="15.75" customHeight="1">
      <c r="L212" s="277"/>
    </row>
    <row r="213" ht="15.75" customHeight="1">
      <c r="L213" s="277"/>
    </row>
    <row r="214" ht="15.75" customHeight="1">
      <c r="L214" s="277"/>
    </row>
    <row r="215" ht="15.75" customHeight="1">
      <c r="L215" s="277"/>
    </row>
    <row r="216" ht="15.75" customHeight="1">
      <c r="L216" s="277"/>
    </row>
    <row r="217" ht="15.75" customHeight="1">
      <c r="L217" s="277"/>
    </row>
    <row r="218" ht="15.75" customHeight="1">
      <c r="L218" s="277"/>
    </row>
    <row r="219" ht="15.75" customHeight="1">
      <c r="L219" s="277"/>
    </row>
    <row r="220" ht="15.75" customHeight="1">
      <c r="L220" s="277"/>
    </row>
    <row r="221" ht="15.75" customHeight="1">
      <c r="L221" s="277"/>
    </row>
    <row r="222" ht="15.75" customHeight="1">
      <c r="L222" s="277"/>
    </row>
    <row r="223" ht="15.75" customHeight="1">
      <c r="L223" s="277"/>
    </row>
    <row r="224" ht="15.75" customHeight="1">
      <c r="L224" s="277"/>
    </row>
    <row r="225" ht="15.75" customHeight="1">
      <c r="L225" s="277"/>
    </row>
    <row r="226" ht="15.75" customHeight="1">
      <c r="L226" s="277"/>
    </row>
    <row r="227" ht="15.75" customHeight="1">
      <c r="L227" s="277"/>
    </row>
    <row r="228" ht="15.75" customHeight="1">
      <c r="L228" s="277"/>
    </row>
    <row r="229" ht="15.75" customHeight="1">
      <c r="L229" s="277"/>
    </row>
    <row r="230" ht="15.75" customHeight="1">
      <c r="L230" s="277"/>
    </row>
    <row r="231" ht="15.75" customHeight="1">
      <c r="L231" s="277"/>
    </row>
    <row r="232" ht="15.75" customHeight="1">
      <c r="L232" s="277"/>
    </row>
    <row r="233" ht="15.75" customHeight="1">
      <c r="L233" s="277"/>
    </row>
    <row r="234" ht="15.75" customHeight="1">
      <c r="L234" s="277"/>
    </row>
    <row r="235" ht="15.75" customHeight="1">
      <c r="L235" s="277"/>
    </row>
    <row r="236" ht="15.75" customHeight="1">
      <c r="L236" s="277"/>
    </row>
    <row r="237" ht="15.75" customHeight="1">
      <c r="L237" s="277"/>
    </row>
    <row r="238" ht="15.75" customHeight="1">
      <c r="L238" s="277"/>
    </row>
    <row r="239" ht="15.75" customHeight="1">
      <c r="L239" s="277"/>
    </row>
    <row r="240" ht="15.75" customHeight="1">
      <c r="L240" s="277"/>
    </row>
    <row r="241" ht="15.75" customHeight="1">
      <c r="L241" s="277"/>
    </row>
    <row r="242" ht="15.75" customHeight="1">
      <c r="L242" s="277"/>
    </row>
    <row r="243" ht="15.75" customHeight="1">
      <c r="L243" s="277"/>
    </row>
    <row r="244" ht="15.75" customHeight="1">
      <c r="L244" s="277"/>
    </row>
    <row r="245" ht="15.75" customHeight="1">
      <c r="L245" s="277"/>
    </row>
    <row r="246" ht="15.75" customHeight="1">
      <c r="L246" s="277"/>
    </row>
    <row r="247" ht="15.75" customHeight="1">
      <c r="L247" s="277"/>
    </row>
    <row r="248" ht="15.75" customHeight="1">
      <c r="L248" s="277"/>
    </row>
    <row r="249" ht="15.75" customHeight="1">
      <c r="L249" s="277"/>
    </row>
    <row r="250" ht="15.75" customHeight="1">
      <c r="L250" s="277"/>
    </row>
    <row r="251" ht="15.75" customHeight="1">
      <c r="L251" s="277"/>
    </row>
    <row r="252" ht="15.75" customHeight="1">
      <c r="L252" s="277"/>
    </row>
    <row r="253" ht="15.75" customHeight="1">
      <c r="L253" s="277"/>
    </row>
    <row r="254" ht="15.75" customHeight="1">
      <c r="L254" s="277"/>
    </row>
    <row r="255" ht="15.75" customHeight="1">
      <c r="L255" s="277"/>
    </row>
    <row r="256" ht="15.75" customHeight="1">
      <c r="L256" s="277"/>
    </row>
    <row r="257" ht="15.75" customHeight="1">
      <c r="L257" s="277"/>
    </row>
    <row r="258" ht="15.75" customHeight="1">
      <c r="L258" s="277"/>
    </row>
    <row r="259" ht="15.75" customHeight="1">
      <c r="L259" s="277"/>
    </row>
    <row r="260" ht="15.75" customHeight="1">
      <c r="L260" s="277"/>
    </row>
    <row r="261" ht="15.75" customHeight="1">
      <c r="L261" s="277"/>
    </row>
    <row r="262" ht="15.75" customHeight="1">
      <c r="L262" s="277"/>
    </row>
    <row r="263" ht="15.75" customHeight="1">
      <c r="L263" s="277"/>
    </row>
    <row r="264" ht="15.75" customHeight="1">
      <c r="L264" s="277"/>
    </row>
    <row r="265" ht="15.75" customHeight="1">
      <c r="L265" s="277"/>
    </row>
    <row r="266" ht="15.75" customHeight="1">
      <c r="L266" s="277"/>
    </row>
    <row r="267" ht="15.75" customHeight="1">
      <c r="L267" s="277"/>
    </row>
    <row r="268" ht="15.75" customHeight="1">
      <c r="L268" s="277"/>
    </row>
    <row r="269" ht="15.75" customHeight="1">
      <c r="L269" s="277"/>
    </row>
    <row r="270" ht="15.75" customHeight="1">
      <c r="L270" s="277"/>
    </row>
    <row r="271" ht="15.75" customHeight="1">
      <c r="L271" s="277"/>
    </row>
    <row r="272" ht="15.75" customHeight="1">
      <c r="L272" s="277"/>
    </row>
    <row r="273" ht="15.75" customHeight="1">
      <c r="L273" s="277"/>
    </row>
    <row r="274" ht="15.75" customHeight="1">
      <c r="L274" s="277"/>
    </row>
    <row r="275" ht="15.75" customHeight="1">
      <c r="L275" s="277"/>
    </row>
    <row r="276" ht="15.75" customHeight="1">
      <c r="L276" s="277"/>
    </row>
    <row r="277" ht="15.75" customHeight="1">
      <c r="L277" s="277"/>
    </row>
    <row r="278" ht="15.75" customHeight="1">
      <c r="L278" s="277"/>
    </row>
    <row r="279" ht="15.75" customHeight="1">
      <c r="L279" s="277"/>
    </row>
    <row r="280" ht="15.75" customHeight="1">
      <c r="L280" s="277"/>
    </row>
    <row r="281" ht="15.75" customHeight="1">
      <c r="L281" s="277"/>
    </row>
    <row r="282" ht="15.75" customHeight="1">
      <c r="L282" s="277"/>
    </row>
    <row r="283" ht="15.75" customHeight="1">
      <c r="L283" s="277"/>
    </row>
    <row r="284" ht="15.75" customHeight="1">
      <c r="L284" s="277"/>
    </row>
    <row r="285" ht="15.75" customHeight="1">
      <c r="L285" s="277"/>
    </row>
    <row r="286" ht="15.75" customHeight="1">
      <c r="L286" s="277"/>
    </row>
    <row r="287" ht="15.75" customHeight="1">
      <c r="L287" s="277"/>
    </row>
    <row r="288" ht="15.75" customHeight="1">
      <c r="L288" s="277"/>
    </row>
    <row r="289" ht="15.75" customHeight="1">
      <c r="L289" s="277"/>
    </row>
    <row r="290" ht="15.75" customHeight="1">
      <c r="L290" s="277"/>
    </row>
    <row r="291" ht="15.75" customHeight="1">
      <c r="L291" s="277"/>
    </row>
    <row r="292" ht="15.75" customHeight="1">
      <c r="L292" s="277"/>
    </row>
    <row r="293" ht="15.75" customHeight="1">
      <c r="L293" s="277"/>
    </row>
    <row r="294" ht="15.75" customHeight="1">
      <c r="L294" s="277"/>
    </row>
    <row r="295" ht="15.75" customHeight="1">
      <c r="L295" s="277"/>
    </row>
    <row r="296" ht="15.75" customHeight="1">
      <c r="L296" s="277"/>
    </row>
    <row r="297" ht="15.75" customHeight="1">
      <c r="L297" s="277"/>
    </row>
    <row r="298" ht="15.75" customHeight="1">
      <c r="L298" s="277"/>
    </row>
    <row r="299" ht="15.75" customHeight="1">
      <c r="L299" s="277"/>
    </row>
    <row r="300" ht="15.75" customHeight="1">
      <c r="L300" s="277"/>
    </row>
    <row r="301" ht="15.75" customHeight="1">
      <c r="L301" s="277"/>
    </row>
    <row r="302" ht="15.75" customHeight="1">
      <c r="L302" s="277"/>
    </row>
    <row r="303" ht="15.75" customHeight="1">
      <c r="L303" s="277"/>
    </row>
    <row r="304" ht="15.75" customHeight="1">
      <c r="L304" s="277"/>
    </row>
    <row r="305" ht="15.75" customHeight="1">
      <c r="L305" s="277"/>
    </row>
    <row r="306" ht="15.75" customHeight="1">
      <c r="L306" s="277"/>
    </row>
    <row r="307" ht="15.75" customHeight="1">
      <c r="L307" s="277"/>
    </row>
    <row r="308" ht="15.75" customHeight="1">
      <c r="L308" s="277"/>
    </row>
    <row r="309" ht="15.75" customHeight="1">
      <c r="L309" s="277"/>
    </row>
    <row r="310" ht="15.75" customHeight="1">
      <c r="L310" s="277"/>
    </row>
    <row r="311" ht="15.75" customHeight="1">
      <c r="L311" s="277"/>
    </row>
    <row r="312" ht="15.75" customHeight="1">
      <c r="L312" s="277"/>
    </row>
    <row r="313" ht="15.75" customHeight="1">
      <c r="L313" s="277"/>
    </row>
    <row r="314" ht="15.75" customHeight="1">
      <c r="L314" s="277"/>
    </row>
    <row r="315" ht="15.75" customHeight="1">
      <c r="L315" s="277"/>
    </row>
    <row r="316" ht="15.75" customHeight="1">
      <c r="L316" s="277"/>
    </row>
    <row r="317" ht="15.75" customHeight="1">
      <c r="L317" s="277"/>
    </row>
    <row r="318" ht="15.75" customHeight="1">
      <c r="L318" s="277"/>
    </row>
    <row r="319" ht="15.75" customHeight="1">
      <c r="L319" s="277"/>
    </row>
    <row r="320" ht="15.75" customHeight="1">
      <c r="L320" s="277"/>
    </row>
    <row r="321" ht="15.75" customHeight="1">
      <c r="L321" s="277"/>
    </row>
    <row r="322" ht="15.75" customHeight="1">
      <c r="L322" s="277"/>
    </row>
    <row r="323" ht="15.75" customHeight="1">
      <c r="L323" s="277"/>
    </row>
    <row r="324" ht="15.75" customHeight="1">
      <c r="L324" s="277"/>
    </row>
    <row r="325" ht="15.75" customHeight="1">
      <c r="L325" s="277"/>
    </row>
    <row r="326" ht="15.75" customHeight="1">
      <c r="L326" s="277"/>
    </row>
    <row r="327" ht="15.75" customHeight="1">
      <c r="L327" s="277"/>
    </row>
    <row r="328" ht="15.75" customHeight="1">
      <c r="L328" s="277"/>
    </row>
    <row r="329" ht="15.75" customHeight="1">
      <c r="L329" s="277"/>
    </row>
    <row r="330" ht="15.75" customHeight="1">
      <c r="L330" s="277"/>
    </row>
    <row r="331" ht="15.75" customHeight="1">
      <c r="L331" s="277"/>
    </row>
    <row r="332" ht="15.75" customHeight="1">
      <c r="L332" s="277"/>
    </row>
    <row r="333" ht="15.75" customHeight="1">
      <c r="L333" s="277"/>
    </row>
    <row r="334" ht="15.75" customHeight="1">
      <c r="L334" s="277"/>
    </row>
    <row r="335" ht="15.75" customHeight="1">
      <c r="L335" s="277"/>
    </row>
    <row r="336" ht="15.75" customHeight="1">
      <c r="L336" s="277"/>
    </row>
    <row r="337" ht="15.75" customHeight="1">
      <c r="L337" s="277"/>
    </row>
    <row r="338" ht="15.75" customHeight="1">
      <c r="L338" s="277"/>
    </row>
    <row r="339" ht="15.75" customHeight="1">
      <c r="L339" s="277"/>
    </row>
    <row r="340" ht="15.75" customHeight="1">
      <c r="L340" s="277"/>
    </row>
    <row r="341" ht="15.75" customHeight="1">
      <c r="L341" s="277"/>
    </row>
    <row r="342" ht="15.75" customHeight="1">
      <c r="L342" s="277"/>
    </row>
    <row r="343" ht="15.75" customHeight="1">
      <c r="L343" s="277"/>
    </row>
    <row r="344" ht="15.75" customHeight="1">
      <c r="L344" s="277"/>
    </row>
    <row r="345" ht="15.75" customHeight="1">
      <c r="L345" s="277"/>
    </row>
    <row r="346" ht="15.75" customHeight="1">
      <c r="L346" s="277"/>
    </row>
    <row r="347" ht="15.75" customHeight="1">
      <c r="L347" s="277"/>
    </row>
    <row r="348" ht="15.75" customHeight="1">
      <c r="L348" s="277"/>
    </row>
    <row r="349" ht="15.75" customHeight="1">
      <c r="L349" s="277"/>
    </row>
    <row r="350" ht="15.75" customHeight="1">
      <c r="L350" s="277"/>
    </row>
    <row r="351" ht="15.75" customHeight="1">
      <c r="L351" s="277"/>
    </row>
    <row r="352" ht="15.75" customHeight="1">
      <c r="L352" s="277"/>
    </row>
    <row r="353" ht="15.75" customHeight="1">
      <c r="L353" s="277"/>
    </row>
    <row r="354" ht="15.75" customHeight="1">
      <c r="L354" s="277"/>
    </row>
    <row r="355" ht="15.75" customHeight="1">
      <c r="L355" s="277"/>
    </row>
    <row r="356" ht="15.75" customHeight="1">
      <c r="L356" s="277"/>
    </row>
    <row r="357" ht="15.75" customHeight="1">
      <c r="L357" s="277"/>
    </row>
    <row r="358" ht="15.75" customHeight="1">
      <c r="L358" s="277"/>
    </row>
    <row r="359" ht="15.75" customHeight="1">
      <c r="L359" s="277"/>
    </row>
    <row r="360" ht="15.75" customHeight="1">
      <c r="L360" s="277"/>
    </row>
    <row r="361" ht="15.75" customHeight="1">
      <c r="L361" s="277"/>
    </row>
    <row r="362" ht="15.75" customHeight="1">
      <c r="L362" s="277"/>
    </row>
    <row r="363" ht="15.75" customHeight="1">
      <c r="L363" s="277"/>
    </row>
    <row r="364" ht="15.75" customHeight="1">
      <c r="L364" s="277"/>
    </row>
    <row r="365" ht="15.75" customHeight="1">
      <c r="L365" s="277"/>
    </row>
    <row r="366" ht="15.75" customHeight="1">
      <c r="L366" s="277"/>
    </row>
    <row r="367" ht="15.75" customHeight="1">
      <c r="L367" s="277"/>
    </row>
    <row r="368" ht="15.75" customHeight="1">
      <c r="L368" s="277"/>
    </row>
    <row r="369" ht="15.75" customHeight="1">
      <c r="L369" s="277"/>
    </row>
    <row r="370" ht="15.75" customHeight="1">
      <c r="L370" s="277"/>
    </row>
    <row r="371" ht="15.75" customHeight="1">
      <c r="L371" s="277"/>
    </row>
    <row r="372" ht="15.75" customHeight="1">
      <c r="L372" s="277"/>
    </row>
    <row r="373" ht="15.75" customHeight="1">
      <c r="L373" s="277"/>
    </row>
    <row r="374" ht="15.75" customHeight="1">
      <c r="L374" s="277"/>
    </row>
    <row r="375" ht="15.75" customHeight="1">
      <c r="L375" s="277"/>
    </row>
    <row r="376" ht="15.75" customHeight="1">
      <c r="L376" s="277"/>
    </row>
    <row r="377" ht="15.75" customHeight="1">
      <c r="L377" s="277"/>
    </row>
    <row r="378" ht="15.75" customHeight="1">
      <c r="L378" s="277"/>
    </row>
    <row r="379" ht="15.75" customHeight="1">
      <c r="L379" s="277"/>
    </row>
    <row r="380" ht="15.75" customHeight="1">
      <c r="L380" s="277"/>
    </row>
    <row r="381" ht="15.75" customHeight="1">
      <c r="L381" s="277"/>
    </row>
    <row r="382" ht="15.75" customHeight="1">
      <c r="L382" s="277"/>
    </row>
    <row r="383" ht="15.75" customHeight="1">
      <c r="L383" s="277"/>
    </row>
    <row r="384" ht="15.75" customHeight="1">
      <c r="L384" s="277"/>
    </row>
    <row r="385" ht="15.75" customHeight="1">
      <c r="L385" s="277"/>
    </row>
    <row r="386" ht="15.75" customHeight="1">
      <c r="L386" s="277"/>
    </row>
    <row r="387" ht="15.75" customHeight="1">
      <c r="L387" s="277"/>
    </row>
    <row r="388" ht="15.75" customHeight="1">
      <c r="L388" s="277"/>
    </row>
    <row r="389" ht="15.75" customHeight="1">
      <c r="L389" s="277"/>
    </row>
    <row r="390" ht="15.75" customHeight="1">
      <c r="L390" s="277"/>
    </row>
    <row r="391" ht="15.75" customHeight="1">
      <c r="L391" s="277"/>
    </row>
    <row r="392" ht="15.75" customHeight="1">
      <c r="L392" s="277"/>
    </row>
    <row r="393" ht="15.75" customHeight="1">
      <c r="L393" s="277"/>
    </row>
    <row r="394" ht="15.75" customHeight="1">
      <c r="L394" s="277"/>
    </row>
    <row r="395" ht="15.75" customHeight="1">
      <c r="L395" s="277"/>
    </row>
    <row r="396" ht="15.75" customHeight="1">
      <c r="L396" s="277"/>
    </row>
    <row r="397" ht="15.75" customHeight="1">
      <c r="L397" s="277"/>
    </row>
    <row r="398" ht="15.75" customHeight="1">
      <c r="L398" s="277"/>
    </row>
    <row r="399" ht="15.75" customHeight="1">
      <c r="L399" s="277"/>
    </row>
    <row r="400" ht="15.75" customHeight="1">
      <c r="L400" s="277"/>
    </row>
    <row r="401" ht="15.75" customHeight="1">
      <c r="L401" s="277"/>
    </row>
    <row r="402" ht="15.75" customHeight="1">
      <c r="L402" s="277"/>
    </row>
    <row r="403" ht="15.75" customHeight="1">
      <c r="L403" s="277"/>
    </row>
    <row r="404" ht="15.75" customHeight="1">
      <c r="L404" s="277"/>
    </row>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63"/>
    <col customWidth="1" min="2" max="2" width="18.75"/>
    <col customWidth="1" min="3" max="3" width="25.0"/>
    <col customWidth="1" min="4" max="4" width="13.38"/>
    <col customWidth="1" min="5" max="5" width="17.0"/>
    <col customWidth="1" min="6" max="6" width="12.63"/>
    <col customWidth="1" min="9" max="9" width="16.63"/>
    <col customWidth="1" min="10" max="10" width="30.13"/>
    <col customWidth="1" min="11" max="11" width="40.75"/>
    <col customWidth="1" min="13" max="13" width="32.63"/>
    <col customWidth="1" min="14" max="14" width="14.13"/>
    <col customWidth="1" min="15" max="15" width="20.0"/>
    <col customWidth="1" min="16" max="16" width="18.13"/>
    <col customWidth="1" min="18" max="18" width="19.88"/>
  </cols>
  <sheetData>
    <row r="1" ht="15.75" customHeight="1">
      <c r="A1" s="543" t="s">
        <v>102</v>
      </c>
      <c r="B1" s="544" t="s">
        <v>2199</v>
      </c>
      <c r="C1" s="544" t="s">
        <v>103</v>
      </c>
      <c r="D1" s="545" t="s">
        <v>104</v>
      </c>
      <c r="E1" s="545" t="s">
        <v>105</v>
      </c>
      <c r="F1" s="545" t="s">
        <v>106</v>
      </c>
      <c r="G1" s="544" t="s">
        <v>107</v>
      </c>
      <c r="H1" s="544" t="s">
        <v>108</v>
      </c>
      <c r="I1" s="544" t="s">
        <v>2200</v>
      </c>
      <c r="J1" s="544" t="s">
        <v>109</v>
      </c>
      <c r="K1" s="544" t="s">
        <v>820</v>
      </c>
      <c r="L1" s="544" t="s">
        <v>110</v>
      </c>
      <c r="M1" s="544" t="s">
        <v>111</v>
      </c>
      <c r="N1" s="544" t="s">
        <v>2201</v>
      </c>
      <c r="O1" s="544" t="s">
        <v>2202</v>
      </c>
      <c r="P1" s="544" t="s">
        <v>2203</v>
      </c>
      <c r="Q1" s="544" t="s">
        <v>823</v>
      </c>
      <c r="R1" s="544" t="s">
        <v>2204</v>
      </c>
      <c r="S1" s="68"/>
      <c r="T1" s="68"/>
      <c r="U1" s="68"/>
      <c r="V1" s="68"/>
      <c r="W1" s="68"/>
      <c r="X1" s="68"/>
      <c r="Y1" s="68"/>
      <c r="Z1" s="68"/>
      <c r="AA1" s="68"/>
      <c r="AB1" s="68"/>
      <c r="AC1" s="68"/>
      <c r="AD1" s="68"/>
      <c r="AE1" s="68"/>
      <c r="AF1" s="68"/>
      <c r="AG1" s="68"/>
      <c r="AH1" s="68"/>
      <c r="AI1" s="68"/>
    </row>
    <row r="2" ht="18.75" customHeight="1">
      <c r="A2" s="68"/>
      <c r="B2" s="68"/>
      <c r="C2" s="183" t="s">
        <v>3177</v>
      </c>
      <c r="D2" s="87"/>
      <c r="E2" s="87"/>
      <c r="F2" s="87"/>
      <c r="G2" s="68"/>
      <c r="H2" s="68" t="s">
        <v>3178</v>
      </c>
      <c r="I2" s="68"/>
      <c r="J2" s="68"/>
      <c r="K2" s="68"/>
      <c r="L2" s="90"/>
      <c r="M2" s="447"/>
      <c r="N2" s="68"/>
      <c r="O2" s="185"/>
      <c r="P2" s="68"/>
      <c r="Q2" s="68"/>
      <c r="R2" s="68"/>
      <c r="S2" s="68"/>
      <c r="T2" s="68"/>
      <c r="U2" s="68"/>
      <c r="V2" s="68"/>
      <c r="W2" s="68"/>
      <c r="X2" s="68"/>
      <c r="Y2" s="68"/>
      <c r="Z2" s="68"/>
      <c r="AA2" s="68"/>
      <c r="AB2" s="68"/>
      <c r="AC2" s="68"/>
      <c r="AD2" s="68"/>
      <c r="AE2" s="68"/>
      <c r="AF2" s="68"/>
      <c r="AG2" s="68"/>
      <c r="AH2" s="68"/>
      <c r="AI2" s="68"/>
    </row>
    <row r="3" ht="18.75" customHeight="1">
      <c r="A3" s="68">
        <v>25730.0</v>
      </c>
      <c r="B3" s="68" t="s">
        <v>2966</v>
      </c>
      <c r="C3" s="68" t="s">
        <v>2967</v>
      </c>
      <c r="D3" s="87">
        <v>5780000.0</v>
      </c>
      <c r="E3" s="87">
        <v>654510.0</v>
      </c>
      <c r="F3" s="87">
        <v>5781017.2</v>
      </c>
      <c r="G3" s="68" t="s">
        <v>122</v>
      </c>
      <c r="H3" s="90" t="s">
        <v>2968</v>
      </c>
      <c r="I3" s="68" t="s">
        <v>2600</v>
      </c>
      <c r="J3" s="68" t="s">
        <v>23</v>
      </c>
      <c r="K3" s="68" t="s">
        <v>3179</v>
      </c>
      <c r="L3" s="90" t="s">
        <v>294</v>
      </c>
      <c r="M3" s="447" t="s">
        <v>3180</v>
      </c>
      <c r="N3" s="68" t="s">
        <v>294</v>
      </c>
      <c r="O3" s="185" t="s">
        <v>2587</v>
      </c>
      <c r="P3" s="68" t="s">
        <v>855</v>
      </c>
      <c r="Q3" s="68"/>
      <c r="R3" s="68" t="s">
        <v>907</v>
      </c>
      <c r="S3" s="68"/>
      <c r="T3" s="68"/>
      <c r="U3" s="68"/>
      <c r="V3" s="68"/>
      <c r="W3" s="68"/>
      <c r="X3" s="68"/>
      <c r="Y3" s="68"/>
      <c r="Z3" s="68"/>
      <c r="AA3" s="68"/>
      <c r="AB3" s="68"/>
      <c r="AC3" s="68"/>
      <c r="AD3" s="68"/>
      <c r="AE3" s="68"/>
      <c r="AF3" s="68"/>
      <c r="AG3" s="68"/>
      <c r="AH3" s="68"/>
      <c r="AI3" s="68"/>
    </row>
    <row r="4" ht="18.0" customHeight="1">
      <c r="A4" s="68">
        <v>23712.0</v>
      </c>
      <c r="B4" s="68" t="s">
        <v>3181</v>
      </c>
      <c r="C4" s="68" t="s">
        <v>3182</v>
      </c>
      <c r="D4" s="87">
        <v>3212267.0</v>
      </c>
      <c r="E4" s="337">
        <v>235416.12</v>
      </c>
      <c r="F4" s="87">
        <v>2531151.12</v>
      </c>
      <c r="G4" s="68" t="s">
        <v>153</v>
      </c>
      <c r="H4" s="90" t="s">
        <v>3183</v>
      </c>
      <c r="I4" s="68" t="s">
        <v>2248</v>
      </c>
      <c r="J4" s="68" t="s">
        <v>23</v>
      </c>
      <c r="K4" s="68" t="s">
        <v>3184</v>
      </c>
      <c r="L4" s="90" t="s">
        <v>294</v>
      </c>
      <c r="M4" s="447" t="s">
        <v>3185</v>
      </c>
      <c r="N4" s="68" t="s">
        <v>294</v>
      </c>
      <c r="O4" s="185" t="s">
        <v>2587</v>
      </c>
      <c r="P4" s="68" t="s">
        <v>855</v>
      </c>
      <c r="Q4" s="68"/>
      <c r="R4" s="68" t="s">
        <v>907</v>
      </c>
      <c r="S4" s="68"/>
      <c r="T4" s="68"/>
      <c r="U4" s="68"/>
      <c r="V4" s="68"/>
      <c r="W4" s="68"/>
      <c r="X4" s="68"/>
      <c r="Y4" s="68"/>
      <c r="Z4" s="68"/>
      <c r="AA4" s="68"/>
      <c r="AB4" s="68"/>
      <c r="AC4" s="68"/>
      <c r="AD4" s="68"/>
      <c r="AE4" s="68"/>
      <c r="AF4" s="68"/>
      <c r="AG4" s="68"/>
      <c r="AH4" s="68"/>
      <c r="AI4" s="68"/>
    </row>
    <row r="5" ht="21.75" customHeight="1">
      <c r="A5" s="68">
        <v>26413.0</v>
      </c>
      <c r="B5" s="68" t="s">
        <v>3186</v>
      </c>
      <c r="C5" s="68" t="s">
        <v>3187</v>
      </c>
      <c r="D5" s="87">
        <v>267865.6</v>
      </c>
      <c r="E5" s="87">
        <v>166974.0</v>
      </c>
      <c r="F5" s="87">
        <v>427664.83</v>
      </c>
      <c r="G5" s="68" t="s">
        <v>148</v>
      </c>
      <c r="H5" s="68" t="s">
        <v>2732</v>
      </c>
      <c r="I5" s="68" t="s">
        <v>2277</v>
      </c>
      <c r="J5" s="68" t="s">
        <v>23</v>
      </c>
      <c r="K5" s="68" t="s">
        <v>3188</v>
      </c>
      <c r="L5" s="90" t="s">
        <v>301</v>
      </c>
      <c r="M5" s="371" t="s">
        <v>3180</v>
      </c>
      <c r="N5" s="68" t="s">
        <v>301</v>
      </c>
      <c r="O5" s="185" t="s">
        <v>2587</v>
      </c>
      <c r="P5" s="68" t="s">
        <v>3189</v>
      </c>
      <c r="Q5" s="68"/>
      <c r="R5" s="68" t="s">
        <v>1158</v>
      </c>
      <c r="S5" s="68"/>
      <c r="T5" s="68"/>
      <c r="U5" s="68"/>
      <c r="V5" s="68"/>
      <c r="W5" s="68"/>
      <c r="X5" s="68"/>
      <c r="Y5" s="68"/>
      <c r="Z5" s="68"/>
      <c r="AA5" s="68"/>
      <c r="AB5" s="68"/>
      <c r="AC5" s="68"/>
      <c r="AD5" s="68"/>
      <c r="AE5" s="68"/>
      <c r="AF5" s="68"/>
      <c r="AG5" s="68"/>
      <c r="AH5" s="68"/>
      <c r="AI5" s="68"/>
    </row>
    <row r="6" ht="15.75" customHeight="1">
      <c r="A6" s="68"/>
      <c r="B6" s="68"/>
      <c r="C6" s="271" t="s">
        <v>3190</v>
      </c>
      <c r="D6" s="68"/>
      <c r="E6" s="68"/>
      <c r="F6" s="68"/>
      <c r="G6" s="68"/>
      <c r="H6" s="68"/>
      <c r="I6" s="68"/>
      <c r="J6" s="68"/>
      <c r="K6" s="68"/>
      <c r="L6" s="68"/>
      <c r="M6" s="371"/>
      <c r="N6" s="68"/>
      <c r="O6" s="68"/>
      <c r="P6" s="68"/>
      <c r="Q6" s="68"/>
      <c r="R6" s="68"/>
      <c r="S6" s="68"/>
      <c r="T6" s="68"/>
      <c r="U6" s="68"/>
      <c r="V6" s="68"/>
      <c r="W6" s="68"/>
      <c r="X6" s="68"/>
      <c r="Y6" s="68"/>
      <c r="Z6" s="68"/>
      <c r="AA6" s="68"/>
      <c r="AB6" s="68"/>
      <c r="AC6" s="68"/>
      <c r="AD6" s="68"/>
      <c r="AE6" s="68"/>
      <c r="AF6" s="68"/>
      <c r="AG6" s="68"/>
      <c r="AH6" s="68"/>
      <c r="AI6" s="68"/>
    </row>
    <row r="7" ht="19.5" customHeight="1">
      <c r="A7" s="68">
        <v>26220.0</v>
      </c>
      <c r="B7" s="68" t="s">
        <v>3031</v>
      </c>
      <c r="C7" s="68" t="s">
        <v>3032</v>
      </c>
      <c r="D7" s="87">
        <v>2.2245269E7</v>
      </c>
      <c r="E7" s="87">
        <v>5858894.9</v>
      </c>
      <c r="F7" s="87">
        <v>2.55283037E7</v>
      </c>
      <c r="G7" s="87" t="s">
        <v>127</v>
      </c>
      <c r="H7" s="68" t="s">
        <v>3033</v>
      </c>
      <c r="I7" s="68" t="s">
        <v>2130</v>
      </c>
      <c r="J7" s="68" t="s">
        <v>2973</v>
      </c>
      <c r="K7" s="68" t="s">
        <v>3034</v>
      </c>
      <c r="L7" s="90" t="s">
        <v>301</v>
      </c>
      <c r="M7" s="546">
        <v>45571.0</v>
      </c>
      <c r="N7" s="68" t="s">
        <v>1184</v>
      </c>
      <c r="O7" s="68" t="s">
        <v>2753</v>
      </c>
      <c r="P7" s="68" t="s">
        <v>3191</v>
      </c>
      <c r="Q7" s="68"/>
      <c r="R7" s="68" t="s">
        <v>1158</v>
      </c>
      <c r="S7" s="68"/>
      <c r="T7" s="68"/>
      <c r="U7" s="68"/>
      <c r="V7" s="68"/>
      <c r="W7" s="68"/>
      <c r="X7" s="68"/>
      <c r="Y7" s="68"/>
      <c r="Z7" s="68"/>
      <c r="AA7" s="68"/>
      <c r="AB7" s="68"/>
      <c r="AC7" s="68"/>
      <c r="AD7" s="68"/>
      <c r="AE7" s="68"/>
      <c r="AF7" s="68"/>
      <c r="AG7" s="68"/>
      <c r="AH7" s="68"/>
      <c r="AI7" s="68"/>
    </row>
    <row r="8" ht="15.75" customHeight="1">
      <c r="A8" s="68"/>
      <c r="B8" s="68"/>
      <c r="C8" s="271" t="s">
        <v>3192</v>
      </c>
      <c r="D8" s="68"/>
      <c r="E8" s="338"/>
      <c r="F8" s="68"/>
      <c r="G8" s="68"/>
      <c r="H8" s="68"/>
      <c r="I8" s="68"/>
      <c r="J8" s="68"/>
      <c r="K8" s="68"/>
      <c r="L8" s="68"/>
      <c r="M8" s="371"/>
      <c r="N8" s="68"/>
      <c r="O8" s="68"/>
      <c r="P8" s="68"/>
      <c r="Q8" s="68"/>
      <c r="R8" s="68"/>
      <c r="S8" s="68"/>
      <c r="T8" s="68"/>
      <c r="U8" s="68"/>
      <c r="V8" s="68"/>
      <c r="W8" s="68"/>
      <c r="X8" s="68"/>
      <c r="Y8" s="68"/>
      <c r="Z8" s="68"/>
      <c r="AA8" s="68"/>
      <c r="AB8" s="68"/>
      <c r="AC8" s="68"/>
      <c r="AD8" s="68"/>
      <c r="AE8" s="68"/>
      <c r="AF8" s="68"/>
      <c r="AG8" s="68"/>
      <c r="AH8" s="68"/>
      <c r="AI8" s="68"/>
    </row>
    <row r="9" ht="17.25" customHeight="1">
      <c r="A9" s="68">
        <v>26611.0</v>
      </c>
      <c r="B9" s="68" t="s">
        <v>3193</v>
      </c>
      <c r="C9" s="68" t="s">
        <v>3194</v>
      </c>
      <c r="D9" s="87">
        <v>451000.0</v>
      </c>
      <c r="E9" s="547">
        <v>49854.0</v>
      </c>
      <c r="F9" s="87">
        <v>780083.41</v>
      </c>
      <c r="G9" s="68" t="s">
        <v>331</v>
      </c>
      <c r="H9" s="68" t="s">
        <v>3195</v>
      </c>
      <c r="I9" s="68" t="s">
        <v>3196</v>
      </c>
      <c r="J9" s="68" t="s">
        <v>480</v>
      </c>
      <c r="K9" s="68" t="s">
        <v>3197</v>
      </c>
      <c r="L9" s="90" t="s">
        <v>284</v>
      </c>
      <c r="M9" s="371" t="s">
        <v>3198</v>
      </c>
      <c r="N9" s="68" t="s">
        <v>1184</v>
      </c>
      <c r="O9" s="68" t="s">
        <v>2753</v>
      </c>
      <c r="P9" s="68" t="s">
        <v>855</v>
      </c>
      <c r="Q9" s="68"/>
      <c r="R9" s="68" t="s">
        <v>907</v>
      </c>
      <c r="S9" s="68"/>
      <c r="T9" s="68"/>
      <c r="U9" s="68"/>
      <c r="V9" s="68"/>
      <c r="W9" s="68"/>
      <c r="X9" s="68"/>
      <c r="Y9" s="68"/>
      <c r="Z9" s="68"/>
      <c r="AA9" s="68"/>
      <c r="AB9" s="68"/>
      <c r="AC9" s="68"/>
      <c r="AD9" s="68"/>
      <c r="AE9" s="68"/>
      <c r="AF9" s="68"/>
      <c r="AG9" s="68"/>
      <c r="AH9" s="68"/>
      <c r="AI9" s="68"/>
    </row>
    <row r="10" ht="15.75" customHeight="1">
      <c r="A10" s="68">
        <v>26452.0</v>
      </c>
      <c r="B10" s="68" t="s">
        <v>3199</v>
      </c>
      <c r="C10" s="68" t="s">
        <v>3200</v>
      </c>
      <c r="D10" s="87">
        <v>598400.0</v>
      </c>
      <c r="E10" s="547">
        <v>82400.0</v>
      </c>
      <c r="F10" s="77">
        <v>504564.56</v>
      </c>
      <c r="G10" s="68" t="s">
        <v>153</v>
      </c>
      <c r="H10" s="68" t="s">
        <v>3201</v>
      </c>
      <c r="I10" s="68" t="s">
        <v>3202</v>
      </c>
      <c r="J10" s="68" t="s">
        <v>677</v>
      </c>
      <c r="K10" s="68" t="s">
        <v>3203</v>
      </c>
      <c r="L10" s="68" t="s">
        <v>301</v>
      </c>
      <c r="M10" s="371" t="s">
        <v>3204</v>
      </c>
      <c r="N10" s="68" t="s">
        <v>301</v>
      </c>
      <c r="O10" s="68" t="s">
        <v>2753</v>
      </c>
      <c r="P10" s="68" t="s">
        <v>301</v>
      </c>
      <c r="Q10" s="68"/>
      <c r="R10" s="68" t="s">
        <v>2266</v>
      </c>
      <c r="S10" s="68"/>
      <c r="T10" s="68"/>
      <c r="U10" s="68"/>
      <c r="V10" s="68"/>
      <c r="W10" s="68"/>
      <c r="X10" s="68"/>
      <c r="Y10" s="68"/>
      <c r="Z10" s="68"/>
      <c r="AA10" s="68"/>
      <c r="AB10" s="68"/>
      <c r="AC10" s="68"/>
      <c r="AD10" s="68"/>
      <c r="AE10" s="68"/>
      <c r="AF10" s="68"/>
      <c r="AG10" s="68"/>
      <c r="AH10" s="68"/>
      <c r="AI10" s="68"/>
    </row>
    <row r="11" ht="15.75" customHeight="1">
      <c r="A11" s="68">
        <v>20230.0</v>
      </c>
      <c r="B11" s="68" t="s">
        <v>3205</v>
      </c>
      <c r="C11" s="68" t="s">
        <v>3206</v>
      </c>
      <c r="D11" s="87">
        <v>575000.0</v>
      </c>
      <c r="E11" s="547">
        <v>100700.0</v>
      </c>
      <c r="F11" s="87">
        <v>287511.0</v>
      </c>
      <c r="G11" s="68" t="s">
        <v>3207</v>
      </c>
      <c r="H11" s="68"/>
      <c r="I11" s="68" t="s">
        <v>3208</v>
      </c>
      <c r="J11" s="68" t="s">
        <v>78</v>
      </c>
      <c r="K11" s="68" t="s">
        <v>3209</v>
      </c>
      <c r="L11" s="68" t="s">
        <v>284</v>
      </c>
      <c r="M11" s="371" t="s">
        <v>3210</v>
      </c>
      <c r="N11" s="68" t="s">
        <v>294</v>
      </c>
      <c r="O11" s="68" t="s">
        <v>2753</v>
      </c>
      <c r="P11" s="68" t="s">
        <v>3211</v>
      </c>
      <c r="Q11" s="68"/>
      <c r="R11" s="68" t="s">
        <v>2266</v>
      </c>
      <c r="S11" s="68"/>
      <c r="T11" s="68"/>
      <c r="U11" s="68"/>
      <c r="V11" s="68"/>
      <c r="W11" s="68"/>
      <c r="X11" s="68"/>
      <c r="Y11" s="68"/>
      <c r="Z11" s="68"/>
      <c r="AA11" s="68"/>
      <c r="AB11" s="68"/>
      <c r="AC11" s="68"/>
      <c r="AD11" s="68"/>
      <c r="AE11" s="68"/>
      <c r="AF11" s="68"/>
      <c r="AG11" s="68"/>
      <c r="AH11" s="68"/>
      <c r="AI11" s="68"/>
    </row>
    <row r="12" ht="17.25" customHeight="1">
      <c r="A12" s="68">
        <v>22047.0</v>
      </c>
      <c r="B12" s="68" t="s">
        <v>3212</v>
      </c>
      <c r="C12" s="68" t="s">
        <v>3213</v>
      </c>
      <c r="D12" s="87">
        <v>401800.0</v>
      </c>
      <c r="E12" s="338">
        <v>49524.0</v>
      </c>
      <c r="F12" s="87">
        <v>219226.92</v>
      </c>
      <c r="G12" s="68" t="s">
        <v>351</v>
      </c>
      <c r="H12" s="68" t="s">
        <v>3214</v>
      </c>
      <c r="I12" s="90" t="s">
        <v>2220</v>
      </c>
      <c r="J12" s="68" t="s">
        <v>480</v>
      </c>
      <c r="K12" s="68" t="s">
        <v>3215</v>
      </c>
      <c r="L12" s="90" t="s">
        <v>284</v>
      </c>
      <c r="M12" s="371" t="s">
        <v>3198</v>
      </c>
      <c r="N12" s="68" t="s">
        <v>1184</v>
      </c>
      <c r="O12" s="68" t="s">
        <v>2753</v>
      </c>
      <c r="P12" s="68" t="s">
        <v>855</v>
      </c>
      <c r="Q12" s="68"/>
      <c r="R12" s="68" t="s">
        <v>907</v>
      </c>
      <c r="S12" s="68"/>
      <c r="T12" s="68"/>
      <c r="U12" s="68"/>
      <c r="V12" s="68"/>
      <c r="W12" s="68"/>
      <c r="X12" s="68"/>
      <c r="Y12" s="68"/>
      <c r="Z12" s="68"/>
      <c r="AA12" s="68"/>
      <c r="AB12" s="68"/>
      <c r="AC12" s="68"/>
      <c r="AD12" s="68"/>
      <c r="AE12" s="68"/>
      <c r="AF12" s="68"/>
      <c r="AG12" s="68"/>
      <c r="AH12" s="68"/>
      <c r="AI12" s="68"/>
    </row>
    <row r="13" ht="18.75" customHeight="1">
      <c r="A13" s="68">
        <v>25730.0</v>
      </c>
      <c r="B13" s="68" t="s">
        <v>2966</v>
      </c>
      <c r="C13" s="68" t="s">
        <v>2967</v>
      </c>
      <c r="D13" s="87">
        <v>5780000.0</v>
      </c>
      <c r="E13" s="87">
        <v>303010.0</v>
      </c>
      <c r="F13" s="87">
        <v>6141000.41</v>
      </c>
      <c r="G13" s="68" t="s">
        <v>122</v>
      </c>
      <c r="H13" s="68" t="s">
        <v>2968</v>
      </c>
      <c r="I13" s="68" t="s">
        <v>2600</v>
      </c>
      <c r="J13" s="68" t="s">
        <v>721</v>
      </c>
      <c r="K13" s="68" t="s">
        <v>2969</v>
      </c>
      <c r="L13" s="90" t="s">
        <v>294</v>
      </c>
      <c r="M13" s="447" t="s">
        <v>3198</v>
      </c>
      <c r="N13" s="68" t="s">
        <v>294</v>
      </c>
      <c r="O13" s="185" t="s">
        <v>2587</v>
      </c>
      <c r="P13" s="68" t="s">
        <v>855</v>
      </c>
      <c r="Q13" s="68"/>
      <c r="R13" s="68" t="s">
        <v>907</v>
      </c>
      <c r="S13" s="68"/>
      <c r="T13" s="68"/>
      <c r="U13" s="68"/>
      <c r="V13" s="68"/>
      <c r="W13" s="68"/>
      <c r="X13" s="68"/>
      <c r="Y13" s="68"/>
      <c r="Z13" s="68"/>
      <c r="AA13" s="68"/>
      <c r="AB13" s="68"/>
      <c r="AC13" s="68"/>
      <c r="AD13" s="68"/>
      <c r="AE13" s="68"/>
      <c r="AF13" s="68"/>
      <c r="AG13" s="68"/>
      <c r="AH13" s="68"/>
      <c r="AI13" s="68"/>
    </row>
    <row r="14" ht="15.75" customHeight="1">
      <c r="A14" s="68"/>
      <c r="B14" s="68"/>
      <c r="C14" s="68"/>
      <c r="D14" s="68"/>
      <c r="E14" s="68"/>
      <c r="F14" s="68"/>
      <c r="G14" s="68"/>
      <c r="H14" s="68"/>
      <c r="I14" s="68"/>
      <c r="J14" s="68"/>
      <c r="K14" s="68"/>
      <c r="L14" s="68"/>
      <c r="M14" s="371"/>
      <c r="N14" s="68"/>
      <c r="O14" s="68"/>
      <c r="P14" s="68"/>
      <c r="Q14" s="68"/>
      <c r="R14" s="68"/>
      <c r="S14" s="68"/>
      <c r="T14" s="68"/>
      <c r="U14" s="68"/>
      <c r="V14" s="68"/>
      <c r="W14" s="68"/>
      <c r="X14" s="68"/>
      <c r="Y14" s="68"/>
      <c r="Z14" s="68"/>
      <c r="AA14" s="68"/>
      <c r="AB14" s="68"/>
      <c r="AC14" s="68"/>
      <c r="AD14" s="68"/>
      <c r="AE14" s="68"/>
      <c r="AF14" s="68"/>
      <c r="AG14" s="68"/>
      <c r="AH14" s="68"/>
      <c r="AI14" s="68"/>
    </row>
    <row r="15" ht="15.75" customHeight="1">
      <c r="A15" s="68"/>
      <c r="B15" s="68"/>
      <c r="C15" s="271" t="s">
        <v>3216</v>
      </c>
      <c r="D15" s="68"/>
      <c r="E15" s="68"/>
      <c r="F15" s="68"/>
      <c r="G15" s="68"/>
      <c r="H15" s="68"/>
      <c r="I15" s="68"/>
      <c r="J15" s="68"/>
      <c r="K15" s="68"/>
      <c r="L15" s="68"/>
      <c r="M15" s="371"/>
      <c r="N15" s="68"/>
      <c r="O15" s="68"/>
      <c r="P15" s="68"/>
      <c r="Q15" s="68"/>
      <c r="R15" s="68"/>
      <c r="S15" s="68"/>
      <c r="T15" s="68"/>
      <c r="U15" s="68"/>
      <c r="V15" s="68"/>
      <c r="W15" s="68"/>
      <c r="X15" s="68"/>
      <c r="Y15" s="68"/>
      <c r="Z15" s="68"/>
      <c r="AA15" s="68"/>
      <c r="AB15" s="68"/>
      <c r="AC15" s="68"/>
      <c r="AD15" s="68"/>
      <c r="AE15" s="68"/>
      <c r="AF15" s="68"/>
      <c r="AG15" s="68"/>
      <c r="AH15" s="68"/>
      <c r="AI15" s="68"/>
    </row>
    <row r="16" ht="18.0" customHeight="1">
      <c r="A16" s="68">
        <v>25808.0</v>
      </c>
      <c r="B16" s="68" t="s">
        <v>3217</v>
      </c>
      <c r="C16" s="68" t="s">
        <v>3218</v>
      </c>
      <c r="D16" s="87">
        <v>2160000.0</v>
      </c>
      <c r="E16" s="68">
        <v>542351.0</v>
      </c>
      <c r="F16" s="87">
        <v>2490939.59</v>
      </c>
      <c r="G16" s="68" t="s">
        <v>45</v>
      </c>
      <c r="H16" s="68" t="s">
        <v>3219</v>
      </c>
      <c r="I16" s="68" t="s">
        <v>3220</v>
      </c>
      <c r="J16" s="68" t="s">
        <v>3221</v>
      </c>
      <c r="K16" s="68" t="s">
        <v>3222</v>
      </c>
      <c r="L16" s="90" t="s">
        <v>284</v>
      </c>
      <c r="M16" s="371" t="s">
        <v>3223</v>
      </c>
      <c r="N16" s="68" t="s">
        <v>1184</v>
      </c>
      <c r="O16" s="68" t="s">
        <v>2753</v>
      </c>
      <c r="P16" s="68" t="s">
        <v>855</v>
      </c>
      <c r="Q16" s="68"/>
      <c r="R16" s="68" t="s">
        <v>907</v>
      </c>
      <c r="S16" s="68"/>
      <c r="T16" s="68"/>
      <c r="U16" s="68"/>
      <c r="V16" s="68"/>
      <c r="W16" s="68"/>
      <c r="X16" s="68"/>
      <c r="Y16" s="68"/>
      <c r="Z16" s="68"/>
      <c r="AA16" s="68"/>
      <c r="AB16" s="68"/>
      <c r="AC16" s="68"/>
      <c r="AD16" s="68"/>
      <c r="AE16" s="68"/>
      <c r="AF16" s="68"/>
      <c r="AG16" s="68"/>
      <c r="AH16" s="68"/>
      <c r="AI16" s="68"/>
    </row>
    <row r="17" ht="15.75" customHeight="1">
      <c r="A17" s="522">
        <v>25965.0</v>
      </c>
      <c r="B17" s="180" t="s">
        <v>3224</v>
      </c>
      <c r="C17" s="180" t="s">
        <v>3225</v>
      </c>
      <c r="D17" s="87">
        <v>382500.0</v>
      </c>
      <c r="E17" s="68">
        <v>55320.0</v>
      </c>
      <c r="F17" s="87">
        <v>364248.83</v>
      </c>
      <c r="G17" s="68" t="s">
        <v>158</v>
      </c>
      <c r="H17" s="68" t="s">
        <v>3226</v>
      </c>
      <c r="I17" s="68" t="s">
        <v>2124</v>
      </c>
      <c r="J17" s="68" t="s">
        <v>677</v>
      </c>
      <c r="K17" s="219" t="s">
        <v>3227</v>
      </c>
      <c r="L17" s="68" t="s">
        <v>284</v>
      </c>
      <c r="M17" s="371" t="s">
        <v>3228</v>
      </c>
      <c r="N17" s="68" t="s">
        <v>1184</v>
      </c>
      <c r="O17" s="68" t="s">
        <v>2753</v>
      </c>
      <c r="P17" s="68" t="s">
        <v>855</v>
      </c>
      <c r="Q17" s="68"/>
      <c r="R17" s="68" t="s">
        <v>1148</v>
      </c>
      <c r="S17" s="68"/>
      <c r="T17" s="68"/>
      <c r="U17" s="68"/>
      <c r="V17" s="68"/>
      <c r="W17" s="68"/>
      <c r="X17" s="68"/>
      <c r="Y17" s="68"/>
      <c r="Z17" s="68"/>
      <c r="AA17" s="68"/>
      <c r="AB17" s="68"/>
      <c r="AC17" s="68"/>
      <c r="AD17" s="68"/>
      <c r="AE17" s="68"/>
      <c r="AF17" s="68"/>
      <c r="AG17" s="68"/>
      <c r="AH17" s="68"/>
      <c r="AI17" s="68"/>
    </row>
    <row r="18" ht="15.75" customHeight="1">
      <c r="A18" s="68"/>
      <c r="B18" s="68"/>
      <c r="C18" s="271" t="s">
        <v>3229</v>
      </c>
      <c r="D18" s="68"/>
      <c r="E18" s="68"/>
      <c r="F18" s="68"/>
      <c r="G18" s="68"/>
      <c r="H18" s="68"/>
      <c r="I18" s="68"/>
      <c r="J18" s="68"/>
      <c r="K18" s="219"/>
      <c r="L18" s="68"/>
      <c r="M18" s="371"/>
      <c r="N18" s="68"/>
      <c r="O18" s="68"/>
      <c r="P18" s="68"/>
      <c r="Q18" s="68"/>
      <c r="R18" s="68"/>
      <c r="S18" s="68"/>
      <c r="T18" s="68"/>
      <c r="U18" s="68"/>
      <c r="V18" s="68"/>
      <c r="W18" s="68"/>
      <c r="X18" s="68"/>
      <c r="Y18" s="68"/>
      <c r="Z18" s="68"/>
      <c r="AA18" s="68"/>
      <c r="AB18" s="68"/>
      <c r="AC18" s="68"/>
      <c r="AD18" s="68"/>
      <c r="AE18" s="68"/>
      <c r="AF18" s="68"/>
      <c r="AG18" s="68"/>
      <c r="AH18" s="68"/>
      <c r="AI18" s="68"/>
    </row>
    <row r="19" ht="21.0" customHeight="1">
      <c r="A19" s="548">
        <v>26313.0</v>
      </c>
      <c r="B19" s="68" t="s">
        <v>3230</v>
      </c>
      <c r="C19" s="68" t="s">
        <v>3231</v>
      </c>
      <c r="D19" s="87">
        <v>952000.0</v>
      </c>
      <c r="E19" s="68">
        <v>197000.0</v>
      </c>
      <c r="F19" s="87">
        <v>1200245.08</v>
      </c>
      <c r="G19" s="68" t="s">
        <v>161</v>
      </c>
      <c r="H19" s="68" t="s">
        <v>3232</v>
      </c>
      <c r="I19" s="68" t="s">
        <v>3233</v>
      </c>
      <c r="J19" s="68" t="s">
        <v>3234</v>
      </c>
      <c r="K19" s="219" t="s">
        <v>3235</v>
      </c>
      <c r="L19" s="68" t="s">
        <v>284</v>
      </c>
      <c r="M19" s="371"/>
      <c r="N19" s="68" t="s">
        <v>1184</v>
      </c>
      <c r="O19" s="68" t="s">
        <v>2753</v>
      </c>
      <c r="P19" s="68" t="s">
        <v>855</v>
      </c>
      <c r="Q19" s="68"/>
      <c r="R19" s="68" t="s">
        <v>1158</v>
      </c>
      <c r="S19" s="68"/>
      <c r="T19" s="68"/>
      <c r="U19" s="68"/>
      <c r="V19" s="68"/>
      <c r="W19" s="68"/>
      <c r="X19" s="68"/>
      <c r="Y19" s="68"/>
      <c r="Z19" s="68"/>
      <c r="AA19" s="68"/>
      <c r="AB19" s="68"/>
      <c r="AC19" s="68"/>
      <c r="AD19" s="68"/>
      <c r="AE19" s="68"/>
      <c r="AF19" s="68"/>
      <c r="AG19" s="68"/>
      <c r="AH19" s="68"/>
      <c r="AI19" s="68"/>
    </row>
    <row r="20" ht="18.0" customHeight="1">
      <c r="A20" s="68">
        <v>25808.0</v>
      </c>
      <c r="B20" s="68" t="s">
        <v>3217</v>
      </c>
      <c r="C20" s="68" t="s">
        <v>3218</v>
      </c>
      <c r="D20" s="87">
        <v>2160000.0</v>
      </c>
      <c r="E20" s="68">
        <v>542351.0</v>
      </c>
      <c r="F20" s="87">
        <v>2490939.59</v>
      </c>
      <c r="G20" s="68" t="s">
        <v>45</v>
      </c>
      <c r="H20" s="68" t="s">
        <v>3219</v>
      </c>
      <c r="I20" s="68" t="s">
        <v>3220</v>
      </c>
      <c r="J20" s="68" t="s">
        <v>2965</v>
      </c>
      <c r="K20" s="68" t="s">
        <v>3236</v>
      </c>
      <c r="L20" s="90" t="s">
        <v>284</v>
      </c>
      <c r="M20" s="371" t="s">
        <v>3228</v>
      </c>
      <c r="N20" s="68" t="s">
        <v>1184</v>
      </c>
      <c r="O20" s="68" t="s">
        <v>2753</v>
      </c>
      <c r="P20" s="68" t="s">
        <v>855</v>
      </c>
      <c r="Q20" s="68"/>
      <c r="R20" s="68" t="s">
        <v>907</v>
      </c>
      <c r="S20" s="68"/>
      <c r="T20" s="68"/>
      <c r="U20" s="68"/>
      <c r="V20" s="68"/>
      <c r="W20" s="68"/>
      <c r="X20" s="68"/>
      <c r="Y20" s="68"/>
      <c r="Z20" s="68"/>
      <c r="AA20" s="68"/>
      <c r="AB20" s="68"/>
      <c r="AC20" s="68"/>
      <c r="AD20" s="68"/>
      <c r="AE20" s="68"/>
      <c r="AF20" s="68"/>
      <c r="AG20" s="68"/>
      <c r="AH20" s="68"/>
      <c r="AI20" s="68"/>
    </row>
    <row r="21" ht="15.75" customHeight="1">
      <c r="A21" s="68">
        <v>21869.0</v>
      </c>
      <c r="B21" s="68" t="s">
        <v>2612</v>
      </c>
      <c r="C21" s="68" t="s">
        <v>3237</v>
      </c>
      <c r="D21" s="87">
        <v>685626.99</v>
      </c>
      <c r="E21" s="87">
        <v>685626.99</v>
      </c>
      <c r="F21" s="87">
        <v>685626.99</v>
      </c>
      <c r="G21" s="68" t="s">
        <v>135</v>
      </c>
      <c r="H21" s="68" t="s">
        <v>3238</v>
      </c>
      <c r="I21" s="68" t="s">
        <v>2534</v>
      </c>
      <c r="J21" s="68" t="s">
        <v>3239</v>
      </c>
      <c r="K21" s="68" t="s">
        <v>3236</v>
      </c>
      <c r="L21" s="90" t="s">
        <v>284</v>
      </c>
      <c r="M21" s="371" t="s">
        <v>3228</v>
      </c>
      <c r="N21" s="68" t="s">
        <v>1184</v>
      </c>
      <c r="O21" s="68" t="s">
        <v>2753</v>
      </c>
      <c r="P21" s="68" t="s">
        <v>855</v>
      </c>
      <c r="Q21" s="68"/>
      <c r="R21" s="68" t="s">
        <v>220</v>
      </c>
      <c r="S21" s="68"/>
      <c r="T21" s="68"/>
      <c r="U21" s="68"/>
      <c r="V21" s="68"/>
      <c r="W21" s="68"/>
      <c r="X21" s="68"/>
      <c r="Y21" s="68"/>
      <c r="Z21" s="68"/>
      <c r="AA21" s="68"/>
      <c r="AB21" s="68"/>
      <c r="AC21" s="68"/>
      <c r="AD21" s="68"/>
      <c r="AE21" s="68"/>
      <c r="AF21" s="68"/>
      <c r="AG21" s="68"/>
      <c r="AH21" s="68"/>
      <c r="AI21" s="68"/>
    </row>
    <row r="22" ht="15.75" customHeight="1">
      <c r="A22" s="68">
        <v>25599.0</v>
      </c>
      <c r="B22" s="68" t="s">
        <v>3240</v>
      </c>
      <c r="C22" s="68" t="s">
        <v>3241</v>
      </c>
      <c r="D22" s="87">
        <v>762206.21</v>
      </c>
      <c r="E22" s="87">
        <v>762206.21</v>
      </c>
      <c r="F22" s="87">
        <v>762206.21</v>
      </c>
      <c r="G22" s="68" t="s">
        <v>114</v>
      </c>
      <c r="H22" s="68" t="s">
        <v>3242</v>
      </c>
      <c r="I22" s="68" t="s">
        <v>3243</v>
      </c>
      <c r="J22" s="68" t="s">
        <v>3244</v>
      </c>
      <c r="K22" s="68" t="s">
        <v>3222</v>
      </c>
      <c r="L22" s="90" t="s">
        <v>301</v>
      </c>
      <c r="M22" s="371" t="s">
        <v>3228</v>
      </c>
      <c r="N22" s="68" t="s">
        <v>1184</v>
      </c>
      <c r="O22" s="68" t="s">
        <v>2753</v>
      </c>
      <c r="P22" s="68" t="s">
        <v>3245</v>
      </c>
      <c r="Q22" s="68" t="s">
        <v>3245</v>
      </c>
      <c r="R22" s="68" t="s">
        <v>2287</v>
      </c>
      <c r="S22" s="68"/>
      <c r="T22" s="68"/>
      <c r="U22" s="68"/>
      <c r="V22" s="68"/>
      <c r="W22" s="68"/>
      <c r="X22" s="68"/>
      <c r="Y22" s="68"/>
      <c r="Z22" s="68"/>
      <c r="AA22" s="68"/>
      <c r="AB22" s="68"/>
      <c r="AC22" s="68"/>
      <c r="AD22" s="68"/>
      <c r="AE22" s="68"/>
      <c r="AF22" s="68"/>
      <c r="AG22" s="68"/>
      <c r="AH22" s="68"/>
      <c r="AI22" s="68"/>
    </row>
    <row r="23" ht="15.75" customHeight="1">
      <c r="A23" s="68">
        <v>14166.0</v>
      </c>
      <c r="B23" s="68" t="s">
        <v>2941</v>
      </c>
      <c r="C23" s="68" t="s">
        <v>2942</v>
      </c>
      <c r="D23" s="87">
        <v>260000.0</v>
      </c>
      <c r="E23" s="87">
        <v>544320.08</v>
      </c>
      <c r="F23" s="87">
        <v>544320.08</v>
      </c>
      <c r="G23" s="68" t="s">
        <v>127</v>
      </c>
      <c r="H23" s="68" t="s">
        <v>96</v>
      </c>
      <c r="I23" s="68" t="s">
        <v>2943</v>
      </c>
      <c r="J23" s="68" t="s">
        <v>3246</v>
      </c>
      <c r="K23" s="68"/>
      <c r="L23" s="90" t="s">
        <v>294</v>
      </c>
      <c r="M23" s="371" t="s">
        <v>3228</v>
      </c>
      <c r="N23" s="68" t="s">
        <v>294</v>
      </c>
      <c r="O23" s="68" t="s">
        <v>2753</v>
      </c>
      <c r="P23" s="68" t="s">
        <v>855</v>
      </c>
      <c r="Q23" s="68"/>
      <c r="R23" s="185" t="s">
        <v>907</v>
      </c>
      <c r="S23" s="68"/>
      <c r="T23" s="68"/>
      <c r="U23" s="68"/>
      <c r="V23" s="68"/>
      <c r="W23" s="68"/>
      <c r="X23" s="68"/>
      <c r="Y23" s="68"/>
      <c r="Z23" s="68"/>
      <c r="AA23" s="68"/>
      <c r="AB23" s="68"/>
      <c r="AC23" s="68"/>
      <c r="AD23" s="68"/>
      <c r="AE23" s="68"/>
      <c r="AF23" s="68"/>
      <c r="AG23" s="68"/>
      <c r="AH23" s="68"/>
      <c r="AI23" s="68"/>
    </row>
    <row r="24" ht="15.75" customHeight="1">
      <c r="A24" s="68">
        <v>14070.0</v>
      </c>
      <c r="B24" s="68" t="s">
        <v>1867</v>
      </c>
      <c r="C24" s="68" t="s">
        <v>3096</v>
      </c>
      <c r="D24" s="87">
        <v>427858.65</v>
      </c>
      <c r="E24" s="87">
        <v>1293966.57</v>
      </c>
      <c r="F24" s="87">
        <v>1293966.57</v>
      </c>
      <c r="G24" s="68" t="s">
        <v>122</v>
      </c>
      <c r="H24" s="68" t="s">
        <v>1584</v>
      </c>
      <c r="I24" s="68" t="s">
        <v>3097</v>
      </c>
      <c r="J24" s="68" t="s">
        <v>3246</v>
      </c>
      <c r="K24" s="68"/>
      <c r="L24" s="90" t="s">
        <v>294</v>
      </c>
      <c r="M24" s="371" t="s">
        <v>3228</v>
      </c>
      <c r="N24" s="68" t="s">
        <v>294</v>
      </c>
      <c r="O24" s="68" t="s">
        <v>2581</v>
      </c>
      <c r="P24" s="68" t="s">
        <v>855</v>
      </c>
      <c r="Q24" s="68"/>
      <c r="R24" s="68" t="s">
        <v>1219</v>
      </c>
      <c r="S24" s="68"/>
      <c r="T24" s="68"/>
      <c r="U24" s="68"/>
      <c r="V24" s="68"/>
      <c r="W24" s="68"/>
      <c r="X24" s="68"/>
      <c r="Y24" s="68"/>
      <c r="Z24" s="68"/>
      <c r="AA24" s="68"/>
      <c r="AB24" s="68"/>
      <c r="AC24" s="68"/>
      <c r="AD24" s="68"/>
      <c r="AE24" s="68"/>
      <c r="AF24" s="68"/>
      <c r="AG24" s="68"/>
      <c r="AH24" s="68"/>
      <c r="AI24" s="68"/>
    </row>
    <row r="25" ht="15.0" customHeight="1">
      <c r="A25" s="68">
        <v>16168.0</v>
      </c>
      <c r="B25" s="68" t="s">
        <v>2917</v>
      </c>
      <c r="C25" s="68" t="s">
        <v>2918</v>
      </c>
      <c r="D25" s="87">
        <v>300000.0</v>
      </c>
      <c r="E25" s="87">
        <v>696044.75</v>
      </c>
      <c r="F25" s="87">
        <v>696044.75</v>
      </c>
      <c r="G25" s="68" t="s">
        <v>351</v>
      </c>
      <c r="H25" s="68" t="s">
        <v>266</v>
      </c>
      <c r="I25" s="68" t="s">
        <v>2669</v>
      </c>
      <c r="J25" s="68" t="s">
        <v>3246</v>
      </c>
      <c r="K25" s="68" t="s">
        <v>2919</v>
      </c>
      <c r="L25" s="90" t="s">
        <v>294</v>
      </c>
      <c r="M25" s="371" t="s">
        <v>3228</v>
      </c>
      <c r="N25" s="185" t="s">
        <v>294</v>
      </c>
      <c r="O25" s="185" t="s">
        <v>1184</v>
      </c>
      <c r="P25" s="185" t="s">
        <v>294</v>
      </c>
      <c r="Q25" s="68"/>
      <c r="R25" s="185" t="s">
        <v>907</v>
      </c>
      <c r="S25" s="68"/>
      <c r="T25" s="68"/>
      <c r="U25" s="68"/>
      <c r="V25" s="68"/>
      <c r="W25" s="68"/>
      <c r="X25" s="68"/>
      <c r="Y25" s="68"/>
      <c r="Z25" s="68"/>
      <c r="AA25" s="68"/>
      <c r="AB25" s="68"/>
      <c r="AC25" s="68"/>
      <c r="AD25" s="68"/>
      <c r="AE25" s="68"/>
      <c r="AF25" s="68"/>
      <c r="AG25" s="68"/>
      <c r="AH25" s="68"/>
      <c r="AI25" s="68"/>
    </row>
    <row r="26" ht="27.0" customHeight="1">
      <c r="A26" s="68">
        <v>25722.0</v>
      </c>
      <c r="B26" s="68" t="s">
        <v>3247</v>
      </c>
      <c r="C26" s="68" t="s">
        <v>3248</v>
      </c>
      <c r="D26" s="87">
        <v>533301.32</v>
      </c>
      <c r="E26" s="87">
        <v>115314.0</v>
      </c>
      <c r="F26" s="87">
        <v>389077.93</v>
      </c>
      <c r="G26" s="68" t="s">
        <v>114</v>
      </c>
      <c r="H26" s="68" t="s">
        <v>3249</v>
      </c>
      <c r="I26" s="68" t="s">
        <v>3250</v>
      </c>
      <c r="J26" s="68" t="s">
        <v>3251</v>
      </c>
      <c r="K26" s="68" t="s">
        <v>3252</v>
      </c>
      <c r="L26" s="90" t="s">
        <v>301</v>
      </c>
      <c r="M26" s="371" t="s">
        <v>3228</v>
      </c>
      <c r="N26" s="185" t="s">
        <v>294</v>
      </c>
      <c r="O26" s="185" t="s">
        <v>1184</v>
      </c>
      <c r="P26" s="68" t="s">
        <v>3253</v>
      </c>
      <c r="Q26" s="68" t="s">
        <v>3253</v>
      </c>
      <c r="R26" s="68" t="s">
        <v>2287</v>
      </c>
      <c r="S26" s="68"/>
      <c r="T26" s="68"/>
      <c r="U26" s="68"/>
      <c r="V26" s="68"/>
      <c r="W26" s="68"/>
      <c r="X26" s="68"/>
      <c r="Y26" s="68"/>
      <c r="Z26" s="68"/>
      <c r="AA26" s="68"/>
      <c r="AB26" s="68"/>
      <c r="AC26" s="68"/>
      <c r="AD26" s="68"/>
      <c r="AE26" s="68"/>
      <c r="AF26" s="68"/>
      <c r="AG26" s="68"/>
      <c r="AH26" s="68"/>
      <c r="AI26" s="68"/>
    </row>
    <row r="27" ht="15.75" customHeight="1">
      <c r="A27" s="371">
        <v>23833.0</v>
      </c>
      <c r="B27" s="68" t="s">
        <v>3254</v>
      </c>
      <c r="C27" s="68" t="s">
        <v>3255</v>
      </c>
      <c r="D27" s="87">
        <v>1500000.0</v>
      </c>
      <c r="E27" s="87">
        <v>698424.62</v>
      </c>
      <c r="F27" s="87">
        <v>698424.62</v>
      </c>
      <c r="G27" s="68" t="s">
        <v>420</v>
      </c>
      <c r="H27" s="68" t="s">
        <v>3256</v>
      </c>
      <c r="I27" s="68" t="s">
        <v>3257</v>
      </c>
      <c r="J27" s="68" t="s">
        <v>224</v>
      </c>
      <c r="K27" s="68"/>
      <c r="L27" s="68" t="s">
        <v>224</v>
      </c>
      <c r="M27" s="371"/>
      <c r="N27" s="68" t="s">
        <v>224</v>
      </c>
      <c r="O27" s="68" t="s">
        <v>224</v>
      </c>
      <c r="P27" s="68" t="s">
        <v>224</v>
      </c>
      <c r="Q27" s="68"/>
      <c r="R27" s="68" t="s">
        <v>827</v>
      </c>
      <c r="S27" s="68"/>
      <c r="T27" s="68"/>
      <c r="U27" s="68"/>
      <c r="V27" s="68"/>
      <c r="W27" s="68"/>
      <c r="X27" s="68"/>
      <c r="Y27" s="68"/>
      <c r="Z27" s="68"/>
      <c r="AA27" s="68"/>
      <c r="AB27" s="68"/>
      <c r="AC27" s="68"/>
      <c r="AD27" s="68"/>
      <c r="AE27" s="68"/>
      <c r="AF27" s="68"/>
      <c r="AG27" s="68"/>
      <c r="AH27" s="68"/>
      <c r="AI27" s="68"/>
    </row>
    <row r="28" ht="15.75" customHeight="1">
      <c r="A28" s="68"/>
      <c r="B28" s="68"/>
      <c r="C28" s="271" t="s">
        <v>3258</v>
      </c>
      <c r="D28" s="68"/>
      <c r="E28" s="68"/>
      <c r="F28" s="68"/>
      <c r="G28" s="68"/>
      <c r="H28" s="68"/>
      <c r="I28" s="68"/>
      <c r="J28" s="68"/>
      <c r="K28" s="68"/>
      <c r="L28" s="68"/>
      <c r="M28" s="371"/>
      <c r="N28" s="68"/>
      <c r="O28" s="68"/>
      <c r="P28" s="68"/>
      <c r="Q28" s="68"/>
      <c r="R28" s="68"/>
      <c r="S28" s="68"/>
      <c r="T28" s="68"/>
      <c r="U28" s="68"/>
      <c r="V28" s="68"/>
      <c r="W28" s="68"/>
      <c r="X28" s="68"/>
      <c r="Y28" s="68"/>
      <c r="Z28" s="68"/>
      <c r="AA28" s="68"/>
      <c r="AB28" s="68"/>
      <c r="AC28" s="68"/>
      <c r="AD28" s="68"/>
      <c r="AE28" s="68"/>
      <c r="AF28" s="68"/>
      <c r="AG28" s="68"/>
      <c r="AH28" s="68"/>
      <c r="AI28" s="68"/>
    </row>
    <row r="29" ht="20.25" customHeight="1">
      <c r="A29" s="371">
        <v>24373.0</v>
      </c>
      <c r="B29" s="68" t="s">
        <v>3259</v>
      </c>
      <c r="C29" s="68" t="s">
        <v>3260</v>
      </c>
      <c r="D29" s="87">
        <v>400000.0</v>
      </c>
      <c r="E29" s="87">
        <v>68547.0</v>
      </c>
      <c r="F29" s="87">
        <v>505548.5</v>
      </c>
      <c r="G29" s="68" t="s">
        <v>40</v>
      </c>
      <c r="H29" s="68" t="s">
        <v>3261</v>
      </c>
      <c r="I29" s="68" t="s">
        <v>3262</v>
      </c>
      <c r="J29" s="68" t="s">
        <v>677</v>
      </c>
      <c r="K29" s="68" t="s">
        <v>3263</v>
      </c>
      <c r="L29" s="68" t="s">
        <v>31</v>
      </c>
      <c r="M29" s="371" t="s">
        <v>3264</v>
      </c>
      <c r="N29" s="68" t="s">
        <v>31</v>
      </c>
      <c r="O29" s="68" t="s">
        <v>31</v>
      </c>
      <c r="P29" s="68" t="s">
        <v>31</v>
      </c>
      <c r="Q29" s="68"/>
      <c r="R29" s="185" t="s">
        <v>907</v>
      </c>
      <c r="S29" s="68"/>
      <c r="T29" s="68"/>
      <c r="U29" s="68"/>
      <c r="V29" s="68"/>
      <c r="W29" s="68"/>
      <c r="X29" s="68"/>
      <c r="Y29" s="68"/>
      <c r="Z29" s="68"/>
      <c r="AA29" s="68"/>
      <c r="AB29" s="68"/>
      <c r="AC29" s="68"/>
      <c r="AD29" s="68"/>
      <c r="AE29" s="68"/>
      <c r="AF29" s="68"/>
      <c r="AG29" s="68"/>
      <c r="AH29" s="68"/>
      <c r="AI29" s="68"/>
    </row>
    <row r="30" ht="20.25" customHeight="1">
      <c r="A30" s="371">
        <v>18447.0</v>
      </c>
      <c r="B30" s="68" t="s">
        <v>3265</v>
      </c>
      <c r="C30" s="68" t="s">
        <v>3266</v>
      </c>
      <c r="D30" s="87">
        <v>500000.0</v>
      </c>
      <c r="E30" s="87">
        <v>129700.0</v>
      </c>
      <c r="F30" s="87">
        <v>124849.49</v>
      </c>
      <c r="G30" s="68" t="s">
        <v>45</v>
      </c>
      <c r="H30" s="68" t="s">
        <v>3267</v>
      </c>
      <c r="I30" s="68"/>
      <c r="J30" s="68" t="s">
        <v>60</v>
      </c>
      <c r="K30" s="68" t="s">
        <v>3268</v>
      </c>
      <c r="L30" s="68" t="s">
        <v>301</v>
      </c>
      <c r="M30" s="371" t="s">
        <v>3258</v>
      </c>
      <c r="N30" s="68" t="s">
        <v>301</v>
      </c>
      <c r="O30" s="68" t="s">
        <v>301</v>
      </c>
      <c r="P30" s="68" t="s">
        <v>301</v>
      </c>
      <c r="Q30" s="68"/>
      <c r="R30" s="68" t="s">
        <v>1158</v>
      </c>
      <c r="S30" s="68"/>
      <c r="T30" s="68"/>
      <c r="U30" s="68"/>
      <c r="V30" s="68"/>
      <c r="W30" s="68"/>
      <c r="X30" s="68"/>
      <c r="Y30" s="68"/>
      <c r="Z30" s="68"/>
      <c r="AA30" s="68"/>
      <c r="AB30" s="68"/>
      <c r="AC30" s="68"/>
      <c r="AD30" s="68"/>
      <c r="AE30" s="68"/>
      <c r="AF30" s="68"/>
      <c r="AG30" s="68"/>
      <c r="AH30" s="68"/>
      <c r="AI30" s="68"/>
    </row>
    <row r="31" ht="15.75" customHeight="1">
      <c r="A31" s="68"/>
      <c r="B31" s="68"/>
      <c r="C31" s="271" t="s">
        <v>3269</v>
      </c>
      <c r="D31" s="68"/>
      <c r="E31" s="68"/>
      <c r="F31" s="68"/>
      <c r="G31" s="68"/>
      <c r="H31" s="68"/>
      <c r="I31" s="68"/>
      <c r="J31" s="68"/>
      <c r="K31" s="68"/>
      <c r="L31" s="68"/>
      <c r="M31" s="371"/>
      <c r="N31" s="68"/>
      <c r="O31" s="68"/>
      <c r="P31" s="68"/>
      <c r="Q31" s="68"/>
      <c r="R31" s="68"/>
      <c r="S31" s="68"/>
      <c r="T31" s="68"/>
      <c r="U31" s="68"/>
      <c r="V31" s="68"/>
      <c r="W31" s="68"/>
      <c r="X31" s="68"/>
      <c r="Y31" s="68"/>
      <c r="Z31" s="68"/>
      <c r="AA31" s="68"/>
      <c r="AB31" s="68"/>
      <c r="AC31" s="68"/>
      <c r="AD31" s="68"/>
      <c r="AE31" s="68"/>
      <c r="AF31" s="68"/>
      <c r="AG31" s="68"/>
      <c r="AH31" s="68"/>
      <c r="AI31" s="68"/>
    </row>
    <row r="32" ht="15.75" customHeight="1">
      <c r="A32" s="68">
        <v>25640.0</v>
      </c>
      <c r="B32" s="68" t="s">
        <v>2352</v>
      </c>
      <c r="C32" s="68" t="s">
        <v>1900</v>
      </c>
      <c r="D32" s="87">
        <v>200000.0</v>
      </c>
      <c r="E32" s="87">
        <v>161200.0</v>
      </c>
      <c r="F32" s="87">
        <v>218709.37</v>
      </c>
      <c r="G32" s="68" t="s">
        <v>127</v>
      </c>
      <c r="H32" s="68" t="s">
        <v>2924</v>
      </c>
      <c r="I32" s="68" t="s">
        <v>2925</v>
      </c>
      <c r="J32" s="68" t="s">
        <v>725</v>
      </c>
      <c r="K32" s="68" t="s">
        <v>2926</v>
      </c>
      <c r="L32" s="90" t="s">
        <v>294</v>
      </c>
      <c r="M32" s="68" t="s">
        <v>3269</v>
      </c>
      <c r="N32" s="90" t="s">
        <v>294</v>
      </c>
      <c r="O32" s="68" t="s">
        <v>2753</v>
      </c>
      <c r="P32" s="68" t="s">
        <v>855</v>
      </c>
      <c r="Q32" s="68"/>
      <c r="R32" s="68" t="s">
        <v>1158</v>
      </c>
      <c r="S32" s="68"/>
      <c r="T32" s="68"/>
      <c r="U32" s="68"/>
      <c r="V32" s="68"/>
      <c r="W32" s="68"/>
      <c r="X32" s="68"/>
      <c r="Y32" s="68"/>
      <c r="Z32" s="68"/>
      <c r="AA32" s="68"/>
      <c r="AB32" s="68"/>
      <c r="AC32" s="68"/>
      <c r="AD32" s="68"/>
      <c r="AE32" s="68"/>
      <c r="AF32" s="68"/>
      <c r="AG32" s="68"/>
      <c r="AH32" s="68"/>
      <c r="AI32" s="68"/>
    </row>
    <row r="33" ht="15.75" customHeight="1">
      <c r="A33" s="371">
        <v>23268.0</v>
      </c>
      <c r="B33" s="68" t="s">
        <v>3270</v>
      </c>
      <c r="C33" s="68" t="s">
        <v>3271</v>
      </c>
      <c r="D33" s="87">
        <v>1428000.0</v>
      </c>
      <c r="E33" s="68">
        <v>200400.0</v>
      </c>
      <c r="F33" s="87">
        <v>1453312.22</v>
      </c>
      <c r="G33" s="68" t="s">
        <v>45</v>
      </c>
      <c r="H33" s="68" t="s">
        <v>3272</v>
      </c>
      <c r="I33" s="68" t="s">
        <v>3273</v>
      </c>
      <c r="J33" s="68" t="s">
        <v>3274</v>
      </c>
      <c r="K33" s="68" t="s">
        <v>3275</v>
      </c>
      <c r="L33" s="90" t="s">
        <v>294</v>
      </c>
      <c r="M33" s="371" t="s">
        <v>3269</v>
      </c>
      <c r="N33" s="90" t="s">
        <v>294</v>
      </c>
      <c r="O33" s="68" t="s">
        <v>2753</v>
      </c>
      <c r="P33" s="68" t="s">
        <v>2397</v>
      </c>
      <c r="Q33" s="68"/>
      <c r="R33" s="68" t="s">
        <v>1158</v>
      </c>
      <c r="S33" s="68"/>
      <c r="T33" s="68"/>
      <c r="U33" s="68"/>
      <c r="V33" s="68"/>
      <c r="W33" s="68"/>
      <c r="X33" s="68"/>
      <c r="Y33" s="68"/>
      <c r="Z33" s="68"/>
      <c r="AA33" s="68"/>
      <c r="AB33" s="68"/>
      <c r="AC33" s="68"/>
      <c r="AD33" s="68"/>
      <c r="AE33" s="68"/>
      <c r="AF33" s="68"/>
      <c r="AG33" s="68"/>
      <c r="AH33" s="68"/>
      <c r="AI33" s="68"/>
    </row>
    <row r="34" ht="15.75" customHeight="1">
      <c r="A34" s="371">
        <v>26343.0</v>
      </c>
      <c r="B34" s="68" t="s">
        <v>3276</v>
      </c>
      <c r="C34" s="68" t="s">
        <v>3277</v>
      </c>
      <c r="D34" s="87">
        <v>4590000.0</v>
      </c>
      <c r="E34" s="87">
        <v>1500826.17</v>
      </c>
      <c r="F34" s="87">
        <v>5695608.17</v>
      </c>
      <c r="G34" s="68" t="s">
        <v>127</v>
      </c>
      <c r="H34" s="68" t="s">
        <v>3278</v>
      </c>
      <c r="I34" s="68" t="s">
        <v>3273</v>
      </c>
      <c r="J34" s="68" t="s">
        <v>2973</v>
      </c>
      <c r="K34" s="68" t="s">
        <v>3279</v>
      </c>
      <c r="L34" s="68" t="s">
        <v>294</v>
      </c>
      <c r="M34" s="371" t="s">
        <v>3269</v>
      </c>
      <c r="N34" s="68" t="s">
        <v>294</v>
      </c>
      <c r="O34" s="68" t="s">
        <v>2753</v>
      </c>
      <c r="P34" s="68" t="s">
        <v>855</v>
      </c>
      <c r="Q34" s="68"/>
      <c r="R34" s="68" t="s">
        <v>1158</v>
      </c>
      <c r="S34" s="68"/>
      <c r="T34" s="68"/>
      <c r="U34" s="68"/>
      <c r="V34" s="68"/>
      <c r="W34" s="68"/>
      <c r="X34" s="68"/>
      <c r="Y34" s="68"/>
      <c r="Z34" s="68"/>
      <c r="AA34" s="68"/>
      <c r="AB34" s="68"/>
      <c r="AC34" s="68"/>
      <c r="AD34" s="68"/>
      <c r="AE34" s="68"/>
      <c r="AF34" s="68"/>
      <c r="AG34" s="68"/>
      <c r="AH34" s="68"/>
      <c r="AI34" s="68"/>
    </row>
    <row r="35" ht="15.75" customHeight="1">
      <c r="A35" s="68"/>
      <c r="B35" s="68"/>
      <c r="C35" s="271" t="s">
        <v>3280</v>
      </c>
      <c r="D35" s="68"/>
      <c r="E35" s="68"/>
      <c r="F35" s="68"/>
      <c r="G35" s="68"/>
      <c r="H35" s="68"/>
      <c r="I35" s="68"/>
      <c r="J35" s="68"/>
      <c r="K35" s="68"/>
      <c r="L35" s="68"/>
      <c r="M35" s="371"/>
      <c r="N35" s="68"/>
      <c r="O35" s="68"/>
      <c r="P35" s="68"/>
      <c r="Q35" s="68"/>
      <c r="R35" s="68"/>
      <c r="S35" s="68"/>
      <c r="T35" s="68"/>
      <c r="U35" s="68"/>
      <c r="V35" s="68"/>
      <c r="W35" s="68"/>
      <c r="X35" s="68"/>
      <c r="Y35" s="68"/>
      <c r="Z35" s="68"/>
      <c r="AA35" s="68"/>
      <c r="AB35" s="68"/>
      <c r="AC35" s="68"/>
      <c r="AD35" s="68"/>
      <c r="AE35" s="68"/>
      <c r="AF35" s="68"/>
      <c r="AG35" s="68"/>
      <c r="AH35" s="68"/>
      <c r="AI35" s="68"/>
    </row>
    <row r="36" ht="15.75" customHeight="1">
      <c r="A36" s="68">
        <v>26622.0</v>
      </c>
      <c r="B36" s="68" t="s">
        <v>3281</v>
      </c>
      <c r="C36" s="68" t="s">
        <v>3282</v>
      </c>
      <c r="D36" s="87">
        <v>524137.0</v>
      </c>
      <c r="E36" s="107">
        <v>55216.0</v>
      </c>
      <c r="F36" s="87">
        <v>916847.32</v>
      </c>
      <c r="G36" s="68" t="s">
        <v>58</v>
      </c>
      <c r="H36" s="68" t="s">
        <v>3283</v>
      </c>
      <c r="I36" s="68" t="s">
        <v>3284</v>
      </c>
      <c r="J36" s="68" t="s">
        <v>3285</v>
      </c>
      <c r="K36" s="68" t="s">
        <v>3286</v>
      </c>
      <c r="L36" s="68" t="s">
        <v>294</v>
      </c>
      <c r="M36" s="371" t="s">
        <v>3287</v>
      </c>
      <c r="N36" s="68" t="s">
        <v>294</v>
      </c>
      <c r="O36" s="68" t="s">
        <v>2753</v>
      </c>
      <c r="P36" s="68" t="s">
        <v>855</v>
      </c>
      <c r="Q36" s="68"/>
      <c r="R36" s="185" t="s">
        <v>907</v>
      </c>
      <c r="S36" s="68"/>
      <c r="T36" s="68"/>
      <c r="U36" s="68"/>
      <c r="V36" s="68"/>
      <c r="W36" s="68"/>
      <c r="X36" s="68"/>
      <c r="Y36" s="68"/>
      <c r="Z36" s="68"/>
      <c r="AA36" s="68"/>
      <c r="AB36" s="68"/>
      <c r="AC36" s="68"/>
      <c r="AD36" s="68"/>
      <c r="AE36" s="68"/>
      <c r="AF36" s="68"/>
      <c r="AG36" s="68"/>
      <c r="AH36" s="68"/>
      <c r="AI36" s="68"/>
    </row>
    <row r="37" ht="15.75" customHeight="1">
      <c r="A37" s="371">
        <v>20811.0</v>
      </c>
      <c r="B37" s="68" t="s">
        <v>3288</v>
      </c>
      <c r="C37" s="68" t="s">
        <v>3289</v>
      </c>
      <c r="D37" s="87">
        <v>350000.0</v>
      </c>
      <c r="E37" s="107">
        <v>55189.0</v>
      </c>
      <c r="F37" s="87">
        <v>85133.38</v>
      </c>
      <c r="G37" s="68" t="s">
        <v>14</v>
      </c>
      <c r="H37" s="68" t="s">
        <v>3290</v>
      </c>
      <c r="I37" s="68" t="s">
        <v>3291</v>
      </c>
      <c r="J37" s="68" t="s">
        <v>1269</v>
      </c>
      <c r="K37" s="68"/>
      <c r="L37" s="68" t="s">
        <v>294</v>
      </c>
      <c r="M37" s="371" t="s">
        <v>3287</v>
      </c>
      <c r="N37" s="68" t="s">
        <v>294</v>
      </c>
      <c r="O37" s="68" t="s">
        <v>2753</v>
      </c>
      <c r="P37" s="68" t="s">
        <v>855</v>
      </c>
      <c r="Q37" s="68"/>
      <c r="R37" s="68" t="s">
        <v>2287</v>
      </c>
      <c r="S37" s="68"/>
      <c r="T37" s="68"/>
      <c r="U37" s="68"/>
      <c r="V37" s="68"/>
      <c r="W37" s="68"/>
      <c r="X37" s="68"/>
      <c r="Y37" s="68"/>
      <c r="Z37" s="68"/>
      <c r="AA37" s="68"/>
      <c r="AB37" s="68"/>
      <c r="AC37" s="68"/>
      <c r="AD37" s="68"/>
      <c r="AE37" s="68"/>
      <c r="AF37" s="68"/>
      <c r="AG37" s="68"/>
      <c r="AH37" s="68"/>
      <c r="AI37" s="68"/>
    </row>
    <row r="38" ht="15.75" customHeight="1">
      <c r="A38" s="68"/>
      <c r="B38" s="68"/>
      <c r="C38" s="267">
        <v>45298.0</v>
      </c>
      <c r="D38" s="68"/>
      <c r="E38" s="68"/>
      <c r="F38" s="68"/>
      <c r="G38" s="68"/>
      <c r="H38" s="68"/>
      <c r="I38" s="68"/>
      <c r="J38" s="68"/>
      <c r="K38" s="68"/>
      <c r="L38" s="68"/>
      <c r="M38" s="371"/>
      <c r="N38" s="68"/>
      <c r="O38" s="68"/>
      <c r="P38" s="68"/>
      <c r="Q38" s="68"/>
      <c r="R38" s="68"/>
      <c r="S38" s="68"/>
      <c r="T38" s="68"/>
      <c r="U38" s="68"/>
      <c r="V38" s="68"/>
      <c r="W38" s="68"/>
      <c r="X38" s="68"/>
      <c r="Y38" s="68"/>
      <c r="Z38" s="68"/>
      <c r="AA38" s="68"/>
      <c r="AB38" s="68"/>
      <c r="AC38" s="68"/>
      <c r="AD38" s="68"/>
      <c r="AE38" s="68"/>
      <c r="AF38" s="68"/>
      <c r="AG38" s="68"/>
      <c r="AH38" s="68"/>
      <c r="AI38" s="68"/>
    </row>
    <row r="39" ht="17.25" customHeight="1">
      <c r="A39" s="68">
        <v>26527.0</v>
      </c>
      <c r="B39" s="68" t="s">
        <v>3292</v>
      </c>
      <c r="C39" s="68" t="s">
        <v>3293</v>
      </c>
      <c r="D39" s="87">
        <v>330000.0</v>
      </c>
      <c r="E39" s="107">
        <v>116811.0</v>
      </c>
      <c r="F39" s="87">
        <v>485558.1</v>
      </c>
      <c r="G39" s="68" t="s">
        <v>72</v>
      </c>
      <c r="H39" s="68" t="s">
        <v>3294</v>
      </c>
      <c r="I39" s="68" t="s">
        <v>3295</v>
      </c>
      <c r="J39" s="68" t="s">
        <v>78</v>
      </c>
      <c r="K39" s="68" t="s">
        <v>3296</v>
      </c>
      <c r="L39" s="68" t="s">
        <v>294</v>
      </c>
      <c r="M39" s="546">
        <v>45298.0</v>
      </c>
      <c r="N39" s="68" t="s">
        <v>294</v>
      </c>
      <c r="O39" s="68" t="s">
        <v>2753</v>
      </c>
      <c r="P39" s="68" t="s">
        <v>855</v>
      </c>
      <c r="Q39" s="68"/>
      <c r="R39" s="68" t="s">
        <v>1158</v>
      </c>
      <c r="S39" s="68"/>
      <c r="T39" s="68"/>
      <c r="U39" s="68"/>
      <c r="V39" s="68"/>
      <c r="W39" s="68"/>
      <c r="X39" s="68"/>
      <c r="Y39" s="68"/>
      <c r="Z39" s="68"/>
      <c r="AA39" s="68"/>
      <c r="AB39" s="68"/>
      <c r="AC39" s="68"/>
      <c r="AD39" s="68"/>
      <c r="AE39" s="68"/>
      <c r="AF39" s="68"/>
      <c r="AG39" s="68"/>
      <c r="AH39" s="68"/>
      <c r="AI39" s="68"/>
    </row>
    <row r="40" ht="17.25" customHeight="1">
      <c r="A40" s="371">
        <v>14100.0</v>
      </c>
      <c r="B40" s="409" t="s">
        <v>3119</v>
      </c>
      <c r="C40" s="409" t="s">
        <v>3120</v>
      </c>
      <c r="D40" s="87">
        <v>200000.0</v>
      </c>
      <c r="E40" s="87">
        <v>649558.68</v>
      </c>
      <c r="F40" s="87">
        <v>649558.68</v>
      </c>
      <c r="G40" s="68" t="s">
        <v>127</v>
      </c>
      <c r="H40" s="68" t="s">
        <v>3121</v>
      </c>
      <c r="I40" s="68" t="s">
        <v>2014</v>
      </c>
      <c r="J40" s="68" t="s">
        <v>23</v>
      </c>
      <c r="K40" s="68"/>
      <c r="L40" s="90" t="s">
        <v>301</v>
      </c>
      <c r="M40" s="546">
        <v>45298.0</v>
      </c>
      <c r="N40" s="68" t="s">
        <v>301</v>
      </c>
      <c r="O40" s="68" t="s">
        <v>301</v>
      </c>
      <c r="P40" s="68" t="s">
        <v>301</v>
      </c>
      <c r="Q40" s="185"/>
      <c r="R40" s="68" t="s">
        <v>1158</v>
      </c>
    </row>
    <row r="41" ht="15.75" customHeight="1">
      <c r="A41" s="68">
        <v>26618.0</v>
      </c>
      <c r="B41" s="68" t="s">
        <v>3297</v>
      </c>
      <c r="C41" s="68" t="s">
        <v>3298</v>
      </c>
      <c r="D41" s="87">
        <v>505992.0</v>
      </c>
      <c r="E41" s="68">
        <v>60152.0</v>
      </c>
      <c r="F41" s="87">
        <v>579819.5</v>
      </c>
      <c r="G41" s="68" t="s">
        <v>351</v>
      </c>
      <c r="H41" s="68" t="s">
        <v>3299</v>
      </c>
      <c r="I41" s="68" t="s">
        <v>1880</v>
      </c>
      <c r="J41" s="68" t="s">
        <v>480</v>
      </c>
      <c r="K41" s="68" t="s">
        <v>3300</v>
      </c>
      <c r="L41" s="90" t="s">
        <v>301</v>
      </c>
      <c r="M41" s="546">
        <v>45298.0</v>
      </c>
      <c r="N41" s="90" t="s">
        <v>301</v>
      </c>
      <c r="O41" s="90" t="s">
        <v>301</v>
      </c>
      <c r="P41" s="90" t="s">
        <v>301</v>
      </c>
      <c r="Q41" s="68"/>
      <c r="R41" s="185" t="s">
        <v>907</v>
      </c>
      <c r="S41" s="68"/>
      <c r="T41" s="68"/>
      <c r="U41" s="68"/>
      <c r="V41" s="68"/>
      <c r="W41" s="68"/>
      <c r="X41" s="68"/>
      <c r="Y41" s="68"/>
      <c r="Z41" s="68"/>
      <c r="AA41" s="68"/>
      <c r="AB41" s="68"/>
      <c r="AC41" s="68"/>
      <c r="AD41" s="68"/>
      <c r="AE41" s="68"/>
      <c r="AF41" s="68"/>
      <c r="AG41" s="68"/>
      <c r="AH41" s="68"/>
      <c r="AI41" s="68"/>
    </row>
    <row r="42" ht="18.75" customHeight="1">
      <c r="A42" s="68">
        <v>26637.0</v>
      </c>
      <c r="B42" s="68" t="s">
        <v>3301</v>
      </c>
      <c r="C42" s="68" t="s">
        <v>3302</v>
      </c>
      <c r="D42" s="87">
        <v>220000.0</v>
      </c>
      <c r="E42" s="87">
        <v>59254.0</v>
      </c>
      <c r="F42" s="87">
        <v>256833.75</v>
      </c>
      <c r="G42" s="68" t="s">
        <v>351</v>
      </c>
      <c r="H42" s="68" t="s">
        <v>3303</v>
      </c>
      <c r="I42" s="68" t="s">
        <v>3262</v>
      </c>
      <c r="J42" s="68" t="s">
        <v>525</v>
      </c>
      <c r="K42" s="68" t="s">
        <v>3304</v>
      </c>
      <c r="L42" s="90" t="s">
        <v>301</v>
      </c>
      <c r="M42" s="546">
        <v>45298.0</v>
      </c>
      <c r="N42" s="90" t="s">
        <v>301</v>
      </c>
      <c r="O42" s="90" t="s">
        <v>301</v>
      </c>
      <c r="P42" s="90" t="s">
        <v>301</v>
      </c>
      <c r="Q42" s="68"/>
      <c r="R42" s="185" t="s">
        <v>907</v>
      </c>
      <c r="S42" s="68"/>
      <c r="T42" s="68"/>
      <c r="U42" s="68"/>
      <c r="V42" s="68"/>
      <c r="W42" s="68"/>
      <c r="X42" s="68"/>
      <c r="Y42" s="68"/>
      <c r="Z42" s="68"/>
      <c r="AA42" s="68"/>
      <c r="AB42" s="68"/>
      <c r="AC42" s="68"/>
      <c r="AD42" s="68"/>
      <c r="AE42" s="68"/>
      <c r="AF42" s="68"/>
      <c r="AG42" s="68"/>
      <c r="AH42" s="68"/>
      <c r="AI42" s="68"/>
    </row>
    <row r="43" ht="15.75" customHeight="1">
      <c r="A43" s="68"/>
      <c r="B43" s="68"/>
      <c r="C43" s="68"/>
      <c r="D43" s="68"/>
      <c r="E43" s="68"/>
      <c r="F43" s="68"/>
      <c r="G43" s="68"/>
      <c r="H43" s="68"/>
      <c r="I43" s="68"/>
      <c r="J43" s="68"/>
      <c r="K43" s="68"/>
      <c r="L43" s="68"/>
      <c r="M43" s="371"/>
      <c r="N43" s="68"/>
      <c r="O43" s="68"/>
      <c r="P43" s="68"/>
      <c r="Q43" s="68"/>
      <c r="R43" s="68"/>
      <c r="S43" s="68"/>
      <c r="T43" s="68"/>
      <c r="U43" s="68"/>
      <c r="V43" s="68"/>
      <c r="W43" s="68"/>
      <c r="X43" s="68"/>
      <c r="Y43" s="68"/>
      <c r="Z43" s="68"/>
      <c r="AA43" s="68"/>
      <c r="AB43" s="68"/>
      <c r="AC43" s="68"/>
      <c r="AD43" s="68"/>
      <c r="AE43" s="68"/>
      <c r="AF43" s="68"/>
      <c r="AG43" s="68"/>
      <c r="AH43" s="68"/>
      <c r="AI43" s="68"/>
    </row>
    <row r="44" ht="15.75" customHeight="1">
      <c r="A44" s="68"/>
      <c r="B44" s="68"/>
      <c r="C44" s="267">
        <v>45329.0</v>
      </c>
      <c r="D44" s="68"/>
      <c r="E44" s="68"/>
      <c r="F44" s="68"/>
      <c r="G44" s="68"/>
      <c r="H44" s="68"/>
      <c r="I44" s="68"/>
      <c r="J44" s="68"/>
      <c r="K44" s="68"/>
      <c r="L44" s="68"/>
      <c r="M44" s="371"/>
      <c r="N44" s="68"/>
      <c r="O44" s="68"/>
      <c r="P44" s="68"/>
      <c r="Q44" s="68"/>
      <c r="R44" s="68"/>
      <c r="S44" s="68"/>
      <c r="T44" s="68"/>
      <c r="U44" s="68"/>
      <c r="V44" s="68"/>
      <c r="W44" s="68"/>
      <c r="X44" s="68"/>
      <c r="Y44" s="68"/>
      <c r="Z44" s="68"/>
      <c r="AA44" s="68"/>
      <c r="AB44" s="68"/>
      <c r="AC44" s="68"/>
      <c r="AD44" s="68"/>
      <c r="AE44" s="68"/>
      <c r="AF44" s="68"/>
      <c r="AG44" s="68"/>
      <c r="AH44" s="68"/>
      <c r="AI44" s="68"/>
    </row>
    <row r="45" ht="18.75" customHeight="1">
      <c r="A45" s="371">
        <v>26026.0</v>
      </c>
      <c r="B45" s="409" t="s">
        <v>3305</v>
      </c>
      <c r="C45" s="409" t="s">
        <v>3306</v>
      </c>
      <c r="D45" s="87">
        <v>5000000.0</v>
      </c>
      <c r="E45" s="87">
        <v>249386.47</v>
      </c>
      <c r="F45" s="87">
        <v>5332748.3</v>
      </c>
      <c r="G45" s="68" t="s">
        <v>351</v>
      </c>
      <c r="H45" s="68" t="s">
        <v>3307</v>
      </c>
      <c r="I45" s="68" t="s">
        <v>2716</v>
      </c>
      <c r="J45" s="68" t="s">
        <v>2717</v>
      </c>
      <c r="K45" s="62" t="s">
        <v>3308</v>
      </c>
      <c r="L45" s="68" t="s">
        <v>294</v>
      </c>
      <c r="M45" s="546">
        <v>45329.0</v>
      </c>
      <c r="N45" s="68" t="s">
        <v>294</v>
      </c>
      <c r="O45" s="68" t="s">
        <v>294</v>
      </c>
      <c r="P45" s="68" t="s">
        <v>294</v>
      </c>
      <c r="Q45" s="68"/>
      <c r="R45" s="185" t="s">
        <v>907</v>
      </c>
      <c r="S45" s="68"/>
      <c r="T45" s="68"/>
      <c r="U45" s="68"/>
      <c r="V45" s="68"/>
      <c r="W45" s="68"/>
      <c r="X45" s="68"/>
      <c r="Y45" s="68"/>
      <c r="Z45" s="68"/>
      <c r="AA45" s="68"/>
      <c r="AB45" s="68"/>
      <c r="AC45" s="68"/>
      <c r="AD45" s="68"/>
      <c r="AE45" s="68"/>
      <c r="AF45" s="68"/>
      <c r="AG45" s="68"/>
      <c r="AH45" s="68"/>
      <c r="AI45" s="68"/>
    </row>
    <row r="46" ht="16.5" customHeight="1">
      <c r="A46" s="371">
        <v>23155.0</v>
      </c>
      <c r="B46" s="409" t="s">
        <v>3309</v>
      </c>
      <c r="C46" s="409" t="s">
        <v>3310</v>
      </c>
      <c r="D46" s="87">
        <v>4200000.0</v>
      </c>
      <c r="E46" s="87">
        <v>1697560.1</v>
      </c>
      <c r="F46" s="87">
        <v>3220879.98</v>
      </c>
      <c r="G46" s="68" t="s">
        <v>127</v>
      </c>
      <c r="H46" s="68" t="s">
        <v>3311</v>
      </c>
      <c r="I46" s="68" t="s">
        <v>2623</v>
      </c>
      <c r="J46" s="68" t="s">
        <v>3274</v>
      </c>
      <c r="K46" s="68" t="s">
        <v>3312</v>
      </c>
      <c r="L46" s="68" t="s">
        <v>294</v>
      </c>
      <c r="M46" s="546">
        <v>45329.0</v>
      </c>
      <c r="N46" s="68" t="s">
        <v>294</v>
      </c>
      <c r="O46" s="68" t="s">
        <v>294</v>
      </c>
      <c r="P46" s="68" t="s">
        <v>294</v>
      </c>
      <c r="Q46" s="68"/>
      <c r="R46" s="68" t="s">
        <v>1158</v>
      </c>
      <c r="S46" s="68"/>
      <c r="T46" s="68"/>
      <c r="U46" s="68"/>
      <c r="V46" s="68"/>
      <c r="W46" s="68"/>
      <c r="X46" s="68"/>
      <c r="Y46" s="68"/>
      <c r="Z46" s="68"/>
      <c r="AA46" s="68"/>
      <c r="AB46" s="68"/>
      <c r="AC46" s="68"/>
      <c r="AD46" s="68"/>
      <c r="AE46" s="68"/>
      <c r="AF46" s="68"/>
      <c r="AG46" s="68"/>
      <c r="AH46" s="68"/>
      <c r="AI46" s="68"/>
    </row>
    <row r="47" ht="15.75" customHeight="1"/>
    <row r="48" ht="15.75" customHeight="1">
      <c r="A48" s="68"/>
      <c r="B48" s="68"/>
      <c r="C48" s="267">
        <v>45358.0</v>
      </c>
      <c r="D48" s="68"/>
      <c r="E48" s="68"/>
      <c r="F48" s="68"/>
      <c r="G48" s="68"/>
      <c r="H48" s="68"/>
      <c r="I48" s="68"/>
      <c r="J48" s="68"/>
      <c r="K48" s="68"/>
      <c r="L48" s="68"/>
      <c r="M48" s="371"/>
      <c r="N48" s="68"/>
      <c r="O48" s="68"/>
      <c r="P48" s="68"/>
      <c r="Q48" s="68"/>
      <c r="R48" s="68"/>
      <c r="S48" s="68"/>
      <c r="T48" s="68"/>
      <c r="U48" s="68"/>
      <c r="V48" s="68"/>
      <c r="W48" s="68"/>
      <c r="X48" s="68"/>
      <c r="Y48" s="68"/>
      <c r="Z48" s="68"/>
      <c r="AA48" s="68"/>
      <c r="AB48" s="68"/>
      <c r="AC48" s="68"/>
      <c r="AD48" s="68"/>
      <c r="AE48" s="68"/>
      <c r="AF48" s="68"/>
      <c r="AG48" s="68"/>
      <c r="AH48" s="68"/>
      <c r="AI48" s="68"/>
    </row>
    <row r="49" ht="15.75" customHeight="1">
      <c r="A49" s="68">
        <v>14166.0</v>
      </c>
      <c r="B49" s="68" t="s">
        <v>2941</v>
      </c>
      <c r="C49" s="68" t="s">
        <v>2942</v>
      </c>
      <c r="D49" s="87">
        <v>260000.0</v>
      </c>
      <c r="E49" s="87">
        <v>544320.08</v>
      </c>
      <c r="F49" s="87">
        <v>544320.08</v>
      </c>
      <c r="G49" s="68" t="s">
        <v>127</v>
      </c>
      <c r="H49" s="68" t="s">
        <v>96</v>
      </c>
      <c r="I49" s="68" t="s">
        <v>2943</v>
      </c>
      <c r="J49" s="68" t="s">
        <v>677</v>
      </c>
      <c r="K49" s="68"/>
      <c r="L49" s="90" t="s">
        <v>294</v>
      </c>
      <c r="M49" s="546">
        <v>45358.0</v>
      </c>
      <c r="N49" s="68" t="s">
        <v>294</v>
      </c>
      <c r="O49" s="68" t="s">
        <v>2753</v>
      </c>
      <c r="P49" s="68" t="s">
        <v>855</v>
      </c>
      <c r="Q49" s="68"/>
      <c r="R49" s="185" t="s">
        <v>907</v>
      </c>
      <c r="S49" s="68"/>
      <c r="T49" s="68"/>
      <c r="U49" s="68"/>
      <c r="V49" s="68"/>
      <c r="W49" s="68"/>
      <c r="X49" s="68"/>
      <c r="Y49" s="68"/>
      <c r="Z49" s="68"/>
      <c r="AA49" s="68"/>
      <c r="AB49" s="68"/>
      <c r="AC49" s="68"/>
      <c r="AD49" s="68"/>
      <c r="AE49" s="68"/>
      <c r="AF49" s="68"/>
      <c r="AG49" s="68"/>
      <c r="AH49" s="68"/>
      <c r="AI49" s="68"/>
    </row>
    <row r="50" ht="15.0" customHeight="1">
      <c r="A50" s="68">
        <v>16168.0</v>
      </c>
      <c r="B50" s="68" t="s">
        <v>2917</v>
      </c>
      <c r="C50" s="68" t="s">
        <v>2918</v>
      </c>
      <c r="D50" s="87">
        <v>300000.0</v>
      </c>
      <c r="E50" s="87">
        <v>696044.75</v>
      </c>
      <c r="F50" s="87">
        <v>696044.75</v>
      </c>
      <c r="G50" s="68" t="s">
        <v>351</v>
      </c>
      <c r="H50" s="68" t="s">
        <v>266</v>
      </c>
      <c r="I50" s="68" t="s">
        <v>2669</v>
      </c>
      <c r="J50" s="68" t="s">
        <v>677</v>
      </c>
      <c r="K50" s="68" t="s">
        <v>2919</v>
      </c>
      <c r="L50" s="90" t="s">
        <v>294</v>
      </c>
      <c r="M50" s="546">
        <v>45358.0</v>
      </c>
      <c r="N50" s="185" t="s">
        <v>294</v>
      </c>
      <c r="O50" s="185" t="s">
        <v>1184</v>
      </c>
      <c r="P50" s="185" t="s">
        <v>294</v>
      </c>
      <c r="Q50" s="68"/>
      <c r="R50" s="185" t="s">
        <v>907</v>
      </c>
      <c r="S50" s="68"/>
      <c r="T50" s="68"/>
      <c r="U50" s="68"/>
      <c r="V50" s="68"/>
      <c r="W50" s="68"/>
      <c r="X50" s="68"/>
      <c r="Y50" s="68"/>
      <c r="Z50" s="68"/>
      <c r="AA50" s="68"/>
      <c r="AB50" s="68"/>
      <c r="AC50" s="68"/>
      <c r="AD50" s="68"/>
      <c r="AE50" s="68"/>
      <c r="AF50" s="68"/>
      <c r="AG50" s="68"/>
      <c r="AH50" s="68"/>
      <c r="AI50" s="68"/>
    </row>
    <row r="51" ht="15.75" customHeight="1">
      <c r="A51" s="272">
        <v>23998.0</v>
      </c>
      <c r="B51" s="305" t="s">
        <v>3313</v>
      </c>
      <c r="C51" s="234" t="s">
        <v>1806</v>
      </c>
      <c r="D51" s="328">
        <v>901908.0</v>
      </c>
      <c r="E51" s="68">
        <v>115000.0</v>
      </c>
      <c r="F51" s="332">
        <v>412381.61</v>
      </c>
      <c r="G51" s="68" t="s">
        <v>158</v>
      </c>
      <c r="H51" s="68" t="s">
        <v>1807</v>
      </c>
      <c r="I51" s="68" t="s">
        <v>2022</v>
      </c>
      <c r="J51" s="68" t="s">
        <v>2103</v>
      </c>
      <c r="K51" s="68"/>
      <c r="L51" s="68" t="s">
        <v>224</v>
      </c>
      <c r="M51" s="371"/>
      <c r="N51" s="68" t="s">
        <v>224</v>
      </c>
      <c r="O51" s="68" t="s">
        <v>224</v>
      </c>
      <c r="P51" s="68" t="s">
        <v>224</v>
      </c>
      <c r="Q51" s="68" t="s">
        <v>224</v>
      </c>
      <c r="R51" s="68" t="s">
        <v>1148</v>
      </c>
      <c r="S51" s="68"/>
      <c r="T51" s="68"/>
      <c r="U51" s="68"/>
      <c r="V51" s="68"/>
      <c r="W51" s="68"/>
      <c r="X51" s="68"/>
      <c r="Y51" s="68"/>
      <c r="Z51" s="68"/>
      <c r="AA51" s="68"/>
      <c r="AB51" s="68"/>
      <c r="AC51" s="68"/>
      <c r="AD51" s="68"/>
      <c r="AE51" s="68"/>
      <c r="AF51" s="68"/>
      <c r="AG51" s="68"/>
      <c r="AH51" s="68"/>
      <c r="AI51" s="68"/>
    </row>
    <row r="52" ht="15.75" customHeight="1">
      <c r="A52" s="68"/>
      <c r="B52" s="68"/>
      <c r="C52" s="267">
        <v>45389.0</v>
      </c>
      <c r="D52" s="68"/>
      <c r="E52" s="68"/>
      <c r="F52" s="68"/>
      <c r="G52" s="68"/>
      <c r="H52" s="68"/>
      <c r="I52" s="68"/>
      <c r="J52" s="68"/>
      <c r="K52" s="68"/>
      <c r="L52" s="68"/>
      <c r="M52" s="371"/>
      <c r="N52" s="68"/>
      <c r="O52" s="68"/>
      <c r="P52" s="68"/>
      <c r="Q52" s="68"/>
      <c r="R52" s="68"/>
      <c r="S52" s="68"/>
      <c r="T52" s="68"/>
      <c r="U52" s="68"/>
      <c r="V52" s="68"/>
      <c r="W52" s="68"/>
      <c r="X52" s="68"/>
      <c r="Y52" s="68"/>
      <c r="Z52" s="68"/>
      <c r="AA52" s="68"/>
      <c r="AB52" s="68"/>
      <c r="AC52" s="68"/>
      <c r="AD52" s="68"/>
      <c r="AE52" s="68"/>
      <c r="AF52" s="68"/>
      <c r="AG52" s="68"/>
      <c r="AH52" s="68"/>
      <c r="AI52" s="68"/>
    </row>
    <row r="53" ht="15.0" customHeight="1">
      <c r="A53" s="68">
        <v>18310.0</v>
      </c>
      <c r="B53" s="68" t="s">
        <v>2123</v>
      </c>
      <c r="C53" s="234" t="s">
        <v>286</v>
      </c>
      <c r="D53" s="87">
        <v>4000000.0</v>
      </c>
      <c r="E53" s="87">
        <v>3220826.46</v>
      </c>
      <c r="F53" s="87">
        <v>6535769.6</v>
      </c>
      <c r="G53" s="68" t="s">
        <v>903</v>
      </c>
      <c r="H53" s="68" t="s">
        <v>2599</v>
      </c>
      <c r="I53" s="68" t="s">
        <v>3314</v>
      </c>
      <c r="J53" s="185" t="s">
        <v>725</v>
      </c>
      <c r="K53" s="68" t="s">
        <v>2601</v>
      </c>
      <c r="L53" s="90" t="s">
        <v>294</v>
      </c>
      <c r="M53" s="266">
        <v>45389.0</v>
      </c>
      <c r="N53" s="68" t="s">
        <v>294</v>
      </c>
      <c r="O53" s="185" t="s">
        <v>2587</v>
      </c>
      <c r="P53" s="68" t="s">
        <v>855</v>
      </c>
      <c r="Q53" s="68"/>
      <c r="R53" s="68" t="s">
        <v>1158</v>
      </c>
    </row>
    <row r="54" ht="15.75" customHeight="1">
      <c r="A54" s="68"/>
      <c r="B54" s="68"/>
      <c r="C54" s="267">
        <v>45450.0</v>
      </c>
      <c r="D54" s="68"/>
      <c r="E54" s="68"/>
      <c r="F54" s="68"/>
      <c r="G54" s="68"/>
      <c r="H54" s="68"/>
      <c r="I54" s="68"/>
      <c r="J54" s="68"/>
      <c r="K54" s="68"/>
      <c r="L54" s="68"/>
      <c r="M54" s="371"/>
      <c r="N54" s="68"/>
      <c r="O54" s="68"/>
      <c r="P54" s="68"/>
      <c r="Q54" s="68"/>
      <c r="R54" s="68"/>
      <c r="S54" s="68"/>
      <c r="T54" s="68"/>
      <c r="U54" s="68"/>
      <c r="V54" s="68"/>
      <c r="W54" s="68"/>
      <c r="X54" s="68"/>
      <c r="Y54" s="68"/>
      <c r="Z54" s="68"/>
      <c r="AA54" s="68"/>
      <c r="AB54" s="68"/>
      <c r="AC54" s="68"/>
      <c r="AD54" s="68"/>
      <c r="AE54" s="68"/>
      <c r="AF54" s="68"/>
      <c r="AG54" s="68"/>
      <c r="AH54" s="68"/>
      <c r="AI54" s="68"/>
    </row>
    <row r="55" ht="15.75" customHeight="1">
      <c r="A55" s="522">
        <v>25965.0</v>
      </c>
      <c r="B55" s="180" t="s">
        <v>3224</v>
      </c>
      <c r="C55" s="180" t="s">
        <v>3225</v>
      </c>
      <c r="D55" s="87">
        <v>382500.0</v>
      </c>
      <c r="E55" s="68">
        <v>55320.0</v>
      </c>
      <c r="F55" s="87">
        <v>364248.83</v>
      </c>
      <c r="G55" s="68" t="s">
        <v>158</v>
      </c>
      <c r="H55" s="68" t="s">
        <v>3226</v>
      </c>
      <c r="I55" s="68" t="s">
        <v>2124</v>
      </c>
      <c r="J55" s="68"/>
      <c r="K55" s="219" t="s">
        <v>3227</v>
      </c>
      <c r="L55" s="68" t="s">
        <v>224</v>
      </c>
      <c r="M55" s="371"/>
      <c r="N55" s="68" t="s">
        <v>224</v>
      </c>
      <c r="O55" s="68" t="s">
        <v>224</v>
      </c>
      <c r="P55" s="68" t="s">
        <v>224</v>
      </c>
      <c r="Q55" s="68" t="s">
        <v>224</v>
      </c>
      <c r="R55" s="68" t="s">
        <v>1148</v>
      </c>
      <c r="S55" s="68"/>
      <c r="T55" s="68"/>
      <c r="U55" s="68"/>
      <c r="V55" s="68"/>
      <c r="W55" s="68"/>
      <c r="X55" s="68"/>
      <c r="Y55" s="68"/>
      <c r="Z55" s="68"/>
      <c r="AA55" s="68"/>
      <c r="AB55" s="68"/>
      <c r="AC55" s="68"/>
      <c r="AD55" s="68"/>
      <c r="AE55" s="68"/>
      <c r="AF55" s="68"/>
      <c r="AG55" s="68"/>
      <c r="AH55" s="68"/>
      <c r="AI55" s="68"/>
    </row>
    <row r="56" ht="15.75" customHeight="1">
      <c r="A56" s="68"/>
      <c r="B56" s="68"/>
      <c r="C56" s="68"/>
      <c r="D56" s="68"/>
      <c r="E56" s="68"/>
      <c r="F56" s="68"/>
      <c r="G56" s="68"/>
      <c r="H56" s="68"/>
      <c r="I56" s="68"/>
      <c r="J56" s="68"/>
      <c r="K56" s="68"/>
      <c r="L56" s="68"/>
      <c r="M56" s="371"/>
      <c r="N56" s="68"/>
      <c r="O56" s="68"/>
      <c r="P56" s="68"/>
      <c r="Q56" s="68"/>
      <c r="R56" s="68"/>
      <c r="S56" s="68"/>
      <c r="T56" s="68"/>
      <c r="U56" s="68"/>
      <c r="V56" s="68"/>
      <c r="W56" s="68"/>
      <c r="X56" s="68"/>
      <c r="Y56" s="68"/>
      <c r="Z56" s="68"/>
      <c r="AA56" s="68"/>
      <c r="AB56" s="68"/>
      <c r="AC56" s="68"/>
      <c r="AD56" s="68"/>
      <c r="AE56" s="68"/>
      <c r="AF56" s="68"/>
      <c r="AG56" s="68"/>
      <c r="AH56" s="68"/>
      <c r="AI56" s="68"/>
    </row>
    <row r="57" ht="15.75" customHeight="1">
      <c r="A57" s="68"/>
      <c r="B57" s="68"/>
      <c r="C57" s="267">
        <v>45511.0</v>
      </c>
      <c r="D57" s="68"/>
      <c r="E57" s="68"/>
      <c r="F57" s="68"/>
      <c r="G57" s="68"/>
      <c r="H57" s="68"/>
      <c r="I57" s="68"/>
      <c r="J57" s="68"/>
      <c r="K57" s="68"/>
      <c r="L57" s="68"/>
      <c r="M57" s="371"/>
      <c r="N57" s="68"/>
      <c r="O57" s="68"/>
      <c r="P57" s="68"/>
      <c r="Q57" s="68"/>
      <c r="R57" s="68"/>
      <c r="S57" s="68"/>
      <c r="T57" s="68"/>
      <c r="U57" s="68"/>
      <c r="V57" s="68"/>
      <c r="W57" s="68"/>
      <c r="X57" s="68"/>
      <c r="Y57" s="68"/>
      <c r="Z57" s="68"/>
      <c r="AA57" s="68"/>
      <c r="AB57" s="68"/>
      <c r="AC57" s="68"/>
      <c r="AD57" s="68"/>
      <c r="AE57" s="68"/>
      <c r="AF57" s="68"/>
      <c r="AG57" s="68"/>
      <c r="AH57" s="68"/>
      <c r="AI57" s="68"/>
    </row>
    <row r="58" ht="18.75" customHeight="1">
      <c r="A58" s="68">
        <v>23762.0</v>
      </c>
      <c r="B58" s="68" t="s">
        <v>3315</v>
      </c>
      <c r="C58" s="68" t="s">
        <v>3316</v>
      </c>
      <c r="D58" s="87">
        <v>625015.0</v>
      </c>
      <c r="E58" s="87">
        <v>123000.0</v>
      </c>
      <c r="F58" s="87">
        <v>671878.04</v>
      </c>
      <c r="G58" s="68" t="s">
        <v>122</v>
      </c>
      <c r="H58" s="68" t="s">
        <v>3317</v>
      </c>
      <c r="I58" s="68"/>
      <c r="J58" s="68" t="s">
        <v>1472</v>
      </c>
      <c r="K58" s="68" t="s">
        <v>3318</v>
      </c>
      <c r="L58" s="68" t="s">
        <v>3319</v>
      </c>
      <c r="M58" s="549">
        <v>45511.0</v>
      </c>
      <c r="N58" s="68" t="s">
        <v>3319</v>
      </c>
      <c r="O58" s="68" t="s">
        <v>3319</v>
      </c>
      <c r="P58" s="68" t="s">
        <v>3319</v>
      </c>
      <c r="Q58" s="68"/>
      <c r="R58" s="68" t="s">
        <v>907</v>
      </c>
      <c r="S58" s="68"/>
      <c r="T58" s="68"/>
      <c r="U58" s="68"/>
      <c r="V58" s="68"/>
      <c r="W58" s="68"/>
      <c r="X58" s="68"/>
      <c r="Y58" s="68"/>
      <c r="Z58" s="68"/>
      <c r="AA58" s="68"/>
      <c r="AB58" s="68"/>
      <c r="AC58" s="68"/>
      <c r="AD58" s="68"/>
      <c r="AE58" s="68"/>
      <c r="AF58" s="68"/>
      <c r="AG58" s="68"/>
      <c r="AH58" s="68"/>
      <c r="AI58" s="68"/>
    </row>
    <row r="59" ht="18.0" customHeight="1">
      <c r="A59" s="68">
        <v>21297.0</v>
      </c>
      <c r="B59" s="68" t="s">
        <v>3320</v>
      </c>
      <c r="C59" s="68" t="s">
        <v>3321</v>
      </c>
      <c r="D59" s="87">
        <v>69078.0</v>
      </c>
      <c r="E59" s="87">
        <v>69078.0</v>
      </c>
      <c r="F59" s="87">
        <v>69078.0</v>
      </c>
      <c r="G59" s="68" t="s">
        <v>122</v>
      </c>
      <c r="H59" s="68" t="s">
        <v>3322</v>
      </c>
      <c r="I59" s="68"/>
      <c r="J59" s="68" t="s">
        <v>437</v>
      </c>
      <c r="K59" s="68" t="s">
        <v>3323</v>
      </c>
      <c r="L59" s="90" t="s">
        <v>294</v>
      </c>
      <c r="M59" s="371"/>
      <c r="N59" s="90" t="s">
        <v>294</v>
      </c>
      <c r="O59" s="90" t="s">
        <v>294</v>
      </c>
      <c r="P59" s="90" t="s">
        <v>294</v>
      </c>
      <c r="Q59" s="68"/>
      <c r="R59" s="68" t="s">
        <v>907</v>
      </c>
      <c r="S59" s="68"/>
      <c r="T59" s="68"/>
      <c r="U59" s="68"/>
      <c r="V59" s="68"/>
      <c r="W59" s="68"/>
      <c r="X59" s="68"/>
      <c r="Y59" s="68"/>
      <c r="Z59" s="68"/>
      <c r="AA59" s="68"/>
      <c r="AB59" s="68"/>
      <c r="AC59" s="68"/>
      <c r="AD59" s="68"/>
      <c r="AE59" s="68"/>
      <c r="AF59" s="68"/>
      <c r="AG59" s="68"/>
      <c r="AH59" s="68"/>
      <c r="AI59" s="68"/>
    </row>
    <row r="60" ht="19.5" customHeight="1">
      <c r="A60" s="371">
        <v>25777.0</v>
      </c>
      <c r="B60" s="409" t="s">
        <v>3132</v>
      </c>
      <c r="C60" s="409" t="s">
        <v>3133</v>
      </c>
      <c r="D60" s="87">
        <v>6360050.0</v>
      </c>
      <c r="E60" s="68" t="s">
        <v>3134</v>
      </c>
      <c r="F60" s="87">
        <v>7413362.86</v>
      </c>
      <c r="G60" s="68" t="s">
        <v>127</v>
      </c>
      <c r="H60" s="68" t="s">
        <v>3135</v>
      </c>
      <c r="I60" s="68" t="s">
        <v>3136</v>
      </c>
      <c r="J60" s="68" t="s">
        <v>725</v>
      </c>
      <c r="K60" s="68"/>
      <c r="L60" s="90" t="s">
        <v>1184</v>
      </c>
      <c r="M60" s="68" t="s">
        <v>301</v>
      </c>
      <c r="N60" s="68" t="s">
        <v>301</v>
      </c>
      <c r="O60" s="68" t="s">
        <v>1184</v>
      </c>
      <c r="P60" s="68" t="s">
        <v>3324</v>
      </c>
      <c r="Q60" s="68" t="s">
        <v>301</v>
      </c>
      <c r="R60" s="68" t="s">
        <v>1158</v>
      </c>
    </row>
    <row r="61" ht="15.75" customHeight="1">
      <c r="A61" s="68"/>
      <c r="B61" s="68"/>
      <c r="C61" s="267">
        <v>45542.0</v>
      </c>
      <c r="D61" s="68"/>
      <c r="E61" s="68"/>
      <c r="F61" s="68"/>
      <c r="G61" s="68"/>
      <c r="H61" s="68"/>
      <c r="I61" s="68"/>
      <c r="J61" s="68"/>
      <c r="K61" s="68"/>
      <c r="L61" s="68"/>
      <c r="M61" s="371"/>
      <c r="N61" s="68"/>
      <c r="O61" s="68"/>
      <c r="P61" s="68"/>
      <c r="Q61" s="68"/>
      <c r="R61" s="68"/>
      <c r="S61" s="68"/>
      <c r="T61" s="68"/>
      <c r="U61" s="68"/>
      <c r="V61" s="68"/>
      <c r="W61" s="68"/>
      <c r="X61" s="68"/>
      <c r="Y61" s="68"/>
      <c r="Z61" s="68"/>
      <c r="AA61" s="68"/>
      <c r="AB61" s="68"/>
      <c r="AC61" s="68"/>
      <c r="AD61" s="68"/>
      <c r="AE61" s="68"/>
      <c r="AF61" s="68"/>
      <c r="AG61" s="68"/>
      <c r="AH61" s="68"/>
      <c r="AI61" s="68"/>
    </row>
    <row r="62" ht="24.75" customHeight="1">
      <c r="A62" s="371">
        <v>23198.0</v>
      </c>
      <c r="B62" s="409" t="s">
        <v>3325</v>
      </c>
      <c r="C62" s="409" t="s">
        <v>3326</v>
      </c>
      <c r="D62" s="87">
        <v>384000.0</v>
      </c>
      <c r="E62" s="87">
        <v>152859.03</v>
      </c>
      <c r="F62" s="87">
        <v>363502.03</v>
      </c>
      <c r="G62" s="68" t="s">
        <v>161</v>
      </c>
      <c r="H62" s="68" t="s">
        <v>3327</v>
      </c>
      <c r="I62" s="68"/>
      <c r="J62" s="68" t="s">
        <v>2980</v>
      </c>
      <c r="K62" s="68" t="s">
        <v>3328</v>
      </c>
      <c r="L62" s="68" t="s">
        <v>294</v>
      </c>
      <c r="M62" s="546">
        <v>45542.0</v>
      </c>
      <c r="N62" s="68" t="s">
        <v>294</v>
      </c>
      <c r="O62" s="68" t="s">
        <v>294</v>
      </c>
      <c r="P62" s="68" t="s">
        <v>294</v>
      </c>
      <c r="Q62" s="68"/>
      <c r="R62" s="68" t="s">
        <v>1158</v>
      </c>
      <c r="S62" s="68"/>
      <c r="T62" s="68"/>
      <c r="U62" s="68"/>
      <c r="V62" s="68"/>
      <c r="W62" s="68"/>
      <c r="X62" s="68"/>
      <c r="Y62" s="68"/>
      <c r="Z62" s="68"/>
      <c r="AA62" s="68"/>
      <c r="AB62" s="68"/>
      <c r="AC62" s="68"/>
      <c r="AD62" s="68"/>
      <c r="AE62" s="68"/>
      <c r="AF62" s="68"/>
      <c r="AG62" s="68"/>
      <c r="AH62" s="68"/>
      <c r="AI62" s="68"/>
    </row>
    <row r="63" ht="15.75" customHeight="1">
      <c r="A63" s="371">
        <v>25747.0</v>
      </c>
      <c r="B63" s="409" t="s">
        <v>3329</v>
      </c>
      <c r="C63" s="409" t="s">
        <v>3330</v>
      </c>
      <c r="D63" s="87">
        <v>556000.0</v>
      </c>
      <c r="E63" s="87">
        <v>306966.1</v>
      </c>
      <c r="F63" s="87">
        <v>804424.1</v>
      </c>
      <c r="G63" s="185" t="s">
        <v>122</v>
      </c>
      <c r="H63" s="68" t="s">
        <v>3331</v>
      </c>
      <c r="I63" s="68"/>
      <c r="J63" s="68" t="s">
        <v>23</v>
      </c>
      <c r="K63" s="68" t="s">
        <v>3332</v>
      </c>
      <c r="L63" s="68" t="s">
        <v>301</v>
      </c>
      <c r="M63" s="546">
        <v>45542.0</v>
      </c>
      <c r="N63" s="68" t="s">
        <v>301</v>
      </c>
      <c r="O63" s="68" t="s">
        <v>301</v>
      </c>
      <c r="P63" s="68" t="s">
        <v>301</v>
      </c>
      <c r="Q63" s="68" t="s">
        <v>301</v>
      </c>
      <c r="R63" s="68" t="s">
        <v>1357</v>
      </c>
      <c r="S63" s="68"/>
      <c r="T63" s="68"/>
      <c r="U63" s="68"/>
      <c r="V63" s="68"/>
      <c r="W63" s="68"/>
      <c r="X63" s="68"/>
      <c r="Y63" s="68"/>
      <c r="Z63" s="68"/>
      <c r="AA63" s="68"/>
      <c r="AB63" s="68"/>
      <c r="AC63" s="68"/>
      <c r="AD63" s="68"/>
      <c r="AE63" s="68"/>
      <c r="AF63" s="68"/>
      <c r="AG63" s="68"/>
      <c r="AH63" s="68"/>
      <c r="AI63" s="68"/>
    </row>
    <row r="64" ht="15.75" customHeight="1">
      <c r="A64" s="68">
        <v>26645.0</v>
      </c>
      <c r="B64" s="68" t="s">
        <v>3333</v>
      </c>
      <c r="C64" s="68" t="s">
        <v>252</v>
      </c>
      <c r="D64" s="87">
        <v>3500000.0</v>
      </c>
      <c r="E64" s="87">
        <v>1452865.0</v>
      </c>
      <c r="F64" s="87">
        <v>4157257.91</v>
      </c>
      <c r="G64" s="68" t="s">
        <v>394</v>
      </c>
      <c r="H64" s="68" t="s">
        <v>316</v>
      </c>
      <c r="I64" s="68"/>
      <c r="J64" s="68" t="s">
        <v>60</v>
      </c>
      <c r="K64" s="68"/>
      <c r="L64" s="68" t="s">
        <v>301</v>
      </c>
      <c r="M64" s="546">
        <v>45542.0</v>
      </c>
      <c r="N64" s="68" t="s">
        <v>301</v>
      </c>
      <c r="O64" s="68" t="s">
        <v>301</v>
      </c>
      <c r="P64" s="68" t="s">
        <v>301</v>
      </c>
      <c r="Q64" s="68" t="s">
        <v>301</v>
      </c>
      <c r="R64" s="68" t="s">
        <v>215</v>
      </c>
      <c r="S64" s="68"/>
      <c r="T64" s="68"/>
      <c r="U64" s="68"/>
      <c r="V64" s="68"/>
      <c r="W64" s="68"/>
      <c r="X64" s="68"/>
      <c r="Y64" s="68"/>
      <c r="Z64" s="68"/>
      <c r="AA64" s="68"/>
      <c r="AB64" s="68"/>
      <c r="AC64" s="68"/>
      <c r="AD64" s="68"/>
      <c r="AE64" s="68"/>
      <c r="AF64" s="68"/>
      <c r="AG64" s="68"/>
      <c r="AH64" s="68"/>
      <c r="AI64" s="68"/>
    </row>
    <row r="65" ht="15.75" customHeight="1">
      <c r="A65" s="68"/>
      <c r="B65" s="68"/>
      <c r="C65" s="267">
        <v>45572.0</v>
      </c>
      <c r="D65" s="68"/>
      <c r="E65" s="68"/>
      <c r="F65" s="68"/>
      <c r="G65" s="68"/>
      <c r="H65" s="68"/>
      <c r="I65" s="68"/>
      <c r="J65" s="68"/>
      <c r="K65" s="68"/>
      <c r="L65" s="68"/>
      <c r="M65" s="371"/>
      <c r="N65" s="68"/>
      <c r="O65" s="68"/>
      <c r="P65" s="68"/>
      <c r="Q65" s="68"/>
      <c r="R65" s="68"/>
      <c r="S65" s="68"/>
      <c r="T65" s="68"/>
      <c r="U65" s="68"/>
      <c r="V65" s="68"/>
      <c r="W65" s="68"/>
      <c r="X65" s="68"/>
      <c r="Y65" s="68"/>
      <c r="Z65" s="68"/>
      <c r="AA65" s="68"/>
      <c r="AB65" s="68"/>
      <c r="AC65" s="68"/>
      <c r="AD65" s="68"/>
      <c r="AE65" s="68"/>
      <c r="AF65" s="68"/>
      <c r="AG65" s="68"/>
      <c r="AH65" s="68"/>
      <c r="AI65" s="68"/>
    </row>
    <row r="66" ht="15.75" customHeight="1">
      <c r="A66" s="68">
        <v>26091.0</v>
      </c>
      <c r="B66" s="68" t="s">
        <v>3334</v>
      </c>
      <c r="C66" s="68" t="s">
        <v>3335</v>
      </c>
      <c r="D66" s="87">
        <v>241000.0</v>
      </c>
      <c r="E66" s="107">
        <v>167043.0</v>
      </c>
      <c r="F66" s="87">
        <v>299873.59</v>
      </c>
      <c r="G66" s="68" t="s">
        <v>116</v>
      </c>
      <c r="H66" s="68" t="s">
        <v>3336</v>
      </c>
      <c r="I66" s="68" t="s">
        <v>2068</v>
      </c>
      <c r="J66" s="68" t="s">
        <v>725</v>
      </c>
      <c r="K66" s="68" t="s">
        <v>3337</v>
      </c>
      <c r="L66" s="68" t="s">
        <v>294</v>
      </c>
      <c r="M66" s="546">
        <v>45572.0</v>
      </c>
      <c r="N66" s="68" t="s">
        <v>294</v>
      </c>
      <c r="O66" s="68" t="s">
        <v>1155</v>
      </c>
      <c r="P66" s="68"/>
      <c r="Q66" s="68"/>
      <c r="R66" s="68" t="s">
        <v>1357</v>
      </c>
      <c r="S66" s="68"/>
      <c r="T66" s="68"/>
      <c r="U66" s="68"/>
      <c r="V66" s="68"/>
      <c r="W66" s="68"/>
      <c r="X66" s="68"/>
      <c r="Y66" s="68"/>
      <c r="Z66" s="68"/>
      <c r="AA66" s="68"/>
      <c r="AB66" s="68"/>
      <c r="AC66" s="68"/>
      <c r="AD66" s="68"/>
      <c r="AE66" s="68"/>
      <c r="AF66" s="68"/>
      <c r="AG66" s="68"/>
      <c r="AH66" s="68"/>
      <c r="AI66" s="68"/>
    </row>
    <row r="67" ht="15.75" customHeight="1">
      <c r="A67" s="68">
        <v>13493.0</v>
      </c>
      <c r="B67" s="68" t="s">
        <v>3101</v>
      </c>
      <c r="C67" s="68" t="s">
        <v>3338</v>
      </c>
      <c r="D67" s="87">
        <v>264074.0</v>
      </c>
      <c r="E67" s="87">
        <v>594135.64</v>
      </c>
      <c r="F67" s="87">
        <v>594135.64</v>
      </c>
      <c r="G67" s="68" t="s">
        <v>122</v>
      </c>
      <c r="H67" s="68" t="s">
        <v>3339</v>
      </c>
      <c r="I67" s="68" t="s">
        <v>2669</v>
      </c>
      <c r="J67" s="68" t="s">
        <v>3340</v>
      </c>
      <c r="K67" s="68" t="s">
        <v>865</v>
      </c>
      <c r="L67" s="68" t="s">
        <v>294</v>
      </c>
      <c r="M67" s="546">
        <v>45572.0</v>
      </c>
      <c r="N67" s="68" t="s">
        <v>294</v>
      </c>
      <c r="O67" s="68" t="s">
        <v>1155</v>
      </c>
      <c r="P67" s="68"/>
      <c r="Q67" s="68"/>
      <c r="R67" s="68" t="s">
        <v>1357</v>
      </c>
      <c r="S67" s="68"/>
      <c r="T67" s="68"/>
      <c r="U67" s="68"/>
      <c r="V67" s="68"/>
      <c r="W67" s="68"/>
      <c r="X67" s="68"/>
      <c r="Y67" s="68"/>
      <c r="Z67" s="68"/>
      <c r="AA67" s="68"/>
      <c r="AB67" s="68"/>
      <c r="AC67" s="68"/>
      <c r="AD67" s="68"/>
      <c r="AE67" s="68"/>
      <c r="AF67" s="68"/>
      <c r="AG67" s="68"/>
      <c r="AH67" s="68"/>
      <c r="AI67" s="68"/>
    </row>
    <row r="68" ht="15.75" customHeight="1">
      <c r="A68" s="68">
        <v>17180.0</v>
      </c>
      <c r="B68" s="68" t="s">
        <v>2050</v>
      </c>
      <c r="C68" s="68" t="s">
        <v>3341</v>
      </c>
      <c r="D68" s="87">
        <v>216000.0</v>
      </c>
      <c r="E68" s="87">
        <v>437368.99</v>
      </c>
      <c r="F68" s="87">
        <v>437368.99</v>
      </c>
      <c r="G68" s="68" t="s">
        <v>122</v>
      </c>
      <c r="H68" s="68" t="s">
        <v>2052</v>
      </c>
      <c r="I68" s="68" t="s">
        <v>2053</v>
      </c>
      <c r="J68" s="68" t="s">
        <v>725</v>
      </c>
      <c r="K68" s="68" t="s">
        <v>865</v>
      </c>
      <c r="L68" s="68" t="s">
        <v>294</v>
      </c>
      <c r="M68" s="546">
        <v>45572.0</v>
      </c>
      <c r="N68" s="68" t="s">
        <v>294</v>
      </c>
      <c r="O68" s="68" t="s">
        <v>1155</v>
      </c>
      <c r="P68" s="68"/>
      <c r="Q68" s="68"/>
      <c r="R68" s="68" t="s">
        <v>1357</v>
      </c>
      <c r="S68" s="68"/>
      <c r="T68" s="68"/>
      <c r="U68" s="68"/>
      <c r="V68" s="68"/>
      <c r="W68" s="68"/>
      <c r="X68" s="68"/>
      <c r="Y68" s="68"/>
      <c r="Z68" s="68"/>
      <c r="AA68" s="68"/>
      <c r="AB68" s="68"/>
      <c r="AC68" s="68"/>
      <c r="AD68" s="68"/>
      <c r="AE68" s="68"/>
      <c r="AF68" s="68"/>
      <c r="AG68" s="68"/>
      <c r="AH68" s="68"/>
      <c r="AI68" s="68"/>
    </row>
    <row r="69" ht="15.75" customHeight="1">
      <c r="A69" s="272">
        <v>26963.0</v>
      </c>
      <c r="B69" s="68" t="s">
        <v>3342</v>
      </c>
      <c r="C69" s="272" t="s">
        <v>3343</v>
      </c>
      <c r="D69" s="87">
        <v>1500000.0</v>
      </c>
      <c r="E69" s="87">
        <v>1219262.5</v>
      </c>
      <c r="F69" s="87">
        <v>1219262.5</v>
      </c>
      <c r="G69" s="68" t="s">
        <v>415</v>
      </c>
      <c r="H69" s="68" t="s">
        <v>3344</v>
      </c>
      <c r="I69" s="68" t="s">
        <v>3345</v>
      </c>
      <c r="J69" s="68" t="s">
        <v>2103</v>
      </c>
      <c r="K69" s="68"/>
      <c r="L69" s="68" t="s">
        <v>224</v>
      </c>
      <c r="M69" s="371"/>
      <c r="N69" s="68" t="s">
        <v>224</v>
      </c>
      <c r="O69" s="68" t="s">
        <v>224</v>
      </c>
      <c r="P69" s="68" t="s">
        <v>224</v>
      </c>
      <c r="Q69" s="68" t="s">
        <v>224</v>
      </c>
      <c r="R69" s="68" t="s">
        <v>1148</v>
      </c>
      <c r="S69" s="68"/>
      <c r="T69" s="68"/>
      <c r="U69" s="68"/>
      <c r="V69" s="68"/>
      <c r="W69" s="68"/>
      <c r="X69" s="68"/>
      <c r="Y69" s="68"/>
      <c r="Z69" s="68"/>
      <c r="AA69" s="68"/>
      <c r="AB69" s="68"/>
      <c r="AC69" s="68"/>
      <c r="AD69" s="68"/>
      <c r="AE69" s="68"/>
      <c r="AF69" s="68"/>
      <c r="AG69" s="68"/>
      <c r="AH69" s="68"/>
      <c r="AI69" s="68"/>
    </row>
    <row r="70" ht="15.75" customHeight="1">
      <c r="A70" s="68">
        <v>26617.0</v>
      </c>
      <c r="B70" s="68" t="s">
        <v>3346</v>
      </c>
      <c r="C70" s="68" t="s">
        <v>3347</v>
      </c>
      <c r="D70" s="87">
        <v>200000.0</v>
      </c>
      <c r="E70" s="87">
        <v>112000.0</v>
      </c>
      <c r="F70" s="87">
        <v>352091.24</v>
      </c>
      <c r="G70" s="68" t="s">
        <v>394</v>
      </c>
      <c r="H70" s="68" t="s">
        <v>3348</v>
      </c>
      <c r="I70" s="68"/>
      <c r="J70" s="90" t="s">
        <v>3349</v>
      </c>
      <c r="K70" s="68" t="s">
        <v>3350</v>
      </c>
      <c r="L70" s="90" t="s">
        <v>301</v>
      </c>
      <c r="M70" s="546"/>
      <c r="N70" s="90" t="s">
        <v>301</v>
      </c>
      <c r="O70" s="409" t="s">
        <v>2753</v>
      </c>
      <c r="P70" s="90" t="s">
        <v>301</v>
      </c>
      <c r="Q70" s="68"/>
      <c r="R70" s="68" t="s">
        <v>215</v>
      </c>
      <c r="S70" s="68"/>
      <c r="T70" s="68"/>
      <c r="U70" s="68"/>
      <c r="V70" s="68"/>
      <c r="W70" s="68"/>
      <c r="X70" s="68"/>
      <c r="Y70" s="68"/>
      <c r="Z70" s="68"/>
      <c r="AA70" s="68"/>
      <c r="AB70" s="68"/>
      <c r="AC70" s="68"/>
      <c r="AD70" s="68"/>
      <c r="AE70" s="68"/>
      <c r="AF70" s="68"/>
      <c r="AG70" s="68"/>
      <c r="AH70" s="68"/>
      <c r="AI70" s="68"/>
    </row>
    <row r="71" ht="15.75" customHeight="1">
      <c r="A71" s="68"/>
      <c r="B71" s="68"/>
      <c r="C71" s="267">
        <v>45603.0</v>
      </c>
      <c r="D71" s="68"/>
      <c r="E71" s="68"/>
      <c r="F71" s="68"/>
      <c r="G71" s="68"/>
      <c r="H71" s="68"/>
      <c r="I71" s="68"/>
      <c r="J71" s="68"/>
      <c r="K71" s="68"/>
      <c r="L71" s="68"/>
      <c r="M71" s="371"/>
      <c r="N71" s="68"/>
      <c r="O71" s="68"/>
      <c r="P71" s="68"/>
      <c r="Q71" s="68"/>
      <c r="R71" s="68"/>
      <c r="S71" s="68"/>
      <c r="T71" s="68"/>
      <c r="U71" s="68"/>
      <c r="V71" s="68"/>
      <c r="W71" s="68"/>
      <c r="X71" s="68"/>
      <c r="Y71" s="68"/>
      <c r="Z71" s="68"/>
      <c r="AA71" s="68"/>
      <c r="AB71" s="68"/>
      <c r="AC71" s="68"/>
      <c r="AD71" s="68"/>
      <c r="AE71" s="68"/>
      <c r="AF71" s="68"/>
      <c r="AG71" s="68"/>
      <c r="AH71" s="68"/>
      <c r="AI71" s="68"/>
    </row>
    <row r="72" ht="17.25" customHeight="1">
      <c r="A72" s="371">
        <v>22047.0</v>
      </c>
      <c r="B72" s="409" t="s">
        <v>3212</v>
      </c>
      <c r="C72" s="409" t="s">
        <v>3213</v>
      </c>
      <c r="D72" s="541">
        <v>401800.0</v>
      </c>
      <c r="E72" s="550">
        <v>118254.0</v>
      </c>
      <c r="F72" s="541">
        <v>219226.92</v>
      </c>
      <c r="G72" s="409" t="s">
        <v>351</v>
      </c>
      <c r="H72" s="409" t="s">
        <v>3214</v>
      </c>
      <c r="I72" s="409" t="s">
        <v>2220</v>
      </c>
      <c r="J72" s="409" t="s">
        <v>2724</v>
      </c>
      <c r="K72" s="409" t="s">
        <v>3215</v>
      </c>
      <c r="L72" s="409" t="s">
        <v>284</v>
      </c>
      <c r="M72" s="551">
        <v>45603.0</v>
      </c>
      <c r="N72" s="409" t="s">
        <v>1184</v>
      </c>
      <c r="O72" s="409" t="s">
        <v>2753</v>
      </c>
      <c r="P72" s="409" t="s">
        <v>855</v>
      </c>
      <c r="Q72" s="409"/>
      <c r="R72" s="409" t="s">
        <v>907</v>
      </c>
      <c r="S72" s="409"/>
      <c r="T72" s="409"/>
      <c r="U72" s="409"/>
      <c r="V72" s="409"/>
      <c r="W72" s="409"/>
      <c r="X72" s="409"/>
      <c r="Y72" s="409"/>
      <c r="Z72" s="409"/>
      <c r="AA72" s="409"/>
      <c r="AB72" s="409"/>
      <c r="AC72" s="409"/>
      <c r="AD72" s="409"/>
      <c r="AE72" s="409"/>
      <c r="AF72" s="409"/>
      <c r="AG72" s="409"/>
      <c r="AH72" s="409"/>
      <c r="AI72" s="409"/>
    </row>
    <row r="73" ht="15.75" customHeight="1">
      <c r="A73" s="68">
        <v>25333.0</v>
      </c>
      <c r="B73" s="68" t="s">
        <v>3351</v>
      </c>
      <c r="C73" s="68" t="s">
        <v>1128</v>
      </c>
      <c r="D73" s="87">
        <v>236000.0</v>
      </c>
      <c r="E73" s="87">
        <v>144532.02</v>
      </c>
      <c r="F73" s="87">
        <v>144532.02</v>
      </c>
      <c r="G73" s="409" t="s">
        <v>351</v>
      </c>
      <c r="H73" s="68" t="s">
        <v>3322</v>
      </c>
      <c r="I73" s="68"/>
      <c r="J73" s="68" t="s">
        <v>3352</v>
      </c>
      <c r="K73" s="68" t="s">
        <v>3353</v>
      </c>
      <c r="L73" s="90" t="s">
        <v>301</v>
      </c>
      <c r="M73" s="549">
        <v>45329.0</v>
      </c>
      <c r="N73" s="409" t="s">
        <v>1184</v>
      </c>
      <c r="O73" s="409" t="s">
        <v>2753</v>
      </c>
      <c r="P73" s="90" t="s">
        <v>301</v>
      </c>
      <c r="Q73" s="68"/>
      <c r="R73" s="68" t="s">
        <v>215</v>
      </c>
      <c r="S73" s="68"/>
      <c r="T73" s="68"/>
      <c r="U73" s="68"/>
      <c r="V73" s="68"/>
      <c r="W73" s="68"/>
      <c r="X73" s="68"/>
      <c r="Y73" s="68"/>
      <c r="Z73" s="68"/>
      <c r="AA73" s="68"/>
      <c r="AB73" s="68"/>
      <c r="AC73" s="68"/>
      <c r="AD73" s="68"/>
      <c r="AE73" s="68"/>
      <c r="AF73" s="68"/>
      <c r="AG73" s="68"/>
      <c r="AH73" s="68"/>
      <c r="AI73" s="68"/>
    </row>
    <row r="74" ht="15.75" customHeight="1">
      <c r="A74" s="68"/>
      <c r="B74" s="68"/>
      <c r="C74" s="267">
        <v>45633.0</v>
      </c>
      <c r="D74" s="68"/>
      <c r="E74" s="68"/>
      <c r="F74" s="68"/>
      <c r="G74" s="68"/>
      <c r="H74" s="68"/>
      <c r="I74" s="68"/>
      <c r="J74" s="68"/>
      <c r="K74" s="68"/>
      <c r="L74" s="68"/>
      <c r="M74" s="371"/>
      <c r="N74" s="68"/>
      <c r="O74" s="68"/>
      <c r="P74" s="68"/>
      <c r="Q74" s="68"/>
      <c r="R74" s="68"/>
      <c r="S74" s="68"/>
      <c r="T74" s="68"/>
      <c r="U74" s="68"/>
      <c r="V74" s="68"/>
      <c r="W74" s="68"/>
      <c r="X74" s="68"/>
      <c r="Y74" s="68"/>
      <c r="Z74" s="68"/>
      <c r="AA74" s="68"/>
      <c r="AB74" s="68"/>
      <c r="AC74" s="68"/>
      <c r="AD74" s="68"/>
      <c r="AE74" s="68"/>
      <c r="AF74" s="68"/>
      <c r="AG74" s="68"/>
      <c r="AH74" s="68"/>
      <c r="AI74" s="68"/>
    </row>
    <row r="75" ht="15.75" customHeight="1">
      <c r="A75" s="342">
        <v>25510.0</v>
      </c>
      <c r="B75" s="113" t="s">
        <v>3354</v>
      </c>
      <c r="C75" s="113" t="s">
        <v>3355</v>
      </c>
      <c r="D75" s="87">
        <v>228000.0</v>
      </c>
      <c r="E75" s="87">
        <v>494411.62</v>
      </c>
      <c r="F75" s="87">
        <v>262475.34</v>
      </c>
      <c r="G75" s="68" t="s">
        <v>45</v>
      </c>
      <c r="H75" s="68" t="s">
        <v>3356</v>
      </c>
      <c r="I75" s="68" t="s">
        <v>2053</v>
      </c>
      <c r="J75" s="68" t="s">
        <v>50</v>
      </c>
      <c r="K75" s="68" t="s">
        <v>3357</v>
      </c>
      <c r="L75" s="68" t="s">
        <v>294</v>
      </c>
      <c r="M75" s="546">
        <v>45633.0</v>
      </c>
      <c r="N75" s="68" t="s">
        <v>2753</v>
      </c>
      <c r="O75" s="68" t="s">
        <v>2753</v>
      </c>
      <c r="P75" s="68" t="s">
        <v>855</v>
      </c>
      <c r="Q75" s="68"/>
      <c r="R75" s="68" t="s">
        <v>1357</v>
      </c>
      <c r="S75" s="68"/>
      <c r="T75" s="68"/>
      <c r="U75" s="68"/>
      <c r="V75" s="68"/>
      <c r="W75" s="68"/>
      <c r="X75" s="68"/>
      <c r="Y75" s="68"/>
      <c r="Z75" s="68"/>
      <c r="AA75" s="68"/>
      <c r="AB75" s="68"/>
      <c r="AC75" s="68"/>
      <c r="AD75" s="68"/>
      <c r="AE75" s="68"/>
      <c r="AF75" s="68"/>
      <c r="AG75" s="68"/>
      <c r="AH75" s="68"/>
      <c r="AI75" s="68"/>
    </row>
    <row r="76" ht="18.75" customHeight="1">
      <c r="A76" s="68">
        <v>20527.0</v>
      </c>
      <c r="B76" s="68" t="s">
        <v>3358</v>
      </c>
      <c r="C76" s="68" t="s">
        <v>3359</v>
      </c>
      <c r="D76" s="87">
        <v>600000.0</v>
      </c>
      <c r="E76" s="87">
        <v>1251542.43</v>
      </c>
      <c r="F76" s="87">
        <v>1251542.43</v>
      </c>
      <c r="G76" s="68" t="s">
        <v>45</v>
      </c>
      <c r="H76" s="68" t="s">
        <v>3360</v>
      </c>
      <c r="I76" s="68" t="s">
        <v>3361</v>
      </c>
      <c r="J76" s="68" t="s">
        <v>50</v>
      </c>
      <c r="K76" s="68" t="s">
        <v>865</v>
      </c>
      <c r="L76" s="68" t="s">
        <v>294</v>
      </c>
      <c r="M76" s="546">
        <v>45633.0</v>
      </c>
      <c r="N76" s="68" t="s">
        <v>2753</v>
      </c>
      <c r="O76" s="68" t="s">
        <v>2753</v>
      </c>
      <c r="P76" s="68" t="s">
        <v>855</v>
      </c>
      <c r="Q76" s="68"/>
      <c r="R76" s="68" t="s">
        <v>1357</v>
      </c>
      <c r="S76" s="68"/>
      <c r="T76" s="68"/>
      <c r="U76" s="68"/>
      <c r="V76" s="68"/>
      <c r="W76" s="68"/>
      <c r="X76" s="68"/>
      <c r="Y76" s="68"/>
      <c r="Z76" s="68"/>
      <c r="AA76" s="68"/>
      <c r="AB76" s="68"/>
      <c r="AC76" s="68"/>
      <c r="AD76" s="68"/>
      <c r="AE76" s="68"/>
      <c r="AF76" s="68"/>
      <c r="AG76" s="68"/>
      <c r="AH76" s="68"/>
      <c r="AI76" s="68"/>
    </row>
    <row r="77" ht="15.75" customHeight="1">
      <c r="A77" s="68">
        <v>12004.0</v>
      </c>
      <c r="B77" s="68" t="s">
        <v>3362</v>
      </c>
      <c r="C77" s="68" t="s">
        <v>3363</v>
      </c>
      <c r="D77" s="87">
        <v>1981314.0</v>
      </c>
      <c r="E77" s="87">
        <v>4074356.34</v>
      </c>
      <c r="F77" s="87">
        <v>4074356.34</v>
      </c>
      <c r="G77" s="68" t="s">
        <v>45</v>
      </c>
      <c r="H77" s="68" t="s">
        <v>3364</v>
      </c>
      <c r="I77" s="68" t="s">
        <v>2623</v>
      </c>
      <c r="J77" s="68" t="s">
        <v>3365</v>
      </c>
      <c r="K77" s="68" t="s">
        <v>865</v>
      </c>
      <c r="L77" s="68" t="s">
        <v>294</v>
      </c>
      <c r="M77" s="546">
        <v>45633.0</v>
      </c>
      <c r="N77" s="68" t="s">
        <v>2753</v>
      </c>
      <c r="O77" s="68" t="s">
        <v>2753</v>
      </c>
      <c r="P77" s="68" t="s">
        <v>855</v>
      </c>
      <c r="Q77" s="68"/>
      <c r="R77" s="68" t="s">
        <v>1357</v>
      </c>
      <c r="S77" s="68"/>
      <c r="T77" s="68"/>
      <c r="U77" s="68"/>
      <c r="V77" s="68"/>
      <c r="W77" s="68"/>
      <c r="X77" s="68"/>
      <c r="Y77" s="68"/>
      <c r="Z77" s="68"/>
      <c r="AA77" s="68"/>
      <c r="AB77" s="68"/>
      <c r="AC77" s="68"/>
      <c r="AD77" s="68"/>
      <c r="AE77" s="68"/>
      <c r="AF77" s="68"/>
      <c r="AG77" s="68"/>
      <c r="AH77" s="68"/>
      <c r="AI77" s="68"/>
    </row>
    <row r="78" ht="15.75" customHeight="1">
      <c r="A78" s="68"/>
      <c r="B78" s="68"/>
      <c r="C78" s="68"/>
      <c r="D78" s="68"/>
      <c r="E78" s="68"/>
      <c r="F78" s="68"/>
      <c r="G78" s="68"/>
      <c r="H78" s="68"/>
      <c r="I78" s="68"/>
      <c r="J78" s="68"/>
      <c r="K78" s="68"/>
      <c r="L78" s="68"/>
      <c r="M78" s="371"/>
      <c r="N78" s="68"/>
      <c r="O78" s="68"/>
      <c r="P78" s="68"/>
      <c r="Q78" s="68"/>
      <c r="R78" s="68"/>
      <c r="S78" s="68"/>
      <c r="T78" s="68"/>
      <c r="U78" s="68"/>
      <c r="V78" s="68"/>
      <c r="W78" s="68"/>
      <c r="X78" s="68"/>
      <c r="Y78" s="68"/>
      <c r="Z78" s="68"/>
      <c r="AA78" s="68"/>
      <c r="AB78" s="68"/>
      <c r="AC78" s="68"/>
      <c r="AD78" s="68"/>
      <c r="AE78" s="68"/>
      <c r="AF78" s="68"/>
      <c r="AG78" s="68"/>
      <c r="AH78" s="68"/>
      <c r="AI78" s="68"/>
    </row>
    <row r="79" ht="15.75" customHeight="1">
      <c r="A79" s="68"/>
      <c r="B79" s="68"/>
      <c r="C79" s="68"/>
      <c r="D79" s="68"/>
      <c r="E79" s="68"/>
      <c r="F79" s="68"/>
      <c r="G79" s="68"/>
      <c r="H79" s="68"/>
      <c r="I79" s="68"/>
      <c r="J79" s="68"/>
      <c r="K79" s="68"/>
      <c r="L79" s="68"/>
      <c r="M79" s="371"/>
      <c r="N79" s="68"/>
      <c r="O79" s="68"/>
      <c r="P79" s="68"/>
      <c r="Q79" s="68"/>
      <c r="R79" s="68"/>
      <c r="S79" s="68"/>
      <c r="T79" s="68"/>
      <c r="U79" s="68"/>
      <c r="V79" s="68"/>
      <c r="W79" s="68"/>
      <c r="X79" s="68"/>
      <c r="Y79" s="68"/>
      <c r="Z79" s="68"/>
      <c r="AA79" s="68"/>
      <c r="AB79" s="68"/>
      <c r="AC79" s="68"/>
      <c r="AD79" s="68"/>
      <c r="AE79" s="68"/>
      <c r="AF79" s="68"/>
      <c r="AG79" s="68"/>
      <c r="AH79" s="68"/>
      <c r="AI79" s="68"/>
    </row>
    <row r="80" ht="15.75" customHeight="1">
      <c r="A80" s="68"/>
      <c r="B80" s="68"/>
      <c r="C80" s="68" t="s">
        <v>3366</v>
      </c>
      <c r="D80" s="68"/>
      <c r="E80" s="68"/>
      <c r="F80" s="68"/>
      <c r="G80" s="68"/>
      <c r="H80" s="68"/>
      <c r="I80" s="68"/>
      <c r="J80" s="68"/>
      <c r="K80" s="68"/>
      <c r="L80" s="68"/>
      <c r="M80" s="371"/>
      <c r="N80" s="68"/>
      <c r="O80" s="68"/>
      <c r="P80" s="68"/>
      <c r="Q80" s="68"/>
      <c r="R80" s="68"/>
      <c r="S80" s="68"/>
      <c r="T80" s="68"/>
      <c r="U80" s="68"/>
      <c r="V80" s="68"/>
      <c r="W80" s="68"/>
      <c r="X80" s="68"/>
      <c r="Y80" s="68"/>
      <c r="Z80" s="68"/>
      <c r="AA80" s="68"/>
      <c r="AB80" s="68"/>
      <c r="AC80" s="68"/>
      <c r="AD80" s="68"/>
      <c r="AE80" s="68"/>
      <c r="AF80" s="68"/>
      <c r="AG80" s="68"/>
      <c r="AH80" s="68"/>
      <c r="AI80" s="68"/>
    </row>
    <row r="81" ht="15.75" customHeight="1">
      <c r="A81" s="68"/>
      <c r="B81" s="68"/>
      <c r="C81" s="68" t="s">
        <v>3367</v>
      </c>
      <c r="D81" s="68"/>
      <c r="E81" s="68"/>
      <c r="F81" s="68"/>
      <c r="G81" s="68"/>
      <c r="H81" s="68"/>
      <c r="I81" s="68"/>
      <c r="J81" s="68"/>
      <c r="K81" s="68"/>
      <c r="L81" s="68"/>
      <c r="M81" s="371"/>
      <c r="N81" s="68"/>
      <c r="O81" s="68"/>
      <c r="P81" s="68"/>
      <c r="Q81" s="68"/>
      <c r="R81" s="68"/>
      <c r="S81" s="68"/>
      <c r="T81" s="68"/>
      <c r="U81" s="68"/>
      <c r="V81" s="68"/>
      <c r="W81" s="68"/>
      <c r="X81" s="68"/>
      <c r="Y81" s="68"/>
      <c r="Z81" s="68"/>
      <c r="AA81" s="68"/>
      <c r="AB81" s="68"/>
      <c r="AC81" s="68"/>
      <c r="AD81" s="68"/>
      <c r="AE81" s="68"/>
      <c r="AF81" s="68"/>
      <c r="AG81" s="68"/>
      <c r="AH81" s="68"/>
      <c r="AI81" s="68"/>
    </row>
    <row r="82" ht="15.75" customHeight="1">
      <c r="A82" s="68"/>
      <c r="B82" s="68"/>
      <c r="C82" s="68" t="s">
        <v>3368</v>
      </c>
      <c r="D82" s="68"/>
      <c r="E82" s="68"/>
      <c r="F82" s="68"/>
      <c r="G82" s="68"/>
      <c r="H82" s="68"/>
      <c r="I82" s="68"/>
      <c r="J82" s="68"/>
      <c r="K82" s="68"/>
      <c r="L82" s="68"/>
      <c r="M82" s="371"/>
      <c r="N82" s="68"/>
      <c r="O82" s="68"/>
      <c r="P82" s="68"/>
      <c r="Q82" s="68"/>
      <c r="R82" s="68"/>
      <c r="S82" s="68"/>
      <c r="T82" s="68"/>
      <c r="U82" s="68"/>
      <c r="V82" s="68"/>
      <c r="W82" s="68"/>
      <c r="X82" s="68"/>
      <c r="Y82" s="68"/>
      <c r="Z82" s="68"/>
      <c r="AA82" s="68"/>
      <c r="AB82" s="68"/>
      <c r="AC82" s="68"/>
      <c r="AD82" s="68"/>
      <c r="AE82" s="68"/>
      <c r="AF82" s="68"/>
      <c r="AG82" s="68"/>
      <c r="AH82" s="68"/>
      <c r="AI82" s="68"/>
    </row>
    <row r="83" ht="15.75" customHeight="1">
      <c r="A83" s="68"/>
      <c r="B83" s="68"/>
      <c r="C83" s="68" t="s">
        <v>3369</v>
      </c>
      <c r="D83" s="68"/>
      <c r="E83" s="68"/>
      <c r="F83" s="68"/>
      <c r="G83" s="68"/>
      <c r="H83" s="68"/>
      <c r="I83" s="68"/>
      <c r="J83" s="68"/>
      <c r="K83" s="68"/>
      <c r="L83" s="68"/>
      <c r="M83" s="371"/>
      <c r="N83" s="68"/>
      <c r="O83" s="68"/>
      <c r="P83" s="68"/>
      <c r="Q83" s="68"/>
      <c r="R83" s="68"/>
      <c r="S83" s="68"/>
      <c r="T83" s="68"/>
      <c r="U83" s="68"/>
      <c r="V83" s="68"/>
      <c r="W83" s="68"/>
      <c r="X83" s="68"/>
      <c r="Y83" s="68"/>
      <c r="Z83" s="68"/>
      <c r="AA83" s="68"/>
      <c r="AB83" s="68"/>
      <c r="AC83" s="68"/>
      <c r="AD83" s="68"/>
      <c r="AE83" s="68"/>
      <c r="AF83" s="68"/>
      <c r="AG83" s="68"/>
      <c r="AH83" s="68"/>
      <c r="AI83" s="68"/>
    </row>
    <row r="84" ht="15.75" customHeight="1">
      <c r="A84" s="68"/>
      <c r="B84" s="68"/>
      <c r="C84" s="68" t="s">
        <v>2550</v>
      </c>
      <c r="D84" s="68"/>
      <c r="E84" s="68"/>
      <c r="F84" s="68"/>
      <c r="G84" s="68"/>
      <c r="H84" s="68"/>
      <c r="I84" s="68"/>
      <c r="J84" s="68"/>
      <c r="K84" s="68"/>
      <c r="L84" s="68"/>
      <c r="M84" s="371"/>
      <c r="N84" s="68"/>
      <c r="O84" s="68"/>
      <c r="P84" s="68"/>
      <c r="Q84" s="68"/>
      <c r="R84" s="68"/>
      <c r="S84" s="68"/>
      <c r="T84" s="68"/>
      <c r="U84" s="68"/>
      <c r="V84" s="68"/>
      <c r="W84" s="68"/>
      <c r="X84" s="68"/>
      <c r="Y84" s="68"/>
      <c r="Z84" s="68"/>
      <c r="AA84" s="68"/>
      <c r="AB84" s="68"/>
      <c r="AC84" s="68"/>
      <c r="AD84" s="68"/>
      <c r="AE84" s="68"/>
      <c r="AF84" s="68"/>
      <c r="AG84" s="68"/>
      <c r="AH84" s="68"/>
      <c r="AI84" s="68"/>
    </row>
    <row r="85" ht="15.75" customHeight="1">
      <c r="A85" s="68"/>
      <c r="B85" s="68"/>
      <c r="C85" s="271" t="s">
        <v>3370</v>
      </c>
      <c r="D85" s="68"/>
      <c r="E85" s="68"/>
      <c r="F85" s="68"/>
      <c r="G85" s="68"/>
      <c r="H85" s="68"/>
      <c r="I85" s="68"/>
      <c r="J85" s="68"/>
      <c r="K85" s="68"/>
      <c r="L85" s="68"/>
      <c r="M85" s="371"/>
      <c r="N85" s="68"/>
      <c r="O85" s="68"/>
      <c r="P85" s="68"/>
      <c r="Q85" s="68"/>
      <c r="R85" s="68"/>
      <c r="S85" s="68"/>
      <c r="T85" s="68"/>
      <c r="U85" s="68"/>
      <c r="V85" s="68"/>
      <c r="W85" s="68"/>
      <c r="X85" s="68"/>
      <c r="Y85" s="68"/>
      <c r="Z85" s="68"/>
      <c r="AA85" s="68"/>
      <c r="AB85" s="68"/>
      <c r="AC85" s="68"/>
      <c r="AD85" s="68"/>
      <c r="AE85" s="68"/>
      <c r="AF85" s="68"/>
      <c r="AG85" s="68"/>
      <c r="AH85" s="68"/>
      <c r="AI85" s="68"/>
    </row>
    <row r="86" ht="22.5" customHeight="1">
      <c r="A86" s="522">
        <v>13315.0</v>
      </c>
      <c r="B86" s="257" t="s">
        <v>3371</v>
      </c>
      <c r="C86" s="257" t="s">
        <v>3372</v>
      </c>
      <c r="D86" s="87">
        <v>726703.0</v>
      </c>
      <c r="E86" s="397">
        <v>1457884.39</v>
      </c>
      <c r="F86" s="87">
        <v>1457884.39</v>
      </c>
      <c r="G86" s="68" t="s">
        <v>122</v>
      </c>
      <c r="H86" s="68" t="s">
        <v>3373</v>
      </c>
      <c r="I86" s="70" t="s">
        <v>3374</v>
      </c>
      <c r="J86" s="68" t="s">
        <v>3375</v>
      </c>
      <c r="K86" s="552" t="s">
        <v>865</v>
      </c>
      <c r="L86" s="68" t="s">
        <v>294</v>
      </c>
      <c r="M86" s="371" t="s">
        <v>3370</v>
      </c>
      <c r="N86" s="68" t="s">
        <v>2753</v>
      </c>
      <c r="O86" s="68" t="s">
        <v>2753</v>
      </c>
      <c r="P86" s="68" t="s">
        <v>855</v>
      </c>
      <c r="Q86" s="68"/>
      <c r="R86" s="68" t="s">
        <v>441</v>
      </c>
      <c r="S86" s="68"/>
      <c r="T86" s="68"/>
      <c r="U86" s="68"/>
      <c r="V86" s="68"/>
      <c r="W86" s="68"/>
      <c r="X86" s="68"/>
      <c r="Y86" s="68"/>
      <c r="Z86" s="68"/>
      <c r="AA86" s="68"/>
      <c r="AB86" s="68"/>
      <c r="AC86" s="68"/>
      <c r="AD86" s="68"/>
      <c r="AE86" s="68"/>
      <c r="AF86" s="68"/>
      <c r="AG86" s="68"/>
      <c r="AH86" s="68"/>
      <c r="AI86" s="68"/>
    </row>
    <row r="87" ht="15.75" customHeight="1">
      <c r="A87" s="68">
        <v>12649.0</v>
      </c>
      <c r="B87" s="68" t="s">
        <v>3376</v>
      </c>
      <c r="C87" s="68" t="s">
        <v>3377</v>
      </c>
      <c r="D87" s="87">
        <v>1480000.0</v>
      </c>
      <c r="E87" s="87">
        <v>3084365.03</v>
      </c>
      <c r="F87" s="553">
        <v>3084365.03</v>
      </c>
      <c r="G87" s="68" t="s">
        <v>122</v>
      </c>
      <c r="H87" s="68" t="s">
        <v>3378</v>
      </c>
      <c r="I87" s="68"/>
      <c r="J87" s="68" t="s">
        <v>3379</v>
      </c>
      <c r="K87" s="552" t="s">
        <v>865</v>
      </c>
      <c r="L87" s="68" t="s">
        <v>294</v>
      </c>
      <c r="M87" s="371" t="s">
        <v>3370</v>
      </c>
      <c r="N87" s="68" t="s">
        <v>2753</v>
      </c>
      <c r="O87" s="68" t="s">
        <v>2753</v>
      </c>
      <c r="P87" s="68" t="s">
        <v>855</v>
      </c>
      <c r="Q87" s="68"/>
      <c r="R87" s="68" t="s">
        <v>907</v>
      </c>
      <c r="S87" s="68"/>
      <c r="T87" s="68"/>
      <c r="U87" s="68"/>
      <c r="V87" s="68"/>
      <c r="W87" s="68"/>
      <c r="X87" s="68"/>
      <c r="Y87" s="68"/>
      <c r="Z87" s="68"/>
      <c r="AA87" s="68"/>
      <c r="AB87" s="68"/>
      <c r="AC87" s="68"/>
      <c r="AD87" s="68"/>
      <c r="AE87" s="68"/>
      <c r="AF87" s="68"/>
      <c r="AG87" s="68"/>
      <c r="AH87" s="68"/>
      <c r="AI87" s="68"/>
    </row>
    <row r="88" ht="15.75" customHeight="1">
      <c r="A88" s="68">
        <v>26638.0</v>
      </c>
      <c r="B88" s="68" t="s">
        <v>3380</v>
      </c>
      <c r="C88" s="68" t="s">
        <v>3381</v>
      </c>
      <c r="D88" s="87">
        <v>320000.0</v>
      </c>
      <c r="E88" s="87">
        <v>131500.0</v>
      </c>
      <c r="F88" s="553">
        <v>559346.06</v>
      </c>
      <c r="G88" s="68" t="s">
        <v>122</v>
      </c>
      <c r="H88" s="68" t="s">
        <v>3382</v>
      </c>
      <c r="I88" s="68" t="s">
        <v>3383</v>
      </c>
      <c r="J88" s="68" t="s">
        <v>725</v>
      </c>
      <c r="K88" s="552" t="s">
        <v>3384</v>
      </c>
      <c r="L88" s="68" t="s">
        <v>294</v>
      </c>
      <c r="M88" s="371" t="s">
        <v>3370</v>
      </c>
      <c r="N88" s="68" t="s">
        <v>2753</v>
      </c>
      <c r="O88" s="68" t="s">
        <v>2753</v>
      </c>
      <c r="P88" s="68" t="s">
        <v>855</v>
      </c>
      <c r="Q88" s="68"/>
      <c r="R88" s="68" t="s">
        <v>441</v>
      </c>
      <c r="S88" s="68"/>
      <c r="T88" s="68"/>
      <c r="U88" s="68"/>
      <c r="V88" s="68"/>
      <c r="W88" s="68"/>
      <c r="X88" s="68"/>
      <c r="Y88" s="68"/>
      <c r="Z88" s="68"/>
      <c r="AA88" s="68"/>
      <c r="AB88" s="68"/>
      <c r="AC88" s="68"/>
      <c r="AD88" s="68"/>
      <c r="AE88" s="68"/>
      <c r="AF88" s="68"/>
      <c r="AG88" s="68"/>
      <c r="AH88" s="68"/>
      <c r="AI88" s="68"/>
    </row>
    <row r="89" ht="15.75" customHeight="1">
      <c r="A89" s="371">
        <v>26689.0</v>
      </c>
      <c r="B89" s="409" t="s">
        <v>3385</v>
      </c>
      <c r="C89" s="409" t="s">
        <v>3386</v>
      </c>
      <c r="D89" s="87">
        <v>1052000.0</v>
      </c>
      <c r="E89" s="107">
        <v>230520.0</v>
      </c>
      <c r="F89" s="87">
        <v>1070932.6</v>
      </c>
      <c r="G89" s="68" t="s">
        <v>122</v>
      </c>
      <c r="H89" s="68" t="s">
        <v>3387</v>
      </c>
      <c r="I89" s="68" t="s">
        <v>3388</v>
      </c>
      <c r="J89" s="68" t="s">
        <v>23</v>
      </c>
      <c r="K89" s="68" t="s">
        <v>3389</v>
      </c>
      <c r="L89" s="68" t="s">
        <v>294</v>
      </c>
      <c r="M89" s="371" t="s">
        <v>3390</v>
      </c>
      <c r="N89" s="68" t="s">
        <v>2753</v>
      </c>
      <c r="O89" s="68" t="s">
        <v>2753</v>
      </c>
      <c r="P89" s="68" t="s">
        <v>855</v>
      </c>
      <c r="Q89" s="68"/>
      <c r="R89" s="68" t="s">
        <v>441</v>
      </c>
      <c r="S89" s="68"/>
      <c r="T89" s="68"/>
      <c r="U89" s="68"/>
      <c r="V89" s="68"/>
      <c r="W89" s="68"/>
      <c r="X89" s="68"/>
      <c r="Y89" s="68"/>
      <c r="Z89" s="68"/>
      <c r="AA89" s="68"/>
      <c r="AB89" s="68"/>
      <c r="AC89" s="68"/>
      <c r="AD89" s="68"/>
      <c r="AE89" s="68"/>
      <c r="AF89" s="68"/>
      <c r="AG89" s="68"/>
      <c r="AH89" s="68"/>
      <c r="AI89" s="68"/>
    </row>
    <row r="90" ht="15.75" customHeight="1">
      <c r="A90" s="522">
        <v>22607.0</v>
      </c>
      <c r="B90" s="257" t="s">
        <v>3391</v>
      </c>
      <c r="C90" s="257" t="s">
        <v>1605</v>
      </c>
      <c r="D90" s="87">
        <v>500000.0</v>
      </c>
      <c r="E90" s="87">
        <v>75000.0</v>
      </c>
      <c r="F90" s="87">
        <v>472489.83</v>
      </c>
      <c r="G90" s="68" t="s">
        <v>158</v>
      </c>
      <c r="H90" s="68" t="s">
        <v>1606</v>
      </c>
      <c r="I90" s="68"/>
      <c r="J90" s="68" t="s">
        <v>576</v>
      </c>
      <c r="K90" s="552" t="s">
        <v>3392</v>
      </c>
      <c r="L90" s="68" t="s">
        <v>1184</v>
      </c>
      <c r="M90" s="371" t="s">
        <v>3370</v>
      </c>
      <c r="N90" s="68" t="s">
        <v>294</v>
      </c>
      <c r="O90" s="68" t="s">
        <v>1184</v>
      </c>
      <c r="P90" s="68" t="s">
        <v>855</v>
      </c>
      <c r="Q90" s="68"/>
      <c r="R90" s="68" t="s">
        <v>1148</v>
      </c>
      <c r="S90" s="68"/>
      <c r="T90" s="68"/>
      <c r="U90" s="68"/>
      <c r="V90" s="68"/>
      <c r="W90" s="68"/>
      <c r="X90" s="68"/>
      <c r="Y90" s="68"/>
      <c r="Z90" s="68"/>
      <c r="AA90" s="68"/>
      <c r="AB90" s="68"/>
      <c r="AC90" s="68"/>
      <c r="AD90" s="68"/>
      <c r="AE90" s="68"/>
      <c r="AF90" s="68"/>
      <c r="AG90" s="68"/>
      <c r="AH90" s="68"/>
      <c r="AI90" s="68"/>
    </row>
    <row r="91" ht="15.75" customHeight="1">
      <c r="A91" s="68"/>
      <c r="B91" s="68"/>
      <c r="C91" s="271" t="s">
        <v>3390</v>
      </c>
      <c r="D91" s="68"/>
      <c r="E91" s="68"/>
      <c r="F91" s="68"/>
      <c r="G91" s="68"/>
      <c r="H91" s="68"/>
      <c r="I91" s="68"/>
      <c r="J91" s="68"/>
      <c r="K91" s="68"/>
      <c r="L91" s="68"/>
      <c r="M91" s="371"/>
      <c r="N91" s="68"/>
      <c r="O91" s="68"/>
      <c r="P91" s="68"/>
      <c r="Q91" s="68"/>
      <c r="R91" s="68"/>
      <c r="S91" s="68"/>
      <c r="T91" s="68"/>
      <c r="U91" s="68"/>
      <c r="V91" s="68"/>
      <c r="W91" s="68"/>
      <c r="X91" s="68"/>
      <c r="Y91" s="68"/>
      <c r="Z91" s="68"/>
      <c r="AA91" s="68"/>
      <c r="AB91" s="68"/>
      <c r="AC91" s="68"/>
      <c r="AD91" s="68"/>
      <c r="AE91" s="68"/>
      <c r="AF91" s="68"/>
      <c r="AG91" s="68"/>
      <c r="AH91" s="68"/>
      <c r="AI91" s="68"/>
    </row>
    <row r="92" ht="15.75" customHeight="1">
      <c r="A92" s="68"/>
      <c r="B92" s="68"/>
      <c r="C92" s="68"/>
      <c r="D92" s="68"/>
      <c r="E92" s="68"/>
      <c r="F92" s="68"/>
      <c r="G92" s="68"/>
      <c r="H92" s="68"/>
      <c r="I92" s="68"/>
      <c r="J92" s="68"/>
      <c r="K92" s="68"/>
      <c r="L92" s="68"/>
      <c r="M92" s="371"/>
      <c r="N92" s="68"/>
      <c r="O92" s="68"/>
      <c r="P92" s="68"/>
      <c r="Q92" s="68"/>
      <c r="R92" s="68"/>
      <c r="S92" s="68"/>
      <c r="T92" s="68"/>
      <c r="U92" s="68"/>
      <c r="V92" s="68"/>
      <c r="W92" s="68"/>
      <c r="X92" s="68"/>
      <c r="Y92" s="68"/>
      <c r="Z92" s="68"/>
      <c r="AA92" s="68"/>
      <c r="AB92" s="68"/>
      <c r="AC92" s="68"/>
      <c r="AD92" s="68"/>
      <c r="AE92" s="68"/>
      <c r="AF92" s="68"/>
      <c r="AG92" s="68"/>
      <c r="AH92" s="68"/>
      <c r="AI92" s="68"/>
    </row>
    <row r="93" ht="15.75" customHeight="1">
      <c r="A93" s="68"/>
      <c r="B93" s="68"/>
      <c r="C93" s="68" t="s">
        <v>3393</v>
      </c>
      <c r="D93" s="68"/>
      <c r="E93" s="68"/>
      <c r="F93" s="68"/>
      <c r="G93" s="68"/>
      <c r="H93" s="68"/>
      <c r="I93" s="68"/>
      <c r="J93" s="68"/>
      <c r="K93" s="68"/>
      <c r="L93" s="68"/>
      <c r="M93" s="371"/>
      <c r="N93" s="68"/>
      <c r="O93" s="68"/>
      <c r="P93" s="68"/>
      <c r="Q93" s="68"/>
      <c r="R93" s="68"/>
      <c r="S93" s="68"/>
      <c r="T93" s="68"/>
      <c r="U93" s="68"/>
      <c r="V93" s="68"/>
      <c r="W93" s="68"/>
      <c r="X93" s="68"/>
      <c r="Y93" s="68"/>
      <c r="Z93" s="68"/>
      <c r="AA93" s="68"/>
      <c r="AB93" s="68"/>
      <c r="AC93" s="68"/>
      <c r="AD93" s="68"/>
      <c r="AE93" s="68"/>
      <c r="AF93" s="68"/>
      <c r="AG93" s="68"/>
      <c r="AH93" s="68"/>
      <c r="AI93" s="68"/>
    </row>
    <row r="94" ht="15.75" customHeight="1">
      <c r="A94" s="68"/>
      <c r="B94" s="68"/>
      <c r="C94" s="68" t="s">
        <v>3394</v>
      </c>
      <c r="D94" s="68"/>
      <c r="E94" s="68"/>
      <c r="F94" s="68"/>
      <c r="G94" s="68"/>
      <c r="H94" s="68"/>
      <c r="I94" s="68"/>
      <c r="J94" s="68"/>
      <c r="K94" s="68"/>
      <c r="L94" s="68"/>
      <c r="M94" s="371"/>
      <c r="N94" s="68"/>
      <c r="O94" s="68"/>
      <c r="P94" s="68"/>
      <c r="Q94" s="68"/>
      <c r="R94" s="68"/>
      <c r="S94" s="68"/>
      <c r="T94" s="68"/>
      <c r="U94" s="68"/>
      <c r="V94" s="68"/>
      <c r="W94" s="68"/>
      <c r="X94" s="68"/>
      <c r="Y94" s="68"/>
      <c r="Z94" s="68"/>
      <c r="AA94" s="68"/>
      <c r="AB94" s="68"/>
      <c r="AC94" s="68"/>
      <c r="AD94" s="68"/>
      <c r="AE94" s="68"/>
      <c r="AF94" s="68"/>
      <c r="AG94" s="68"/>
      <c r="AH94" s="68"/>
      <c r="AI94" s="68"/>
    </row>
    <row r="95" ht="15.75" customHeight="1">
      <c r="A95" s="68"/>
      <c r="B95" s="68"/>
      <c r="C95" s="68" t="s">
        <v>3395</v>
      </c>
      <c r="D95" s="68"/>
      <c r="E95" s="68"/>
      <c r="F95" s="68"/>
      <c r="G95" s="68"/>
      <c r="H95" s="68"/>
      <c r="I95" s="68"/>
      <c r="J95" s="68"/>
      <c r="K95" s="68"/>
      <c r="L95" s="68"/>
      <c r="M95" s="371"/>
      <c r="N95" s="68"/>
      <c r="O95" s="68"/>
      <c r="P95" s="68"/>
      <c r="Q95" s="68"/>
      <c r="R95" s="68"/>
      <c r="S95" s="68"/>
      <c r="T95" s="68"/>
      <c r="U95" s="68"/>
      <c r="V95" s="68"/>
      <c r="W95" s="68"/>
      <c r="X95" s="68"/>
      <c r="Y95" s="68"/>
      <c r="Z95" s="68"/>
      <c r="AA95" s="68"/>
      <c r="AB95" s="68"/>
      <c r="AC95" s="68"/>
      <c r="AD95" s="68"/>
      <c r="AE95" s="68"/>
      <c r="AF95" s="68"/>
      <c r="AG95" s="68"/>
      <c r="AH95" s="68"/>
      <c r="AI95" s="68"/>
    </row>
    <row r="96" ht="15.75" customHeight="1">
      <c r="A96" s="371">
        <v>26955.0</v>
      </c>
      <c r="B96" s="409" t="s">
        <v>3396</v>
      </c>
      <c r="C96" s="409" t="s">
        <v>3397</v>
      </c>
      <c r="D96" s="554">
        <v>35000.0</v>
      </c>
      <c r="E96" s="409">
        <v>35000.0</v>
      </c>
      <c r="F96" s="68">
        <v>35000.0</v>
      </c>
      <c r="G96" s="68" t="s">
        <v>322</v>
      </c>
      <c r="H96" s="68" t="s">
        <v>3398</v>
      </c>
      <c r="I96" s="68" t="s">
        <v>3399</v>
      </c>
      <c r="J96" s="68" t="s">
        <v>3244</v>
      </c>
      <c r="K96" s="68" t="s">
        <v>3400</v>
      </c>
      <c r="L96" s="68" t="s">
        <v>1127</v>
      </c>
      <c r="M96" s="371" t="s">
        <v>3390</v>
      </c>
      <c r="N96" s="68" t="s">
        <v>1127</v>
      </c>
      <c r="O96" s="68" t="s">
        <v>1127</v>
      </c>
      <c r="P96" s="68" t="s">
        <v>1127</v>
      </c>
      <c r="Q96" s="68"/>
      <c r="R96" s="68" t="s">
        <v>119</v>
      </c>
      <c r="S96" s="68"/>
      <c r="T96" s="68"/>
      <c r="U96" s="68"/>
      <c r="V96" s="68"/>
      <c r="W96" s="68"/>
      <c r="X96" s="68"/>
      <c r="Y96" s="68"/>
      <c r="Z96" s="68"/>
      <c r="AA96" s="68"/>
      <c r="AB96" s="68"/>
      <c r="AC96" s="68"/>
      <c r="AD96" s="68"/>
      <c r="AE96" s="68"/>
      <c r="AF96" s="68"/>
      <c r="AG96" s="68"/>
      <c r="AH96" s="68"/>
      <c r="AI96" s="68"/>
    </row>
    <row r="97" ht="15.75" customHeight="1">
      <c r="A97" s="371">
        <v>26689.0</v>
      </c>
      <c r="B97" s="409" t="s">
        <v>3385</v>
      </c>
      <c r="C97" s="409" t="s">
        <v>3386</v>
      </c>
      <c r="D97" s="87">
        <v>1052000.0</v>
      </c>
      <c r="E97" s="68">
        <v>154020.0</v>
      </c>
      <c r="F97" s="87">
        <v>1070932.6</v>
      </c>
      <c r="G97" s="68" t="s">
        <v>990</v>
      </c>
      <c r="H97" s="68" t="s">
        <v>3387</v>
      </c>
      <c r="I97" s="68" t="s">
        <v>3387</v>
      </c>
      <c r="J97" s="68" t="s">
        <v>413</v>
      </c>
      <c r="K97" s="68" t="s">
        <v>3401</v>
      </c>
      <c r="L97" s="68" t="s">
        <v>294</v>
      </c>
      <c r="M97" s="371" t="s">
        <v>3390</v>
      </c>
      <c r="N97" s="68" t="s">
        <v>2753</v>
      </c>
      <c r="O97" s="68" t="s">
        <v>2753</v>
      </c>
      <c r="P97" s="68" t="s">
        <v>1127</v>
      </c>
      <c r="Q97" s="68" t="s">
        <v>3402</v>
      </c>
      <c r="R97" s="68" t="s">
        <v>1158</v>
      </c>
      <c r="S97" s="68"/>
      <c r="T97" s="68"/>
      <c r="U97" s="68"/>
      <c r="V97" s="68"/>
      <c r="W97" s="68"/>
      <c r="X97" s="68"/>
      <c r="Y97" s="68"/>
      <c r="Z97" s="68"/>
      <c r="AA97" s="68"/>
      <c r="AB97" s="68"/>
      <c r="AC97" s="68"/>
      <c r="AD97" s="68"/>
      <c r="AE97" s="68"/>
      <c r="AF97" s="68"/>
      <c r="AG97" s="68"/>
      <c r="AH97" s="68"/>
      <c r="AI97" s="68"/>
    </row>
    <row r="98" ht="17.25" customHeight="1">
      <c r="A98" s="68">
        <v>24468.0</v>
      </c>
      <c r="B98" s="68" t="s">
        <v>3403</v>
      </c>
      <c r="C98" s="68" t="s">
        <v>405</v>
      </c>
      <c r="D98" s="87">
        <v>955000.0</v>
      </c>
      <c r="E98" s="87">
        <v>2009590.33</v>
      </c>
      <c r="F98" s="87">
        <v>2009590.33</v>
      </c>
      <c r="G98" s="68" t="s">
        <v>122</v>
      </c>
      <c r="H98" s="68" t="s">
        <v>3404</v>
      </c>
      <c r="I98" s="68" t="s">
        <v>2623</v>
      </c>
      <c r="J98" s="68" t="s">
        <v>29</v>
      </c>
      <c r="K98" s="68" t="s">
        <v>3405</v>
      </c>
      <c r="L98" s="68" t="s">
        <v>294</v>
      </c>
      <c r="M98" s="371" t="s">
        <v>3390</v>
      </c>
      <c r="N98" s="68" t="s">
        <v>2753</v>
      </c>
      <c r="O98" s="68" t="s">
        <v>2753</v>
      </c>
      <c r="P98" s="68" t="s">
        <v>855</v>
      </c>
      <c r="Q98" s="68"/>
      <c r="R98" s="68" t="s">
        <v>907</v>
      </c>
      <c r="S98" s="68"/>
      <c r="T98" s="68"/>
      <c r="U98" s="68"/>
      <c r="V98" s="68"/>
      <c r="W98" s="68"/>
      <c r="X98" s="68"/>
      <c r="Y98" s="68"/>
      <c r="Z98" s="68"/>
      <c r="AA98" s="68"/>
      <c r="AB98" s="68"/>
      <c r="AC98" s="68"/>
      <c r="AD98" s="68"/>
      <c r="AE98" s="68"/>
      <c r="AF98" s="68"/>
      <c r="AG98" s="68"/>
      <c r="AH98" s="68"/>
      <c r="AI98" s="68"/>
    </row>
    <row r="99" ht="15.75" customHeight="1">
      <c r="A99" s="68"/>
      <c r="B99" s="68"/>
      <c r="C99" s="271" t="s">
        <v>3406</v>
      </c>
      <c r="D99" s="68"/>
      <c r="E99" s="68"/>
      <c r="F99" s="68"/>
      <c r="G99" s="68"/>
      <c r="H99" s="68"/>
      <c r="I99" s="68"/>
      <c r="J99" s="68"/>
      <c r="K99" s="68"/>
      <c r="L99" s="68"/>
      <c r="M99" s="371"/>
      <c r="N99" s="68"/>
      <c r="O99" s="68"/>
      <c r="P99" s="68"/>
      <c r="Q99" s="68"/>
      <c r="R99" s="68"/>
      <c r="S99" s="68"/>
      <c r="T99" s="68"/>
      <c r="U99" s="68"/>
      <c r="V99" s="68"/>
      <c r="W99" s="68"/>
      <c r="X99" s="68"/>
      <c r="Y99" s="68"/>
      <c r="Z99" s="68"/>
      <c r="AA99" s="68"/>
      <c r="AB99" s="68"/>
      <c r="AC99" s="68"/>
      <c r="AD99" s="68"/>
      <c r="AE99" s="68"/>
      <c r="AF99" s="68"/>
      <c r="AG99" s="68"/>
      <c r="AH99" s="68"/>
      <c r="AI99" s="68"/>
    </row>
    <row r="100" ht="21.0" customHeight="1">
      <c r="A100" s="522">
        <v>25515.0</v>
      </c>
      <c r="B100" s="257" t="s">
        <v>3407</v>
      </c>
      <c r="C100" s="257" t="s">
        <v>3408</v>
      </c>
      <c r="D100" s="531">
        <v>604171.0</v>
      </c>
      <c r="E100" s="530">
        <v>1413170.83</v>
      </c>
      <c r="F100" s="530">
        <v>1413170.83</v>
      </c>
      <c r="G100" s="68" t="s">
        <v>122</v>
      </c>
      <c r="H100" s="68" t="s">
        <v>3409</v>
      </c>
      <c r="I100" s="68"/>
      <c r="J100" s="68" t="s">
        <v>725</v>
      </c>
      <c r="K100" s="68"/>
      <c r="L100" s="68" t="s">
        <v>294</v>
      </c>
      <c r="M100" s="371" t="s">
        <v>3406</v>
      </c>
      <c r="N100" s="68" t="s">
        <v>2753</v>
      </c>
      <c r="O100" s="68" t="s">
        <v>2753</v>
      </c>
      <c r="P100" s="68" t="s">
        <v>855</v>
      </c>
      <c r="Q100" s="68"/>
      <c r="R100" s="68" t="s">
        <v>1158</v>
      </c>
      <c r="S100" s="68"/>
      <c r="T100" s="68"/>
      <c r="U100" s="68"/>
      <c r="V100" s="68"/>
      <c r="W100" s="68"/>
      <c r="X100" s="68"/>
      <c r="Y100" s="68"/>
      <c r="Z100" s="68"/>
      <c r="AA100" s="68"/>
      <c r="AB100" s="68"/>
      <c r="AC100" s="68"/>
      <c r="AD100" s="68"/>
      <c r="AE100" s="68"/>
      <c r="AF100" s="68"/>
      <c r="AG100" s="68"/>
      <c r="AH100" s="68"/>
      <c r="AI100" s="68"/>
    </row>
    <row r="101" ht="15.75" customHeight="1">
      <c r="A101" s="68"/>
      <c r="B101" s="68"/>
      <c r="C101" s="68" t="s">
        <v>3410</v>
      </c>
      <c r="D101" s="68"/>
      <c r="E101" s="68"/>
      <c r="F101" s="68"/>
      <c r="G101" s="68"/>
      <c r="H101" s="68"/>
      <c r="I101" s="68"/>
      <c r="J101" s="68" t="s">
        <v>2530</v>
      </c>
      <c r="K101" s="68"/>
      <c r="L101" s="68"/>
      <c r="M101" s="371"/>
      <c r="N101" s="68"/>
      <c r="O101" s="68"/>
      <c r="P101" s="68" t="s">
        <v>855</v>
      </c>
      <c r="Q101" s="68"/>
      <c r="R101" s="68" t="s">
        <v>1202</v>
      </c>
      <c r="S101" s="68"/>
      <c r="T101" s="68"/>
      <c r="U101" s="68"/>
      <c r="V101" s="68"/>
      <c r="W101" s="68"/>
      <c r="X101" s="68"/>
      <c r="Y101" s="68"/>
      <c r="Z101" s="68"/>
      <c r="AA101" s="68"/>
      <c r="AB101" s="68"/>
      <c r="AC101" s="68"/>
      <c r="AD101" s="68"/>
      <c r="AE101" s="68"/>
      <c r="AF101" s="68"/>
      <c r="AG101" s="68"/>
      <c r="AH101" s="68"/>
      <c r="AI101" s="68"/>
    </row>
    <row r="102" ht="19.5" customHeight="1">
      <c r="A102" s="68">
        <v>26862.0</v>
      </c>
      <c r="B102" s="68" t="s">
        <v>3411</v>
      </c>
      <c r="C102" s="68" t="s">
        <v>3412</v>
      </c>
      <c r="D102" s="87">
        <v>148000.0</v>
      </c>
      <c r="E102" s="68">
        <v>86860.0</v>
      </c>
      <c r="F102" s="87">
        <v>177321.92</v>
      </c>
      <c r="G102" s="68" t="s">
        <v>122</v>
      </c>
      <c r="H102" s="68"/>
      <c r="I102" s="68" t="s">
        <v>3413</v>
      </c>
      <c r="J102" s="68" t="s">
        <v>413</v>
      </c>
      <c r="K102" s="68" t="s">
        <v>3414</v>
      </c>
      <c r="L102" s="68" t="s">
        <v>294</v>
      </c>
      <c r="M102" s="371" t="s">
        <v>3406</v>
      </c>
      <c r="N102" s="68" t="s">
        <v>2753</v>
      </c>
      <c r="O102" s="68" t="s">
        <v>2753</v>
      </c>
      <c r="P102" s="68" t="s">
        <v>855</v>
      </c>
      <c r="Q102" s="68"/>
      <c r="R102" s="68" t="s">
        <v>1158</v>
      </c>
      <c r="S102" s="68"/>
      <c r="T102" s="68"/>
      <c r="U102" s="68"/>
      <c r="V102" s="68"/>
      <c r="W102" s="68"/>
      <c r="X102" s="68"/>
      <c r="Y102" s="68"/>
      <c r="Z102" s="68"/>
      <c r="AA102" s="68"/>
      <c r="AB102" s="68"/>
      <c r="AC102" s="68"/>
      <c r="AD102" s="68"/>
      <c r="AE102" s="68"/>
      <c r="AF102" s="68"/>
      <c r="AG102" s="68"/>
      <c r="AH102" s="68"/>
      <c r="AI102" s="68"/>
    </row>
    <row r="103" ht="18.0" customHeight="1">
      <c r="A103" s="68">
        <v>13988.0</v>
      </c>
      <c r="B103" s="68" t="s">
        <v>3415</v>
      </c>
      <c r="C103" s="68" t="s">
        <v>1529</v>
      </c>
      <c r="D103" s="87">
        <v>410000.0</v>
      </c>
      <c r="E103" s="87">
        <v>1015365.85</v>
      </c>
      <c r="F103" s="87">
        <v>1015365.85</v>
      </c>
      <c r="G103" s="68" t="s">
        <v>122</v>
      </c>
      <c r="H103" s="68"/>
      <c r="I103" s="68" t="s">
        <v>1530</v>
      </c>
      <c r="J103" s="68" t="s">
        <v>29</v>
      </c>
      <c r="K103" s="68" t="s">
        <v>3416</v>
      </c>
      <c r="L103" s="68" t="s">
        <v>294</v>
      </c>
      <c r="M103" s="371" t="s">
        <v>3406</v>
      </c>
      <c r="N103" s="68" t="s">
        <v>2753</v>
      </c>
      <c r="O103" s="68" t="s">
        <v>2753</v>
      </c>
      <c r="P103" s="68" t="s">
        <v>855</v>
      </c>
      <c r="Q103" s="68"/>
      <c r="R103" s="68" t="s">
        <v>1158</v>
      </c>
      <c r="S103" s="68"/>
      <c r="T103" s="68"/>
      <c r="U103" s="68"/>
      <c r="V103" s="68"/>
      <c r="W103" s="68"/>
      <c r="X103" s="68"/>
      <c r="Y103" s="68"/>
      <c r="Z103" s="68"/>
      <c r="AA103" s="68"/>
      <c r="AB103" s="68"/>
      <c r="AC103" s="68"/>
      <c r="AD103" s="68"/>
      <c r="AE103" s="68"/>
      <c r="AF103" s="68"/>
      <c r="AG103" s="68"/>
      <c r="AH103" s="68"/>
      <c r="AI103" s="68"/>
    </row>
    <row r="104" ht="17.25" customHeight="1">
      <c r="A104" s="371" t="s">
        <v>3417</v>
      </c>
      <c r="B104" s="409" t="s">
        <v>3417</v>
      </c>
      <c r="C104" s="409" t="s">
        <v>3418</v>
      </c>
      <c r="D104" s="409"/>
      <c r="E104" s="409"/>
      <c r="F104" s="68"/>
      <c r="G104" s="68"/>
      <c r="H104" s="68"/>
      <c r="I104" s="68" t="s">
        <v>3419</v>
      </c>
      <c r="J104" s="68" t="s">
        <v>3420</v>
      </c>
      <c r="K104" s="68"/>
      <c r="L104" s="68" t="s">
        <v>301</v>
      </c>
      <c r="M104" s="371"/>
      <c r="N104" s="68" t="s">
        <v>301</v>
      </c>
      <c r="O104" s="68" t="s">
        <v>301</v>
      </c>
      <c r="P104" s="68" t="s">
        <v>301</v>
      </c>
      <c r="Q104" s="68"/>
      <c r="R104" s="68" t="s">
        <v>1202</v>
      </c>
      <c r="S104" s="68"/>
      <c r="T104" s="68"/>
      <c r="U104" s="68"/>
      <c r="V104" s="68"/>
      <c r="W104" s="68"/>
      <c r="X104" s="68"/>
      <c r="Y104" s="68"/>
      <c r="Z104" s="68"/>
      <c r="AA104" s="68"/>
      <c r="AB104" s="68"/>
      <c r="AC104" s="68"/>
      <c r="AD104" s="68"/>
      <c r="AE104" s="68"/>
      <c r="AF104" s="68"/>
      <c r="AG104" s="68"/>
      <c r="AH104" s="68"/>
      <c r="AI104" s="68"/>
    </row>
    <row r="105" ht="15.75" customHeight="1">
      <c r="A105" s="68">
        <v>26168.0</v>
      </c>
      <c r="B105" s="68" t="s">
        <v>3421</v>
      </c>
      <c r="C105" s="68" t="s">
        <v>3422</v>
      </c>
      <c r="D105" s="87">
        <v>3180000.0</v>
      </c>
      <c r="E105" s="107">
        <v>490283.0</v>
      </c>
      <c r="F105" s="87">
        <v>3070170.51</v>
      </c>
      <c r="G105" s="68" t="s">
        <v>116</v>
      </c>
      <c r="H105" s="68"/>
      <c r="I105" s="68" t="s">
        <v>3423</v>
      </c>
      <c r="J105" s="68" t="s">
        <v>357</v>
      </c>
      <c r="K105" s="68"/>
      <c r="L105" s="68" t="s">
        <v>2103</v>
      </c>
      <c r="M105" s="371" t="s">
        <v>3406</v>
      </c>
      <c r="N105" s="68" t="s">
        <v>358</v>
      </c>
      <c r="O105" s="68" t="s">
        <v>358</v>
      </c>
      <c r="P105" s="68" t="s">
        <v>358</v>
      </c>
      <c r="Q105" s="68"/>
      <c r="R105" s="68" t="s">
        <v>2198</v>
      </c>
      <c r="S105" s="68"/>
      <c r="T105" s="68"/>
      <c r="U105" s="68"/>
      <c r="V105" s="68"/>
      <c r="W105" s="68"/>
      <c r="X105" s="68"/>
      <c r="Y105" s="68"/>
      <c r="Z105" s="68"/>
      <c r="AA105" s="68"/>
      <c r="AB105" s="68"/>
      <c r="AC105" s="68"/>
      <c r="AD105" s="68"/>
      <c r="AE105" s="68"/>
      <c r="AF105" s="68"/>
      <c r="AG105" s="68"/>
      <c r="AH105" s="68"/>
      <c r="AI105" s="68"/>
    </row>
    <row r="106" ht="15.75" customHeight="1">
      <c r="A106" s="68">
        <v>26384.0</v>
      </c>
      <c r="B106" s="68" t="s">
        <v>3424</v>
      </c>
      <c r="C106" s="68" t="s">
        <v>3425</v>
      </c>
      <c r="D106" s="87">
        <v>240000.0</v>
      </c>
      <c r="E106" s="68"/>
      <c r="F106" s="87">
        <v>261804.57</v>
      </c>
      <c r="G106" s="68" t="s">
        <v>116</v>
      </c>
      <c r="H106" s="68"/>
      <c r="I106" s="68" t="s">
        <v>3426</v>
      </c>
      <c r="J106" s="68" t="s">
        <v>3352</v>
      </c>
      <c r="K106" s="68"/>
      <c r="L106" s="68" t="s">
        <v>301</v>
      </c>
      <c r="M106" s="371" t="s">
        <v>3406</v>
      </c>
      <c r="N106" s="68" t="s">
        <v>301</v>
      </c>
      <c r="O106" s="68" t="s">
        <v>301</v>
      </c>
      <c r="P106" s="68" t="s">
        <v>301</v>
      </c>
      <c r="Q106" s="68"/>
      <c r="R106" s="68" t="s">
        <v>2198</v>
      </c>
      <c r="S106" s="68"/>
      <c r="T106" s="68"/>
      <c r="U106" s="68"/>
      <c r="V106" s="68"/>
      <c r="W106" s="68"/>
      <c r="X106" s="68"/>
      <c r="Y106" s="68"/>
      <c r="Z106" s="68"/>
      <c r="AA106" s="68"/>
      <c r="AB106" s="68"/>
      <c r="AC106" s="68"/>
      <c r="AD106" s="68"/>
      <c r="AE106" s="68"/>
      <c r="AF106" s="68"/>
      <c r="AG106" s="68"/>
      <c r="AH106" s="68"/>
      <c r="AI106" s="68"/>
    </row>
    <row r="107" ht="16.5" customHeight="1">
      <c r="A107" s="68">
        <v>20806.0</v>
      </c>
      <c r="B107" s="68" t="s">
        <v>3427</v>
      </c>
      <c r="C107" s="68" t="s">
        <v>3428</v>
      </c>
      <c r="D107" s="87">
        <v>332000.0</v>
      </c>
      <c r="E107" s="87">
        <v>679535.75</v>
      </c>
      <c r="F107" s="87">
        <v>679535.75</v>
      </c>
      <c r="G107" s="68" t="s">
        <v>990</v>
      </c>
      <c r="H107" s="68" t="s">
        <v>292</v>
      </c>
      <c r="I107" s="68" t="s">
        <v>3429</v>
      </c>
      <c r="J107" s="68" t="s">
        <v>29</v>
      </c>
      <c r="K107" s="68" t="s">
        <v>3430</v>
      </c>
      <c r="L107" s="68" t="s">
        <v>294</v>
      </c>
      <c r="M107" s="371" t="s">
        <v>3406</v>
      </c>
      <c r="N107" s="68" t="s">
        <v>2753</v>
      </c>
      <c r="O107" s="68" t="s">
        <v>2753</v>
      </c>
      <c r="P107" s="68" t="s">
        <v>855</v>
      </c>
      <c r="Q107" s="68"/>
      <c r="R107" s="68" t="s">
        <v>1158</v>
      </c>
      <c r="S107" s="68"/>
      <c r="T107" s="68"/>
      <c r="U107" s="68"/>
      <c r="V107" s="68"/>
      <c r="W107" s="68"/>
      <c r="X107" s="68"/>
      <c r="Y107" s="68"/>
      <c r="Z107" s="68"/>
      <c r="AA107" s="68"/>
      <c r="AB107" s="68"/>
      <c r="AC107" s="68"/>
      <c r="AD107" s="68"/>
      <c r="AE107" s="68"/>
      <c r="AF107" s="68"/>
      <c r="AG107" s="68"/>
      <c r="AH107" s="68"/>
      <c r="AI107" s="68"/>
    </row>
    <row r="108" ht="17.25" customHeight="1">
      <c r="A108" s="68">
        <v>20485.0</v>
      </c>
      <c r="B108" s="68" t="s">
        <v>3431</v>
      </c>
      <c r="C108" s="68" t="s">
        <v>3432</v>
      </c>
      <c r="D108" s="87">
        <v>450000.0</v>
      </c>
      <c r="E108" s="87">
        <v>919808.89</v>
      </c>
      <c r="F108" s="87">
        <v>919808.89</v>
      </c>
      <c r="G108" s="68" t="s">
        <v>990</v>
      </c>
      <c r="H108" s="68" t="s">
        <v>1684</v>
      </c>
      <c r="I108" s="68" t="s">
        <v>3433</v>
      </c>
      <c r="J108" s="68" t="s">
        <v>3274</v>
      </c>
      <c r="K108" s="68" t="s">
        <v>3434</v>
      </c>
      <c r="L108" s="68" t="s">
        <v>294</v>
      </c>
      <c r="M108" s="371" t="s">
        <v>3406</v>
      </c>
      <c r="N108" s="68" t="s">
        <v>2753</v>
      </c>
      <c r="O108" s="68" t="s">
        <v>2753</v>
      </c>
      <c r="P108" s="68" t="s">
        <v>855</v>
      </c>
      <c r="Q108" s="68"/>
      <c r="R108" s="68" t="s">
        <v>1158</v>
      </c>
      <c r="S108" s="68"/>
      <c r="T108" s="68"/>
      <c r="U108" s="68"/>
      <c r="V108" s="68"/>
      <c r="W108" s="68"/>
      <c r="X108" s="68"/>
      <c r="Y108" s="68"/>
      <c r="Z108" s="68"/>
      <c r="AA108" s="68"/>
      <c r="AB108" s="68"/>
      <c r="AC108" s="68"/>
      <c r="AD108" s="68"/>
      <c r="AE108" s="68"/>
      <c r="AF108" s="68"/>
      <c r="AG108" s="68"/>
      <c r="AH108" s="68"/>
      <c r="AI108" s="68"/>
    </row>
    <row r="109" ht="15.75" customHeight="1">
      <c r="A109" s="371">
        <v>25680.0</v>
      </c>
      <c r="B109" s="409" t="s">
        <v>3435</v>
      </c>
      <c r="C109" s="409" t="s">
        <v>3436</v>
      </c>
      <c r="D109" s="87">
        <v>1424003.0</v>
      </c>
      <c r="E109" s="87">
        <v>253350.0</v>
      </c>
      <c r="F109" s="87">
        <v>1594338.14</v>
      </c>
      <c r="G109" s="68" t="s">
        <v>122</v>
      </c>
      <c r="H109" s="68" t="s">
        <v>3437</v>
      </c>
      <c r="I109" s="68" t="s">
        <v>3438</v>
      </c>
      <c r="J109" s="68" t="s">
        <v>124</v>
      </c>
      <c r="K109" s="68"/>
      <c r="L109" s="68" t="s">
        <v>124</v>
      </c>
      <c r="M109" s="371" t="s">
        <v>3406</v>
      </c>
      <c r="N109" s="68" t="s">
        <v>124</v>
      </c>
      <c r="O109" s="68" t="s">
        <v>124</v>
      </c>
      <c r="P109" s="68" t="s">
        <v>124</v>
      </c>
      <c r="Q109" s="68"/>
      <c r="R109" s="68" t="s">
        <v>907</v>
      </c>
      <c r="S109" s="68"/>
      <c r="T109" s="68"/>
      <c r="U109" s="68"/>
      <c r="V109" s="68"/>
      <c r="W109" s="68"/>
      <c r="X109" s="68"/>
      <c r="Y109" s="68"/>
      <c r="Z109" s="68"/>
      <c r="AA109" s="68"/>
      <c r="AB109" s="68"/>
      <c r="AC109" s="68"/>
      <c r="AD109" s="68"/>
      <c r="AE109" s="68"/>
      <c r="AF109" s="68"/>
      <c r="AG109" s="68"/>
      <c r="AH109" s="68"/>
      <c r="AI109" s="68"/>
    </row>
    <row r="110" ht="15.75" customHeight="1">
      <c r="A110" s="68">
        <v>12864.0</v>
      </c>
      <c r="B110" s="68" t="s">
        <v>3439</v>
      </c>
      <c r="C110" s="68" t="s">
        <v>3440</v>
      </c>
      <c r="D110" s="87">
        <v>3000000.0</v>
      </c>
      <c r="E110" s="87">
        <v>1737245.0</v>
      </c>
      <c r="F110" s="87">
        <v>1737245.0</v>
      </c>
      <c r="G110" s="68" t="s">
        <v>122</v>
      </c>
      <c r="H110" s="68" t="s">
        <v>3441</v>
      </c>
      <c r="I110" s="68" t="s">
        <v>2068</v>
      </c>
      <c r="J110" s="68" t="s">
        <v>725</v>
      </c>
      <c r="K110" s="68" t="s">
        <v>3434</v>
      </c>
      <c r="L110" s="68" t="s">
        <v>294</v>
      </c>
      <c r="M110" s="371" t="s">
        <v>3406</v>
      </c>
      <c r="N110" s="68" t="s">
        <v>294</v>
      </c>
      <c r="O110" s="68" t="s">
        <v>2753</v>
      </c>
      <c r="P110" s="68" t="s">
        <v>855</v>
      </c>
      <c r="Q110" s="68"/>
      <c r="R110" s="68" t="s">
        <v>907</v>
      </c>
      <c r="S110" s="68"/>
      <c r="T110" s="68"/>
      <c r="U110" s="68"/>
      <c r="V110" s="68"/>
      <c r="W110" s="68"/>
      <c r="X110" s="68"/>
      <c r="Y110" s="68"/>
      <c r="Z110" s="68"/>
      <c r="AA110" s="68"/>
      <c r="AB110" s="68"/>
      <c r="AC110" s="68"/>
      <c r="AD110" s="68"/>
      <c r="AE110" s="68"/>
      <c r="AF110" s="68"/>
      <c r="AG110" s="68"/>
      <c r="AH110" s="68"/>
      <c r="AI110" s="68"/>
    </row>
    <row r="111" ht="15.75" customHeight="1">
      <c r="A111" s="68">
        <v>13046.0</v>
      </c>
      <c r="B111" s="68" t="s">
        <v>2635</v>
      </c>
      <c r="C111" s="68" t="s">
        <v>2636</v>
      </c>
      <c r="D111" s="87">
        <v>680000.0</v>
      </c>
      <c r="E111" s="87">
        <v>1841204.78</v>
      </c>
      <c r="F111" s="87">
        <v>1841204.78</v>
      </c>
      <c r="G111" s="68" t="s">
        <v>122</v>
      </c>
      <c r="H111" s="68" t="s">
        <v>1560</v>
      </c>
      <c r="I111" s="68" t="s">
        <v>3442</v>
      </c>
      <c r="J111" s="68" t="s">
        <v>29</v>
      </c>
      <c r="K111" s="68"/>
      <c r="L111" s="68" t="s">
        <v>294</v>
      </c>
      <c r="M111" s="371" t="s">
        <v>3406</v>
      </c>
      <c r="N111" s="68" t="s">
        <v>294</v>
      </c>
      <c r="O111" s="68" t="s">
        <v>2753</v>
      </c>
      <c r="P111" s="68" t="s">
        <v>855</v>
      </c>
      <c r="Q111" s="68"/>
      <c r="R111" s="68" t="s">
        <v>907</v>
      </c>
      <c r="S111" s="68"/>
      <c r="T111" s="68"/>
      <c r="U111" s="68"/>
      <c r="V111" s="68"/>
      <c r="W111" s="68"/>
      <c r="X111" s="68"/>
      <c r="Y111" s="68"/>
      <c r="Z111" s="68"/>
      <c r="AA111" s="68"/>
      <c r="AB111" s="68"/>
      <c r="AC111" s="68"/>
      <c r="AD111" s="68"/>
      <c r="AE111" s="68"/>
      <c r="AF111" s="68"/>
      <c r="AG111" s="68"/>
      <c r="AH111" s="68"/>
      <c r="AI111" s="68"/>
    </row>
    <row r="112" ht="15.75" customHeight="1">
      <c r="A112" s="68">
        <v>12058.0</v>
      </c>
      <c r="B112" s="68" t="s">
        <v>1816</v>
      </c>
      <c r="C112" s="68" t="s">
        <v>3443</v>
      </c>
      <c r="D112" s="87">
        <v>300000.0</v>
      </c>
      <c r="E112" s="87">
        <v>621000.0</v>
      </c>
      <c r="F112" s="87">
        <v>621000.0</v>
      </c>
      <c r="G112" s="68" t="s">
        <v>122</v>
      </c>
      <c r="H112" s="68" t="s">
        <v>3444</v>
      </c>
      <c r="I112" s="68" t="s">
        <v>2014</v>
      </c>
      <c r="J112" s="68" t="s">
        <v>29</v>
      </c>
      <c r="K112" s="68"/>
      <c r="L112" s="68" t="s">
        <v>294</v>
      </c>
      <c r="M112" s="371" t="s">
        <v>3406</v>
      </c>
      <c r="N112" s="68" t="s">
        <v>294</v>
      </c>
      <c r="O112" s="68" t="s">
        <v>2753</v>
      </c>
      <c r="P112" s="68" t="s">
        <v>855</v>
      </c>
      <c r="Q112" s="68"/>
      <c r="R112" s="68" t="s">
        <v>907</v>
      </c>
      <c r="S112" s="68"/>
      <c r="T112" s="68"/>
      <c r="U112" s="68"/>
      <c r="V112" s="68"/>
      <c r="W112" s="68"/>
      <c r="X112" s="68"/>
      <c r="Y112" s="68"/>
      <c r="Z112" s="68"/>
      <c r="AA112" s="68"/>
      <c r="AB112" s="68"/>
      <c r="AC112" s="68"/>
      <c r="AD112" s="68"/>
      <c r="AE112" s="68"/>
      <c r="AF112" s="68"/>
      <c r="AG112" s="68"/>
      <c r="AH112" s="68"/>
      <c r="AI112" s="68"/>
    </row>
    <row r="113" ht="15.75" customHeight="1">
      <c r="A113" s="68"/>
      <c r="B113" s="68"/>
      <c r="C113" s="271" t="s">
        <v>3445</v>
      </c>
      <c r="D113" s="68"/>
      <c r="E113" s="68"/>
      <c r="F113" s="68"/>
      <c r="G113" s="68"/>
      <c r="H113" s="68"/>
      <c r="I113" s="68"/>
      <c r="J113" s="68"/>
      <c r="K113" s="68"/>
      <c r="L113" s="68"/>
      <c r="M113" s="371"/>
      <c r="N113" s="68"/>
      <c r="O113" s="68"/>
      <c r="P113" s="68"/>
      <c r="Q113" s="68"/>
      <c r="R113" s="68"/>
      <c r="S113" s="68"/>
      <c r="T113" s="68"/>
      <c r="U113" s="68"/>
      <c r="V113" s="68"/>
      <c r="W113" s="68"/>
      <c r="X113" s="68"/>
      <c r="Y113" s="68"/>
      <c r="Z113" s="68"/>
      <c r="AA113" s="68"/>
      <c r="AB113" s="68"/>
      <c r="AC113" s="68"/>
      <c r="AD113" s="68"/>
      <c r="AE113" s="68"/>
      <c r="AF113" s="68"/>
      <c r="AG113" s="68"/>
      <c r="AH113" s="68"/>
      <c r="AI113" s="68"/>
    </row>
    <row r="114" ht="19.5" customHeight="1">
      <c r="A114" s="371">
        <v>25777.0</v>
      </c>
      <c r="B114" s="409" t="s">
        <v>3132</v>
      </c>
      <c r="C114" s="409" t="s">
        <v>3133</v>
      </c>
      <c r="D114" s="87">
        <v>6360050.0</v>
      </c>
      <c r="E114" s="68" t="s">
        <v>3134</v>
      </c>
      <c r="F114" s="87">
        <v>7413362.86</v>
      </c>
      <c r="G114" s="68" t="s">
        <v>127</v>
      </c>
      <c r="H114" s="68" t="s">
        <v>3446</v>
      </c>
      <c r="I114" s="68" t="s">
        <v>3136</v>
      </c>
      <c r="J114" s="68" t="s">
        <v>3375</v>
      </c>
      <c r="K114" s="68" t="s">
        <v>3447</v>
      </c>
      <c r="L114" s="90" t="s">
        <v>1184</v>
      </c>
      <c r="M114" s="68" t="s">
        <v>3445</v>
      </c>
      <c r="N114" s="68" t="s">
        <v>294</v>
      </c>
      <c r="O114" s="68" t="s">
        <v>1184</v>
      </c>
      <c r="P114" s="68" t="s">
        <v>855</v>
      </c>
      <c r="Q114" s="68"/>
      <c r="R114" s="68" t="s">
        <v>1158</v>
      </c>
    </row>
    <row r="115" ht="21.0" customHeight="1">
      <c r="A115" s="371">
        <v>24653.0</v>
      </c>
      <c r="B115" s="409" t="s">
        <v>2651</v>
      </c>
      <c r="C115" s="409" t="s">
        <v>2652</v>
      </c>
      <c r="D115" s="87">
        <v>150000.0</v>
      </c>
      <c r="E115" s="87">
        <v>145957.76</v>
      </c>
      <c r="F115" s="87">
        <v>241457.76</v>
      </c>
      <c r="G115" s="68" t="s">
        <v>122</v>
      </c>
      <c r="H115" s="68" t="s">
        <v>3448</v>
      </c>
      <c r="I115" s="68" t="s">
        <v>2277</v>
      </c>
      <c r="J115" s="68" t="s">
        <v>677</v>
      </c>
      <c r="K115" s="68" t="s">
        <v>3449</v>
      </c>
      <c r="L115" s="90" t="s">
        <v>1184</v>
      </c>
      <c r="M115" s="68" t="s">
        <v>3445</v>
      </c>
      <c r="N115" s="68" t="s">
        <v>294</v>
      </c>
      <c r="O115" s="68" t="s">
        <v>1184</v>
      </c>
      <c r="P115" s="68" t="s">
        <v>855</v>
      </c>
      <c r="Q115" s="68"/>
      <c r="R115" s="68" t="s">
        <v>907</v>
      </c>
      <c r="S115" s="68"/>
      <c r="T115" s="68"/>
      <c r="U115" s="68"/>
      <c r="V115" s="68"/>
      <c r="W115" s="68"/>
      <c r="X115" s="68"/>
      <c r="Y115" s="68"/>
      <c r="Z115" s="68"/>
      <c r="AA115" s="68"/>
      <c r="AB115" s="68"/>
      <c r="AC115" s="68"/>
      <c r="AD115" s="68"/>
      <c r="AE115" s="68"/>
      <c r="AF115" s="68"/>
      <c r="AG115" s="68"/>
      <c r="AH115" s="68"/>
      <c r="AI115" s="68"/>
    </row>
    <row r="116" ht="18.75" customHeight="1">
      <c r="A116" s="68">
        <v>16569.0</v>
      </c>
      <c r="B116" s="68" t="s">
        <v>3450</v>
      </c>
      <c r="C116" s="68" t="s">
        <v>3451</v>
      </c>
      <c r="D116" s="87">
        <v>200000.0</v>
      </c>
      <c r="E116" s="87">
        <v>407916.14</v>
      </c>
      <c r="F116" s="87">
        <v>407916.14</v>
      </c>
      <c r="G116" s="68" t="s">
        <v>122</v>
      </c>
      <c r="H116" s="68" t="s">
        <v>3452</v>
      </c>
      <c r="I116" s="68" t="s">
        <v>3453</v>
      </c>
      <c r="J116" s="68" t="s">
        <v>3375</v>
      </c>
      <c r="K116" s="68" t="s">
        <v>3454</v>
      </c>
      <c r="L116" s="68" t="s">
        <v>1184</v>
      </c>
      <c r="M116" s="371" t="s">
        <v>3445</v>
      </c>
      <c r="N116" s="68" t="s">
        <v>294</v>
      </c>
      <c r="O116" s="68" t="s">
        <v>1184</v>
      </c>
      <c r="P116" s="68" t="s">
        <v>855</v>
      </c>
      <c r="Q116" s="68"/>
      <c r="R116" s="68" t="s">
        <v>1158</v>
      </c>
      <c r="S116" s="68"/>
      <c r="T116" s="68"/>
      <c r="U116" s="68"/>
      <c r="V116" s="68"/>
      <c r="W116" s="68"/>
      <c r="X116" s="68"/>
      <c r="Y116" s="68"/>
      <c r="Z116" s="68"/>
      <c r="AA116" s="68"/>
      <c r="AB116" s="68"/>
      <c r="AC116" s="68"/>
      <c r="AD116" s="68"/>
      <c r="AE116" s="68"/>
      <c r="AF116" s="68"/>
      <c r="AG116" s="68"/>
      <c r="AH116" s="68"/>
      <c r="AI116" s="68"/>
    </row>
    <row r="117" ht="15.75" customHeight="1">
      <c r="A117" s="510">
        <v>25273.0</v>
      </c>
      <c r="B117" s="555" t="s">
        <v>3455</v>
      </c>
      <c r="C117" s="556" t="s">
        <v>3456</v>
      </c>
      <c r="D117" s="87">
        <v>575000.0</v>
      </c>
      <c r="E117" s="107">
        <v>70630.0</v>
      </c>
      <c r="F117" s="87">
        <v>591412.78</v>
      </c>
      <c r="G117" s="68" t="s">
        <v>3457</v>
      </c>
      <c r="H117" s="330" t="s">
        <v>3458</v>
      </c>
      <c r="I117" s="68" t="s">
        <v>2220</v>
      </c>
      <c r="J117" s="68" t="s">
        <v>576</v>
      </c>
      <c r="K117" s="88" t="s">
        <v>3459</v>
      </c>
      <c r="L117" s="68" t="s">
        <v>1184</v>
      </c>
      <c r="M117" s="371" t="s">
        <v>3445</v>
      </c>
      <c r="N117" s="68" t="s">
        <v>301</v>
      </c>
      <c r="O117" s="68" t="s">
        <v>301</v>
      </c>
      <c r="P117" s="68" t="s">
        <v>301</v>
      </c>
      <c r="Q117" s="68" t="s">
        <v>301</v>
      </c>
      <c r="R117" s="68" t="s">
        <v>1148</v>
      </c>
      <c r="S117" s="68"/>
      <c r="T117" s="68"/>
      <c r="U117" s="68"/>
      <c r="V117" s="68"/>
      <c r="W117" s="68"/>
      <c r="X117" s="68"/>
      <c r="Y117" s="68"/>
      <c r="Z117" s="68"/>
      <c r="AA117" s="68"/>
      <c r="AB117" s="68"/>
      <c r="AC117" s="68"/>
      <c r="AD117" s="68"/>
      <c r="AE117" s="68"/>
      <c r="AF117" s="68"/>
      <c r="AG117" s="68"/>
      <c r="AH117" s="68"/>
      <c r="AI117" s="68"/>
    </row>
    <row r="118" ht="15.75" customHeight="1">
      <c r="A118" s="371">
        <v>26436.0</v>
      </c>
      <c r="B118" s="409" t="s">
        <v>3460</v>
      </c>
      <c r="C118" s="409" t="s">
        <v>3461</v>
      </c>
      <c r="D118" s="120">
        <v>454000.0</v>
      </c>
      <c r="E118" s="120">
        <v>161900.0</v>
      </c>
      <c r="F118" s="120">
        <v>753730.82</v>
      </c>
      <c r="G118" s="89" t="s">
        <v>122</v>
      </c>
      <c r="H118" s="89" t="s">
        <v>3462</v>
      </c>
      <c r="I118" s="89" t="s">
        <v>3463</v>
      </c>
      <c r="J118" s="89" t="s">
        <v>480</v>
      </c>
      <c r="L118" s="89" t="s">
        <v>279</v>
      </c>
      <c r="M118" s="371" t="s">
        <v>3445</v>
      </c>
      <c r="N118" s="89" t="s">
        <v>279</v>
      </c>
      <c r="O118" s="89" t="s">
        <v>279</v>
      </c>
      <c r="P118" s="89" t="s">
        <v>279</v>
      </c>
      <c r="R118" s="89" t="s">
        <v>907</v>
      </c>
    </row>
    <row r="119" ht="15.75" customHeight="1">
      <c r="A119" s="68"/>
      <c r="B119" s="68"/>
      <c r="C119" s="271" t="s">
        <v>3464</v>
      </c>
      <c r="D119" s="68"/>
      <c r="E119" s="68"/>
      <c r="F119" s="68"/>
      <c r="G119" s="68"/>
      <c r="H119" s="68"/>
      <c r="I119" s="68"/>
      <c r="J119" s="68"/>
      <c r="K119" s="68"/>
      <c r="L119" s="68"/>
      <c r="M119" s="371"/>
      <c r="N119" s="68"/>
      <c r="O119" s="68"/>
      <c r="P119" s="68"/>
      <c r="Q119" s="68"/>
      <c r="R119" s="68"/>
      <c r="S119" s="68"/>
      <c r="T119" s="68"/>
      <c r="U119" s="68"/>
      <c r="V119" s="68"/>
      <c r="W119" s="68"/>
      <c r="X119" s="68"/>
      <c r="Y119" s="68"/>
      <c r="Z119" s="68"/>
      <c r="AA119" s="68"/>
      <c r="AB119" s="68"/>
      <c r="AC119" s="68"/>
      <c r="AD119" s="68"/>
      <c r="AE119" s="68"/>
      <c r="AF119" s="68"/>
      <c r="AG119" s="68"/>
      <c r="AH119" s="68"/>
      <c r="AI119" s="68"/>
    </row>
    <row r="120" ht="15.75" customHeight="1">
      <c r="A120" s="557">
        <v>22980.0</v>
      </c>
      <c r="B120" s="558" t="s">
        <v>3465</v>
      </c>
      <c r="C120" s="558" t="s">
        <v>3466</v>
      </c>
      <c r="D120" s="87">
        <v>2340855.0</v>
      </c>
      <c r="E120" s="68">
        <v>277781.0</v>
      </c>
      <c r="F120" s="87">
        <v>2289911.55</v>
      </c>
      <c r="G120" s="68" t="s">
        <v>122</v>
      </c>
      <c r="H120" s="68" t="s">
        <v>1795</v>
      </c>
      <c r="I120" s="68" t="s">
        <v>1795</v>
      </c>
      <c r="J120" s="68" t="s">
        <v>267</v>
      </c>
      <c r="K120" s="68" t="s">
        <v>3467</v>
      </c>
      <c r="L120" s="68" t="s">
        <v>1155</v>
      </c>
      <c r="M120" s="371" t="s">
        <v>3464</v>
      </c>
      <c r="N120" s="68" t="s">
        <v>294</v>
      </c>
      <c r="O120" s="68" t="s">
        <v>3468</v>
      </c>
      <c r="P120" s="68" t="s">
        <v>855</v>
      </c>
      <c r="Q120" s="68"/>
      <c r="R120" s="68" t="s">
        <v>1158</v>
      </c>
      <c r="S120" s="68"/>
      <c r="T120" s="68"/>
      <c r="U120" s="68"/>
      <c r="V120" s="68"/>
      <c r="W120" s="68"/>
      <c r="X120" s="68"/>
      <c r="Y120" s="68"/>
      <c r="Z120" s="68"/>
      <c r="AA120" s="68"/>
      <c r="AB120" s="68"/>
      <c r="AC120" s="68"/>
      <c r="AD120" s="68"/>
      <c r="AE120" s="68"/>
      <c r="AF120" s="68"/>
      <c r="AG120" s="68"/>
      <c r="AH120" s="68"/>
      <c r="AI120" s="68"/>
    </row>
    <row r="121" ht="19.5" customHeight="1">
      <c r="A121" s="522">
        <v>12911.0</v>
      </c>
      <c r="B121" s="257" t="s">
        <v>3469</v>
      </c>
      <c r="C121" s="257" t="s">
        <v>3470</v>
      </c>
      <c r="D121" s="87">
        <v>543192.0</v>
      </c>
      <c r="E121" s="87">
        <v>1096558.68</v>
      </c>
      <c r="F121" s="87">
        <v>1096558.68</v>
      </c>
      <c r="G121" s="68" t="s">
        <v>122</v>
      </c>
      <c r="H121" s="68" t="s">
        <v>3471</v>
      </c>
      <c r="I121" s="68" t="s">
        <v>2985</v>
      </c>
      <c r="J121" s="68" t="s">
        <v>176</v>
      </c>
      <c r="K121" s="68" t="s">
        <v>865</v>
      </c>
      <c r="L121" s="68" t="s">
        <v>1155</v>
      </c>
      <c r="M121" s="371" t="s">
        <v>3464</v>
      </c>
      <c r="N121" s="68" t="s">
        <v>294</v>
      </c>
      <c r="O121" s="68" t="s">
        <v>3468</v>
      </c>
      <c r="P121" s="68" t="s">
        <v>855</v>
      </c>
      <c r="Q121" s="68"/>
      <c r="R121" s="68" t="s">
        <v>1158</v>
      </c>
      <c r="S121" s="68"/>
      <c r="T121" s="68"/>
      <c r="U121" s="68"/>
      <c r="V121" s="68"/>
      <c r="W121" s="68"/>
      <c r="X121" s="68"/>
      <c r="Y121" s="68"/>
      <c r="Z121" s="68"/>
      <c r="AA121" s="68"/>
      <c r="AB121" s="68"/>
      <c r="AC121" s="68"/>
      <c r="AD121" s="68"/>
      <c r="AE121" s="68"/>
      <c r="AF121" s="68"/>
      <c r="AG121" s="68"/>
      <c r="AH121" s="68"/>
      <c r="AI121" s="68"/>
    </row>
    <row r="122" ht="15.75" customHeight="1">
      <c r="A122" s="234">
        <v>11878.0</v>
      </c>
      <c r="B122" s="304" t="s">
        <v>2448</v>
      </c>
      <c r="C122" s="234" t="s">
        <v>2449</v>
      </c>
      <c r="D122" s="328">
        <v>531665.0</v>
      </c>
      <c r="E122" s="329">
        <v>1672475.96</v>
      </c>
      <c r="F122" s="559">
        <v>1672475.96</v>
      </c>
      <c r="G122" s="68" t="s">
        <v>158</v>
      </c>
      <c r="H122" s="68" t="s">
        <v>2450</v>
      </c>
      <c r="I122" s="68"/>
      <c r="J122" s="68" t="s">
        <v>413</v>
      </c>
      <c r="K122" s="68" t="s">
        <v>865</v>
      </c>
      <c r="L122" s="68" t="s">
        <v>1155</v>
      </c>
      <c r="M122" s="371" t="s">
        <v>3464</v>
      </c>
      <c r="N122" s="68" t="s">
        <v>294</v>
      </c>
      <c r="O122" s="68" t="s">
        <v>3468</v>
      </c>
      <c r="P122" s="68" t="s">
        <v>855</v>
      </c>
      <c r="Q122" s="68"/>
      <c r="R122" s="68" t="s">
        <v>1148</v>
      </c>
      <c r="S122" s="68"/>
      <c r="T122" s="68"/>
      <c r="U122" s="68"/>
      <c r="V122" s="68"/>
      <c r="W122" s="68"/>
      <c r="X122" s="68"/>
      <c r="Y122" s="68"/>
      <c r="Z122" s="68"/>
      <c r="AA122" s="68"/>
      <c r="AB122" s="68"/>
      <c r="AC122" s="68"/>
      <c r="AD122" s="68"/>
      <c r="AE122" s="68"/>
      <c r="AF122" s="68"/>
      <c r="AG122" s="68"/>
      <c r="AH122" s="68"/>
      <c r="AI122" s="68"/>
    </row>
    <row r="123" ht="15.75" customHeight="1">
      <c r="A123" s="68"/>
      <c r="B123" s="68"/>
      <c r="C123" s="68"/>
      <c r="D123" s="68"/>
      <c r="E123" s="68"/>
      <c r="F123" s="68"/>
      <c r="G123" s="68"/>
      <c r="H123" s="68"/>
      <c r="I123" s="68"/>
      <c r="J123" s="68"/>
      <c r="K123" s="68"/>
      <c r="L123" s="68"/>
      <c r="M123" s="371"/>
      <c r="N123" s="68"/>
      <c r="O123" s="68"/>
      <c r="P123" s="68"/>
      <c r="Q123" s="68"/>
      <c r="R123" s="68"/>
      <c r="S123" s="68"/>
      <c r="T123" s="68"/>
      <c r="U123" s="68"/>
      <c r="V123" s="68"/>
      <c r="W123" s="68"/>
      <c r="X123" s="68"/>
      <c r="Y123" s="68"/>
      <c r="Z123" s="68"/>
      <c r="AA123" s="68"/>
      <c r="AB123" s="68"/>
      <c r="AC123" s="68"/>
      <c r="AD123" s="68"/>
      <c r="AE123" s="68"/>
      <c r="AF123" s="68"/>
      <c r="AG123" s="68"/>
      <c r="AH123" s="68"/>
      <c r="AI123" s="68"/>
    </row>
    <row r="124" ht="15.75" customHeight="1">
      <c r="A124" s="68"/>
      <c r="B124" s="68"/>
      <c r="C124" s="68"/>
      <c r="D124" s="68"/>
      <c r="E124" s="68"/>
      <c r="F124" s="68"/>
      <c r="G124" s="68"/>
      <c r="H124" s="68"/>
      <c r="I124" s="68"/>
      <c r="J124" s="68"/>
      <c r="K124" s="68"/>
      <c r="L124" s="68"/>
      <c r="M124" s="371"/>
      <c r="N124" s="68"/>
      <c r="O124" s="68"/>
      <c r="P124" s="68"/>
      <c r="Q124" s="68"/>
      <c r="R124" s="68"/>
      <c r="S124" s="68"/>
      <c r="T124" s="68"/>
      <c r="U124" s="68"/>
      <c r="V124" s="68"/>
      <c r="W124" s="68"/>
      <c r="X124" s="68"/>
      <c r="Y124" s="68"/>
      <c r="Z124" s="68"/>
      <c r="AA124" s="68"/>
      <c r="AB124" s="68"/>
      <c r="AC124" s="68"/>
      <c r="AD124" s="68"/>
      <c r="AE124" s="68"/>
      <c r="AF124" s="68"/>
      <c r="AG124" s="68"/>
      <c r="AH124" s="68"/>
      <c r="AI124" s="68"/>
    </row>
    <row r="125" ht="15.75" customHeight="1">
      <c r="A125" s="68"/>
      <c r="B125" s="68"/>
      <c r="C125" s="68"/>
      <c r="D125" s="68"/>
      <c r="E125" s="68"/>
      <c r="F125" s="68"/>
      <c r="G125" s="68"/>
      <c r="H125" s="68"/>
      <c r="I125" s="68"/>
      <c r="J125" s="68"/>
      <c r="K125" s="68"/>
      <c r="L125" s="68"/>
      <c r="M125" s="371"/>
      <c r="N125" s="68"/>
      <c r="O125" s="68"/>
      <c r="P125" s="68"/>
      <c r="Q125" s="68"/>
      <c r="R125" s="68"/>
      <c r="S125" s="68"/>
      <c r="T125" s="68"/>
      <c r="U125" s="68"/>
      <c r="V125" s="68"/>
      <c r="W125" s="68"/>
      <c r="X125" s="68"/>
      <c r="Y125" s="68"/>
      <c r="Z125" s="68"/>
      <c r="AA125" s="68"/>
      <c r="AB125" s="68"/>
      <c r="AC125" s="68"/>
      <c r="AD125" s="68"/>
      <c r="AE125" s="68"/>
      <c r="AF125" s="68"/>
      <c r="AG125" s="68"/>
      <c r="AH125" s="68"/>
      <c r="AI125" s="68"/>
    </row>
    <row r="126" ht="15.75" customHeight="1">
      <c r="A126" s="68"/>
      <c r="B126" s="68"/>
      <c r="C126" s="68"/>
      <c r="D126" s="68"/>
      <c r="E126" s="68"/>
      <c r="F126" s="68"/>
      <c r="G126" s="68"/>
      <c r="H126" s="68"/>
      <c r="I126" s="68"/>
      <c r="J126" s="68"/>
      <c r="K126" s="68"/>
      <c r="L126" s="68"/>
      <c r="M126" s="371"/>
      <c r="N126" s="68"/>
      <c r="O126" s="68"/>
      <c r="P126" s="68"/>
      <c r="Q126" s="68"/>
      <c r="R126" s="68"/>
      <c r="S126" s="68"/>
      <c r="T126" s="68"/>
      <c r="U126" s="68"/>
      <c r="V126" s="68"/>
      <c r="W126" s="68"/>
      <c r="X126" s="68"/>
      <c r="Y126" s="68"/>
      <c r="Z126" s="68"/>
      <c r="AA126" s="68"/>
      <c r="AB126" s="68"/>
      <c r="AC126" s="68"/>
      <c r="AD126" s="68"/>
      <c r="AE126" s="68"/>
      <c r="AF126" s="68"/>
      <c r="AG126" s="68"/>
      <c r="AH126" s="68"/>
      <c r="AI126" s="68"/>
    </row>
    <row r="127" ht="15.75" customHeight="1">
      <c r="A127" s="68"/>
      <c r="B127" s="68"/>
      <c r="C127" s="68"/>
      <c r="D127" s="68"/>
      <c r="E127" s="68"/>
      <c r="F127" s="68"/>
      <c r="G127" s="68"/>
      <c r="H127" s="68"/>
      <c r="I127" s="68"/>
      <c r="J127" s="68"/>
      <c r="K127" s="68"/>
      <c r="L127" s="68"/>
      <c r="M127" s="371"/>
      <c r="N127" s="68"/>
      <c r="O127" s="68"/>
      <c r="P127" s="68"/>
      <c r="Q127" s="68"/>
      <c r="R127" s="68"/>
      <c r="S127" s="68"/>
      <c r="T127" s="68"/>
      <c r="U127" s="68"/>
      <c r="V127" s="68"/>
      <c r="W127" s="68"/>
      <c r="X127" s="68"/>
      <c r="Y127" s="68"/>
      <c r="Z127" s="68"/>
      <c r="AA127" s="68"/>
      <c r="AB127" s="68"/>
      <c r="AC127" s="68"/>
      <c r="AD127" s="68"/>
      <c r="AE127" s="68"/>
      <c r="AF127" s="68"/>
      <c r="AG127" s="68"/>
      <c r="AH127" s="68"/>
      <c r="AI127" s="68"/>
    </row>
    <row r="128" ht="15.75" customHeight="1">
      <c r="A128" s="68"/>
      <c r="B128" s="68"/>
      <c r="C128" s="68"/>
      <c r="D128" s="68"/>
      <c r="E128" s="68"/>
      <c r="F128" s="68"/>
      <c r="G128" s="68"/>
      <c r="H128" s="68"/>
      <c r="I128" s="68"/>
      <c r="J128" s="68"/>
      <c r="K128" s="68"/>
      <c r="L128" s="68"/>
      <c r="M128" s="371"/>
      <c r="N128" s="68"/>
      <c r="O128" s="68"/>
      <c r="P128" s="68"/>
      <c r="Q128" s="68"/>
      <c r="R128" s="68"/>
      <c r="S128" s="68"/>
      <c r="T128" s="68"/>
      <c r="U128" s="68"/>
      <c r="V128" s="68"/>
      <c r="W128" s="68"/>
      <c r="X128" s="68"/>
      <c r="Y128" s="68"/>
      <c r="Z128" s="68"/>
      <c r="AA128" s="68"/>
      <c r="AB128" s="68"/>
      <c r="AC128" s="68"/>
      <c r="AD128" s="68"/>
      <c r="AE128" s="68"/>
      <c r="AF128" s="68"/>
      <c r="AG128" s="68"/>
      <c r="AH128" s="68"/>
      <c r="AI128" s="68"/>
    </row>
    <row r="129" ht="15.75" customHeight="1">
      <c r="A129" s="68"/>
      <c r="B129" s="68"/>
      <c r="C129" s="68"/>
      <c r="D129" s="68"/>
      <c r="E129" s="68"/>
      <c r="F129" s="68"/>
      <c r="G129" s="68"/>
      <c r="H129" s="68"/>
      <c r="I129" s="68"/>
      <c r="J129" s="68"/>
      <c r="K129" s="68"/>
      <c r="L129" s="68"/>
      <c r="M129" s="371"/>
      <c r="N129" s="68"/>
      <c r="O129" s="68"/>
      <c r="P129" s="68"/>
      <c r="Q129" s="68"/>
      <c r="R129" s="68"/>
      <c r="S129" s="68"/>
      <c r="T129" s="68"/>
      <c r="U129" s="68"/>
      <c r="V129" s="68"/>
      <c r="W129" s="68"/>
      <c r="X129" s="68"/>
      <c r="Y129" s="68"/>
      <c r="Z129" s="68"/>
      <c r="AA129" s="68"/>
      <c r="AB129" s="68"/>
      <c r="AC129" s="68"/>
      <c r="AD129" s="68"/>
      <c r="AE129" s="68"/>
      <c r="AF129" s="68"/>
      <c r="AG129" s="68"/>
      <c r="AH129" s="68"/>
      <c r="AI129" s="68"/>
    </row>
    <row r="130" ht="15.75" customHeight="1">
      <c r="A130" s="68"/>
      <c r="B130" s="68"/>
      <c r="C130" s="68"/>
      <c r="D130" s="68"/>
      <c r="E130" s="68"/>
      <c r="F130" s="68"/>
      <c r="G130" s="68"/>
      <c r="H130" s="68"/>
      <c r="I130" s="68"/>
      <c r="J130" s="68"/>
      <c r="K130" s="68"/>
      <c r="L130" s="68"/>
      <c r="M130" s="371"/>
      <c r="N130" s="68"/>
      <c r="O130" s="68"/>
      <c r="P130" s="68"/>
      <c r="Q130" s="68"/>
      <c r="R130" s="68"/>
      <c r="S130" s="68"/>
      <c r="T130" s="68"/>
      <c r="U130" s="68"/>
      <c r="V130" s="68"/>
      <c r="W130" s="68"/>
      <c r="X130" s="68"/>
      <c r="Y130" s="68"/>
      <c r="Z130" s="68"/>
      <c r="AA130" s="68"/>
      <c r="AB130" s="68"/>
      <c r="AC130" s="68"/>
      <c r="AD130" s="68"/>
      <c r="AE130" s="68"/>
      <c r="AF130" s="68"/>
      <c r="AG130" s="68"/>
      <c r="AH130" s="68"/>
      <c r="AI130" s="68"/>
    </row>
    <row r="131" ht="15.75" customHeight="1">
      <c r="A131" s="68"/>
      <c r="B131" s="68"/>
      <c r="C131" s="68"/>
      <c r="D131" s="68"/>
      <c r="E131" s="68"/>
      <c r="F131" s="68"/>
      <c r="G131" s="68"/>
      <c r="H131" s="68"/>
      <c r="I131" s="68"/>
      <c r="J131" s="68"/>
      <c r="K131" s="68"/>
      <c r="L131" s="68"/>
      <c r="M131" s="371"/>
      <c r="N131" s="68"/>
      <c r="O131" s="68"/>
      <c r="P131" s="68"/>
      <c r="Q131" s="68"/>
      <c r="R131" s="68"/>
      <c r="S131" s="68"/>
      <c r="T131" s="68"/>
      <c r="U131" s="68"/>
      <c r="V131" s="68"/>
      <c r="W131" s="68"/>
      <c r="X131" s="68"/>
      <c r="Y131" s="68"/>
      <c r="Z131" s="68"/>
      <c r="AA131" s="68"/>
      <c r="AB131" s="68"/>
      <c r="AC131" s="68"/>
      <c r="AD131" s="68"/>
      <c r="AE131" s="68"/>
      <c r="AF131" s="68"/>
      <c r="AG131" s="68"/>
      <c r="AH131" s="68"/>
      <c r="AI131" s="68"/>
    </row>
    <row r="132" ht="15.75" customHeight="1">
      <c r="A132" s="68"/>
      <c r="B132" s="68"/>
      <c r="C132" s="68"/>
      <c r="D132" s="68"/>
      <c r="E132" s="68"/>
      <c r="F132" s="68"/>
      <c r="G132" s="68"/>
      <c r="H132" s="68"/>
      <c r="I132" s="68"/>
      <c r="J132" s="68"/>
      <c r="K132" s="68"/>
      <c r="L132" s="68"/>
      <c r="M132" s="371"/>
      <c r="N132" s="68"/>
      <c r="O132" s="68"/>
      <c r="P132" s="68"/>
      <c r="Q132" s="68"/>
      <c r="R132" s="68"/>
      <c r="S132" s="68"/>
      <c r="T132" s="68"/>
      <c r="U132" s="68"/>
      <c r="V132" s="68"/>
      <c r="W132" s="68"/>
      <c r="X132" s="68"/>
      <c r="Y132" s="68"/>
      <c r="Z132" s="68"/>
      <c r="AA132" s="68"/>
      <c r="AB132" s="68"/>
      <c r="AC132" s="68"/>
      <c r="AD132" s="68"/>
      <c r="AE132" s="68"/>
      <c r="AF132" s="68"/>
      <c r="AG132" s="68"/>
      <c r="AH132" s="68"/>
      <c r="AI132" s="68"/>
    </row>
    <row r="133" ht="15.75" customHeight="1">
      <c r="A133" s="68"/>
      <c r="B133" s="68"/>
      <c r="C133" s="68"/>
      <c r="D133" s="68"/>
      <c r="E133" s="68"/>
      <c r="F133" s="68"/>
      <c r="G133" s="68"/>
      <c r="H133" s="68"/>
      <c r="I133" s="68"/>
      <c r="J133" s="68"/>
      <c r="K133" s="68"/>
      <c r="L133" s="68"/>
      <c r="M133" s="371"/>
      <c r="N133" s="68"/>
      <c r="O133" s="68"/>
      <c r="P133" s="68"/>
      <c r="Q133" s="68"/>
      <c r="R133" s="68"/>
      <c r="S133" s="68"/>
      <c r="T133" s="68"/>
      <c r="U133" s="68"/>
      <c r="V133" s="68"/>
      <c r="W133" s="68"/>
      <c r="X133" s="68"/>
      <c r="Y133" s="68"/>
      <c r="Z133" s="68"/>
      <c r="AA133" s="68"/>
      <c r="AB133" s="68"/>
      <c r="AC133" s="68"/>
      <c r="AD133" s="68"/>
      <c r="AE133" s="68"/>
      <c r="AF133" s="68"/>
      <c r="AG133" s="68"/>
      <c r="AH133" s="68"/>
      <c r="AI133" s="68"/>
    </row>
    <row r="134" ht="15.75" customHeight="1">
      <c r="A134" s="68"/>
      <c r="B134" s="68"/>
      <c r="C134" s="68"/>
      <c r="D134" s="68"/>
      <c r="E134" s="68"/>
      <c r="F134" s="68"/>
      <c r="G134" s="68"/>
      <c r="H134" s="68"/>
      <c r="I134" s="68"/>
      <c r="J134" s="68"/>
      <c r="K134" s="68"/>
      <c r="L134" s="68"/>
      <c r="M134" s="371"/>
      <c r="N134" s="68"/>
      <c r="O134" s="68"/>
      <c r="P134" s="68"/>
      <c r="Q134" s="68"/>
      <c r="R134" s="68"/>
      <c r="S134" s="68"/>
      <c r="T134" s="68"/>
      <c r="U134" s="68"/>
      <c r="V134" s="68"/>
      <c r="W134" s="68"/>
      <c r="X134" s="68"/>
      <c r="Y134" s="68"/>
      <c r="Z134" s="68"/>
      <c r="AA134" s="68"/>
      <c r="AB134" s="68"/>
      <c r="AC134" s="68"/>
      <c r="AD134" s="68"/>
      <c r="AE134" s="68"/>
      <c r="AF134" s="68"/>
      <c r="AG134" s="68"/>
      <c r="AH134" s="68"/>
      <c r="AI134" s="68"/>
    </row>
    <row r="135" ht="15.75" customHeight="1">
      <c r="A135" s="68"/>
      <c r="B135" s="68"/>
      <c r="C135" s="68"/>
      <c r="D135" s="68"/>
      <c r="E135" s="68"/>
      <c r="F135" s="68"/>
      <c r="G135" s="68"/>
      <c r="H135" s="68"/>
      <c r="I135" s="68"/>
      <c r="J135" s="68"/>
      <c r="K135" s="68"/>
      <c r="L135" s="68"/>
      <c r="M135" s="371"/>
      <c r="N135" s="68"/>
      <c r="O135" s="68"/>
      <c r="P135" s="68"/>
      <c r="Q135" s="68"/>
      <c r="R135" s="68"/>
      <c r="S135" s="68"/>
      <c r="T135" s="68"/>
      <c r="U135" s="68"/>
      <c r="V135" s="68"/>
      <c r="W135" s="68"/>
      <c r="X135" s="68"/>
      <c r="Y135" s="68"/>
      <c r="Z135" s="68"/>
      <c r="AA135" s="68"/>
      <c r="AB135" s="68"/>
      <c r="AC135" s="68"/>
      <c r="AD135" s="68"/>
      <c r="AE135" s="68"/>
      <c r="AF135" s="68"/>
      <c r="AG135" s="68"/>
      <c r="AH135" s="68"/>
      <c r="AI135" s="68"/>
    </row>
    <row r="136" ht="15.75" customHeight="1">
      <c r="A136" s="68"/>
      <c r="B136" s="68"/>
      <c r="C136" s="68"/>
      <c r="D136" s="68"/>
      <c r="E136" s="68"/>
      <c r="F136" s="68"/>
      <c r="G136" s="68"/>
      <c r="H136" s="68"/>
      <c r="I136" s="68"/>
      <c r="J136" s="68"/>
      <c r="K136" s="68"/>
      <c r="L136" s="68"/>
      <c r="M136" s="371"/>
      <c r="N136" s="68"/>
      <c r="O136" s="68"/>
      <c r="P136" s="68"/>
      <c r="Q136" s="68"/>
      <c r="R136" s="68"/>
      <c r="S136" s="68"/>
      <c r="T136" s="68"/>
      <c r="U136" s="68"/>
      <c r="V136" s="68"/>
      <c r="W136" s="68"/>
      <c r="X136" s="68"/>
      <c r="Y136" s="68"/>
      <c r="Z136" s="68"/>
      <c r="AA136" s="68"/>
      <c r="AB136" s="68"/>
      <c r="AC136" s="68"/>
      <c r="AD136" s="68"/>
      <c r="AE136" s="68"/>
      <c r="AF136" s="68"/>
      <c r="AG136" s="68"/>
      <c r="AH136" s="68"/>
      <c r="AI136" s="68"/>
    </row>
    <row r="137" ht="15.75" customHeight="1">
      <c r="A137" s="68"/>
      <c r="B137" s="68"/>
      <c r="C137" s="68"/>
      <c r="D137" s="68"/>
      <c r="E137" s="68"/>
      <c r="F137" s="68"/>
      <c r="G137" s="68"/>
      <c r="H137" s="68"/>
      <c r="I137" s="68"/>
      <c r="J137" s="68"/>
      <c r="K137" s="68"/>
      <c r="L137" s="68"/>
      <c r="M137" s="371"/>
      <c r="N137" s="68"/>
      <c r="O137" s="68"/>
      <c r="P137" s="68"/>
      <c r="Q137" s="68"/>
      <c r="R137" s="68"/>
      <c r="S137" s="68"/>
      <c r="T137" s="68"/>
      <c r="U137" s="68"/>
      <c r="V137" s="68"/>
      <c r="W137" s="68"/>
      <c r="X137" s="68"/>
      <c r="Y137" s="68"/>
      <c r="Z137" s="68"/>
      <c r="AA137" s="68"/>
      <c r="AB137" s="68"/>
      <c r="AC137" s="68"/>
      <c r="AD137" s="68"/>
      <c r="AE137" s="68"/>
      <c r="AF137" s="68"/>
      <c r="AG137" s="68"/>
      <c r="AH137" s="68"/>
      <c r="AI137" s="68"/>
    </row>
    <row r="138" ht="15.75" customHeight="1">
      <c r="A138" s="68"/>
      <c r="B138" s="68"/>
      <c r="C138" s="68"/>
      <c r="D138" s="68"/>
      <c r="E138" s="68"/>
      <c r="F138" s="68"/>
      <c r="G138" s="68"/>
      <c r="H138" s="68"/>
      <c r="I138" s="68"/>
      <c r="J138" s="68"/>
      <c r="K138" s="68"/>
      <c r="L138" s="68"/>
      <c r="M138" s="371"/>
      <c r="N138" s="68"/>
      <c r="O138" s="68"/>
      <c r="P138" s="68"/>
      <c r="Q138" s="68"/>
      <c r="R138" s="68"/>
      <c r="S138" s="68"/>
      <c r="T138" s="68"/>
      <c r="U138" s="68"/>
      <c r="V138" s="68"/>
      <c r="W138" s="68"/>
      <c r="X138" s="68"/>
      <c r="Y138" s="68"/>
      <c r="Z138" s="68"/>
      <c r="AA138" s="68"/>
      <c r="AB138" s="68"/>
      <c r="AC138" s="68"/>
      <c r="AD138" s="68"/>
      <c r="AE138" s="68"/>
      <c r="AF138" s="68"/>
      <c r="AG138" s="68"/>
      <c r="AH138" s="68"/>
      <c r="AI138" s="68"/>
    </row>
    <row r="139" ht="15.75" customHeight="1">
      <c r="A139" s="68"/>
      <c r="B139" s="68"/>
      <c r="C139" s="68"/>
      <c r="D139" s="68"/>
      <c r="E139" s="68"/>
      <c r="F139" s="68"/>
      <c r="G139" s="68"/>
      <c r="H139" s="68"/>
      <c r="I139" s="68"/>
      <c r="J139" s="68"/>
      <c r="K139" s="68"/>
      <c r="L139" s="68"/>
      <c r="M139" s="371"/>
      <c r="N139" s="68"/>
      <c r="O139" s="68"/>
      <c r="P139" s="68"/>
      <c r="Q139" s="68"/>
      <c r="R139" s="68"/>
      <c r="S139" s="68"/>
      <c r="T139" s="68"/>
      <c r="U139" s="68"/>
      <c r="V139" s="68"/>
      <c r="W139" s="68"/>
      <c r="X139" s="68"/>
      <c r="Y139" s="68"/>
      <c r="Z139" s="68"/>
      <c r="AA139" s="68"/>
      <c r="AB139" s="68"/>
      <c r="AC139" s="68"/>
      <c r="AD139" s="68"/>
      <c r="AE139" s="68"/>
      <c r="AF139" s="68"/>
      <c r="AG139" s="68"/>
      <c r="AH139" s="68"/>
      <c r="AI139" s="68"/>
    </row>
    <row r="140" ht="15.75" customHeight="1">
      <c r="A140" s="68"/>
      <c r="B140" s="68"/>
      <c r="C140" s="68"/>
      <c r="D140" s="68"/>
      <c r="E140" s="68"/>
      <c r="F140" s="68"/>
      <c r="G140" s="68"/>
      <c r="H140" s="68"/>
      <c r="I140" s="68"/>
      <c r="J140" s="68"/>
      <c r="K140" s="68"/>
      <c r="L140" s="68"/>
      <c r="M140" s="371"/>
      <c r="N140" s="68"/>
      <c r="O140" s="68"/>
      <c r="P140" s="68"/>
      <c r="Q140" s="68"/>
      <c r="R140" s="68"/>
      <c r="S140" s="68"/>
      <c r="T140" s="68"/>
      <c r="U140" s="68"/>
      <c r="V140" s="68"/>
      <c r="W140" s="68"/>
      <c r="X140" s="68"/>
      <c r="Y140" s="68"/>
      <c r="Z140" s="68"/>
      <c r="AA140" s="68"/>
      <c r="AB140" s="68"/>
      <c r="AC140" s="68"/>
      <c r="AD140" s="68"/>
      <c r="AE140" s="68"/>
      <c r="AF140" s="68"/>
      <c r="AG140" s="68"/>
      <c r="AH140" s="68"/>
      <c r="AI140" s="68"/>
    </row>
    <row r="141" ht="15.75" customHeight="1">
      <c r="A141" s="68"/>
      <c r="B141" s="68"/>
      <c r="C141" s="68"/>
      <c r="D141" s="68"/>
      <c r="E141" s="68"/>
      <c r="F141" s="68"/>
      <c r="G141" s="68"/>
      <c r="H141" s="68"/>
      <c r="I141" s="68"/>
      <c r="J141" s="68"/>
      <c r="K141" s="68"/>
      <c r="L141" s="68"/>
      <c r="M141" s="371"/>
      <c r="N141" s="68"/>
      <c r="O141" s="68"/>
      <c r="P141" s="68"/>
      <c r="Q141" s="68"/>
      <c r="R141" s="68"/>
      <c r="S141" s="68"/>
      <c r="T141" s="68"/>
      <c r="U141" s="68"/>
      <c r="V141" s="68"/>
      <c r="W141" s="68"/>
      <c r="X141" s="68"/>
      <c r="Y141" s="68"/>
      <c r="Z141" s="68"/>
      <c r="AA141" s="68"/>
      <c r="AB141" s="68"/>
      <c r="AC141" s="68"/>
      <c r="AD141" s="68"/>
      <c r="AE141" s="68"/>
      <c r="AF141" s="68"/>
      <c r="AG141" s="68"/>
      <c r="AH141" s="68"/>
      <c r="AI141" s="68"/>
    </row>
    <row r="142" ht="15.75" customHeight="1">
      <c r="A142" s="68"/>
      <c r="B142" s="68"/>
      <c r="C142" s="68"/>
      <c r="D142" s="68"/>
      <c r="E142" s="68"/>
      <c r="F142" s="68"/>
      <c r="G142" s="68"/>
      <c r="H142" s="68"/>
      <c r="I142" s="68"/>
      <c r="J142" s="68"/>
      <c r="K142" s="68"/>
      <c r="L142" s="68"/>
      <c r="M142" s="371"/>
      <c r="N142" s="68"/>
      <c r="O142" s="68"/>
      <c r="P142" s="68"/>
      <c r="Q142" s="68"/>
      <c r="R142" s="68"/>
      <c r="S142" s="68"/>
      <c r="T142" s="68"/>
      <c r="U142" s="68"/>
      <c r="V142" s="68"/>
      <c r="W142" s="68"/>
      <c r="X142" s="68"/>
      <c r="Y142" s="68"/>
      <c r="Z142" s="68"/>
      <c r="AA142" s="68"/>
      <c r="AB142" s="68"/>
      <c r="AC142" s="68"/>
      <c r="AD142" s="68"/>
      <c r="AE142" s="68"/>
      <c r="AF142" s="68"/>
      <c r="AG142" s="68"/>
      <c r="AH142" s="68"/>
      <c r="AI142" s="68"/>
    </row>
    <row r="143" ht="15.75" customHeight="1">
      <c r="A143" s="68"/>
      <c r="B143" s="68"/>
      <c r="C143" s="68"/>
      <c r="D143" s="68"/>
      <c r="E143" s="68"/>
      <c r="F143" s="68"/>
      <c r="G143" s="68"/>
      <c r="H143" s="68"/>
      <c r="I143" s="68"/>
      <c r="J143" s="68"/>
      <c r="K143" s="68"/>
      <c r="L143" s="68"/>
      <c r="M143" s="371"/>
      <c r="N143" s="68"/>
      <c r="O143" s="68"/>
      <c r="P143" s="68"/>
      <c r="Q143" s="68"/>
      <c r="R143" s="68"/>
      <c r="S143" s="68"/>
      <c r="T143" s="68"/>
      <c r="U143" s="68"/>
      <c r="V143" s="68"/>
      <c r="W143" s="68"/>
      <c r="X143" s="68"/>
      <c r="Y143" s="68"/>
      <c r="Z143" s="68"/>
      <c r="AA143" s="68"/>
      <c r="AB143" s="68"/>
      <c r="AC143" s="68"/>
      <c r="AD143" s="68"/>
      <c r="AE143" s="68"/>
      <c r="AF143" s="68"/>
      <c r="AG143" s="68"/>
      <c r="AH143" s="68"/>
      <c r="AI143" s="68"/>
    </row>
    <row r="144" ht="15.75" customHeight="1">
      <c r="A144" s="68"/>
      <c r="B144" s="68"/>
      <c r="C144" s="68"/>
      <c r="D144" s="68"/>
      <c r="E144" s="68"/>
      <c r="F144" s="68"/>
      <c r="G144" s="68"/>
      <c r="H144" s="68"/>
      <c r="I144" s="68"/>
      <c r="J144" s="68"/>
      <c r="K144" s="68"/>
      <c r="L144" s="68"/>
      <c r="M144" s="371"/>
      <c r="N144" s="68"/>
      <c r="O144" s="68"/>
      <c r="P144" s="68"/>
      <c r="Q144" s="68"/>
      <c r="R144" s="68"/>
      <c r="S144" s="68"/>
      <c r="T144" s="68"/>
      <c r="U144" s="68"/>
      <c r="V144" s="68"/>
      <c r="W144" s="68"/>
      <c r="X144" s="68"/>
      <c r="Y144" s="68"/>
      <c r="Z144" s="68"/>
      <c r="AA144" s="68"/>
      <c r="AB144" s="68"/>
      <c r="AC144" s="68"/>
      <c r="AD144" s="68"/>
      <c r="AE144" s="68"/>
      <c r="AF144" s="68"/>
      <c r="AG144" s="68"/>
      <c r="AH144" s="68"/>
      <c r="AI144" s="68"/>
    </row>
    <row r="145" ht="15.75" customHeight="1">
      <c r="A145" s="68"/>
      <c r="B145" s="68"/>
      <c r="C145" s="68"/>
      <c r="D145" s="68"/>
      <c r="E145" s="68"/>
      <c r="F145" s="68"/>
      <c r="G145" s="68"/>
      <c r="H145" s="68"/>
      <c r="I145" s="68"/>
      <c r="J145" s="68"/>
      <c r="K145" s="68"/>
      <c r="L145" s="68"/>
      <c r="M145" s="371"/>
      <c r="N145" s="68"/>
      <c r="O145" s="68"/>
      <c r="P145" s="68"/>
      <c r="Q145" s="68"/>
      <c r="R145" s="68"/>
      <c r="S145" s="68"/>
      <c r="T145" s="68"/>
      <c r="U145" s="68"/>
      <c r="V145" s="68"/>
      <c r="W145" s="68"/>
      <c r="X145" s="68"/>
      <c r="Y145" s="68"/>
      <c r="Z145" s="68"/>
      <c r="AA145" s="68"/>
      <c r="AB145" s="68"/>
      <c r="AC145" s="68"/>
      <c r="AD145" s="68"/>
      <c r="AE145" s="68"/>
      <c r="AF145" s="68"/>
      <c r="AG145" s="68"/>
      <c r="AH145" s="68"/>
      <c r="AI145" s="68"/>
    </row>
    <row r="146" ht="15.75" customHeight="1">
      <c r="A146" s="68"/>
      <c r="B146" s="68"/>
      <c r="C146" s="68"/>
      <c r="D146" s="68"/>
      <c r="E146" s="68"/>
      <c r="F146" s="68"/>
      <c r="G146" s="68"/>
      <c r="H146" s="68"/>
      <c r="I146" s="68"/>
      <c r="J146" s="68"/>
      <c r="K146" s="68"/>
      <c r="L146" s="68"/>
      <c r="M146" s="371"/>
      <c r="N146" s="68"/>
      <c r="O146" s="68"/>
      <c r="P146" s="68"/>
      <c r="Q146" s="68"/>
      <c r="R146" s="68"/>
      <c r="S146" s="68"/>
      <c r="T146" s="68"/>
      <c r="U146" s="68"/>
      <c r="V146" s="68"/>
      <c r="W146" s="68"/>
      <c r="X146" s="68"/>
      <c r="Y146" s="68"/>
      <c r="Z146" s="68"/>
      <c r="AA146" s="68"/>
      <c r="AB146" s="68"/>
      <c r="AC146" s="68"/>
      <c r="AD146" s="68"/>
      <c r="AE146" s="68"/>
      <c r="AF146" s="68"/>
      <c r="AG146" s="68"/>
      <c r="AH146" s="68"/>
      <c r="AI146" s="68"/>
    </row>
    <row r="147" ht="15.75" customHeight="1">
      <c r="A147" s="68"/>
      <c r="B147" s="68"/>
      <c r="C147" s="68"/>
      <c r="D147" s="68"/>
      <c r="E147" s="68"/>
      <c r="F147" s="68"/>
      <c r="G147" s="68"/>
      <c r="H147" s="68"/>
      <c r="I147" s="68"/>
      <c r="J147" s="68"/>
      <c r="K147" s="68"/>
      <c r="L147" s="68"/>
      <c r="M147" s="371"/>
      <c r="N147" s="68"/>
      <c r="O147" s="68"/>
      <c r="P147" s="68"/>
      <c r="Q147" s="68"/>
      <c r="R147" s="68"/>
      <c r="S147" s="68"/>
      <c r="T147" s="68"/>
      <c r="U147" s="68"/>
      <c r="V147" s="68"/>
      <c r="W147" s="68"/>
      <c r="X147" s="68"/>
      <c r="Y147" s="68"/>
      <c r="Z147" s="68"/>
      <c r="AA147" s="68"/>
      <c r="AB147" s="68"/>
      <c r="AC147" s="68"/>
      <c r="AD147" s="68"/>
      <c r="AE147" s="68"/>
      <c r="AF147" s="68"/>
      <c r="AG147" s="68"/>
      <c r="AH147" s="68"/>
      <c r="AI147" s="68"/>
    </row>
    <row r="148" ht="15.75" customHeight="1">
      <c r="A148" s="68"/>
      <c r="B148" s="68"/>
      <c r="C148" s="68"/>
      <c r="D148" s="68"/>
      <c r="E148" s="68"/>
      <c r="F148" s="68"/>
      <c r="G148" s="68"/>
      <c r="H148" s="68"/>
      <c r="I148" s="68"/>
      <c r="J148" s="68"/>
      <c r="K148" s="68"/>
      <c r="L148" s="68"/>
      <c r="M148" s="371"/>
      <c r="N148" s="68"/>
      <c r="O148" s="68"/>
      <c r="P148" s="68"/>
      <c r="Q148" s="68"/>
      <c r="R148" s="68"/>
      <c r="S148" s="68"/>
      <c r="T148" s="68"/>
      <c r="U148" s="68"/>
      <c r="V148" s="68"/>
      <c r="W148" s="68"/>
      <c r="X148" s="68"/>
      <c r="Y148" s="68"/>
      <c r="Z148" s="68"/>
      <c r="AA148" s="68"/>
      <c r="AB148" s="68"/>
      <c r="AC148" s="68"/>
      <c r="AD148" s="68"/>
      <c r="AE148" s="68"/>
      <c r="AF148" s="68"/>
      <c r="AG148" s="68"/>
      <c r="AH148" s="68"/>
      <c r="AI148" s="68"/>
    </row>
    <row r="149" ht="15.75" customHeight="1">
      <c r="A149" s="68"/>
      <c r="B149" s="68"/>
      <c r="C149" s="68"/>
      <c r="D149" s="68"/>
      <c r="E149" s="68"/>
      <c r="F149" s="68"/>
      <c r="G149" s="68"/>
      <c r="H149" s="68"/>
      <c r="I149" s="68"/>
      <c r="J149" s="68"/>
      <c r="K149" s="68"/>
      <c r="L149" s="68"/>
      <c r="M149" s="371"/>
      <c r="N149" s="68"/>
      <c r="O149" s="68"/>
      <c r="P149" s="68"/>
      <c r="Q149" s="68"/>
      <c r="R149" s="68"/>
      <c r="S149" s="68"/>
      <c r="T149" s="68"/>
      <c r="U149" s="68"/>
      <c r="V149" s="68"/>
      <c r="W149" s="68"/>
      <c r="X149" s="68"/>
      <c r="Y149" s="68"/>
      <c r="Z149" s="68"/>
      <c r="AA149" s="68"/>
      <c r="AB149" s="68"/>
      <c r="AC149" s="68"/>
      <c r="AD149" s="68"/>
      <c r="AE149" s="68"/>
      <c r="AF149" s="68"/>
      <c r="AG149" s="68"/>
      <c r="AH149" s="68"/>
      <c r="AI149" s="68"/>
    </row>
    <row r="150" ht="15.75" customHeight="1">
      <c r="A150" s="68"/>
      <c r="B150" s="68"/>
      <c r="C150" s="68"/>
      <c r="D150" s="68"/>
      <c r="E150" s="68"/>
      <c r="F150" s="68"/>
      <c r="G150" s="68"/>
      <c r="H150" s="68"/>
      <c r="I150" s="68"/>
      <c r="J150" s="68"/>
      <c r="K150" s="68"/>
      <c r="L150" s="68"/>
      <c r="M150" s="371"/>
      <c r="N150" s="68"/>
      <c r="O150" s="68"/>
      <c r="P150" s="68"/>
      <c r="Q150" s="68"/>
      <c r="R150" s="68"/>
      <c r="S150" s="68"/>
      <c r="T150" s="68"/>
      <c r="U150" s="68"/>
      <c r="V150" s="68"/>
      <c r="W150" s="68"/>
      <c r="X150" s="68"/>
      <c r="Y150" s="68"/>
      <c r="Z150" s="68"/>
      <c r="AA150" s="68"/>
      <c r="AB150" s="68"/>
      <c r="AC150" s="68"/>
      <c r="AD150" s="68"/>
      <c r="AE150" s="68"/>
      <c r="AF150" s="68"/>
      <c r="AG150" s="68"/>
      <c r="AH150" s="68"/>
      <c r="AI150" s="68"/>
    </row>
    <row r="151" ht="15.75" customHeight="1">
      <c r="A151" s="68"/>
      <c r="B151" s="68"/>
      <c r="C151" s="68"/>
      <c r="D151" s="68"/>
      <c r="E151" s="68"/>
      <c r="F151" s="68"/>
      <c r="G151" s="68"/>
      <c r="H151" s="68"/>
      <c r="I151" s="68"/>
      <c r="J151" s="68"/>
      <c r="K151" s="68"/>
      <c r="L151" s="68"/>
      <c r="M151" s="371"/>
      <c r="N151" s="68"/>
      <c r="O151" s="68"/>
      <c r="P151" s="68"/>
      <c r="Q151" s="68"/>
      <c r="R151" s="68"/>
      <c r="S151" s="68"/>
      <c r="T151" s="68"/>
      <c r="U151" s="68"/>
      <c r="V151" s="68"/>
      <c r="W151" s="68"/>
      <c r="X151" s="68"/>
      <c r="Y151" s="68"/>
      <c r="Z151" s="68"/>
      <c r="AA151" s="68"/>
      <c r="AB151" s="68"/>
      <c r="AC151" s="68"/>
      <c r="AD151" s="68"/>
      <c r="AE151" s="68"/>
      <c r="AF151" s="68"/>
      <c r="AG151" s="68"/>
      <c r="AH151" s="68"/>
      <c r="AI151" s="68"/>
    </row>
    <row r="152" ht="15.75" customHeight="1">
      <c r="A152" s="68"/>
      <c r="B152" s="68"/>
      <c r="C152" s="68"/>
      <c r="D152" s="68"/>
      <c r="E152" s="68"/>
      <c r="F152" s="68"/>
      <c r="G152" s="68"/>
      <c r="H152" s="68"/>
      <c r="I152" s="68"/>
      <c r="J152" s="68"/>
      <c r="K152" s="68"/>
      <c r="L152" s="68"/>
      <c r="M152" s="371"/>
      <c r="N152" s="68"/>
      <c r="O152" s="68"/>
      <c r="P152" s="68"/>
      <c r="Q152" s="68"/>
      <c r="R152" s="68"/>
      <c r="S152" s="68"/>
      <c r="T152" s="68"/>
      <c r="U152" s="68"/>
      <c r="V152" s="68"/>
      <c r="W152" s="68"/>
      <c r="X152" s="68"/>
      <c r="Y152" s="68"/>
      <c r="Z152" s="68"/>
      <c r="AA152" s="68"/>
      <c r="AB152" s="68"/>
      <c r="AC152" s="68"/>
      <c r="AD152" s="68"/>
      <c r="AE152" s="68"/>
      <c r="AF152" s="68"/>
      <c r="AG152" s="68"/>
      <c r="AH152" s="68"/>
      <c r="AI152" s="68"/>
    </row>
    <row r="153" ht="15.75" customHeight="1">
      <c r="A153" s="68"/>
      <c r="B153" s="68"/>
      <c r="C153" s="68"/>
      <c r="D153" s="68"/>
      <c r="E153" s="68"/>
      <c r="F153" s="68"/>
      <c r="G153" s="68"/>
      <c r="H153" s="68"/>
      <c r="I153" s="68"/>
      <c r="J153" s="68"/>
      <c r="K153" s="68"/>
      <c r="L153" s="68"/>
      <c r="M153" s="371"/>
      <c r="N153" s="68"/>
      <c r="O153" s="68"/>
      <c r="P153" s="68"/>
      <c r="Q153" s="68"/>
      <c r="R153" s="68"/>
      <c r="S153" s="68"/>
      <c r="T153" s="68"/>
      <c r="U153" s="68"/>
      <c r="V153" s="68"/>
      <c r="W153" s="68"/>
      <c r="X153" s="68"/>
      <c r="Y153" s="68"/>
      <c r="Z153" s="68"/>
      <c r="AA153" s="68"/>
      <c r="AB153" s="68"/>
      <c r="AC153" s="68"/>
      <c r="AD153" s="68"/>
      <c r="AE153" s="68"/>
      <c r="AF153" s="68"/>
      <c r="AG153" s="68"/>
      <c r="AH153" s="68"/>
      <c r="AI153" s="68"/>
    </row>
    <row r="154" ht="15.75" customHeight="1">
      <c r="A154" s="68"/>
      <c r="B154" s="68"/>
      <c r="C154" s="68"/>
      <c r="D154" s="68"/>
      <c r="E154" s="68"/>
      <c r="F154" s="68"/>
      <c r="G154" s="68"/>
      <c r="H154" s="68"/>
      <c r="I154" s="68"/>
      <c r="J154" s="68"/>
      <c r="K154" s="68"/>
      <c r="L154" s="68"/>
      <c r="M154" s="371"/>
      <c r="N154" s="68"/>
      <c r="O154" s="68"/>
      <c r="P154" s="68"/>
      <c r="Q154" s="68"/>
      <c r="R154" s="68"/>
      <c r="S154" s="68"/>
      <c r="T154" s="68"/>
      <c r="U154" s="68"/>
      <c r="V154" s="68"/>
      <c r="W154" s="68"/>
      <c r="X154" s="68"/>
      <c r="Y154" s="68"/>
      <c r="Z154" s="68"/>
      <c r="AA154" s="68"/>
      <c r="AB154" s="68"/>
      <c r="AC154" s="68"/>
      <c r="AD154" s="68"/>
      <c r="AE154" s="68"/>
      <c r="AF154" s="68"/>
      <c r="AG154" s="68"/>
      <c r="AH154" s="68"/>
      <c r="AI154" s="68"/>
    </row>
    <row r="155" ht="15.75" customHeight="1">
      <c r="A155" s="68"/>
      <c r="B155" s="68"/>
      <c r="C155" s="68"/>
      <c r="D155" s="68"/>
      <c r="E155" s="68"/>
      <c r="F155" s="68"/>
      <c r="G155" s="68"/>
      <c r="H155" s="68"/>
      <c r="I155" s="68"/>
      <c r="J155" s="68"/>
      <c r="K155" s="68"/>
      <c r="L155" s="68"/>
      <c r="M155" s="371"/>
      <c r="N155" s="68"/>
      <c r="O155" s="68"/>
      <c r="P155" s="68"/>
      <c r="Q155" s="68"/>
      <c r="R155" s="68"/>
      <c r="S155" s="68"/>
      <c r="T155" s="68"/>
      <c r="U155" s="68"/>
      <c r="V155" s="68"/>
      <c r="W155" s="68"/>
      <c r="X155" s="68"/>
      <c r="Y155" s="68"/>
      <c r="Z155" s="68"/>
      <c r="AA155" s="68"/>
      <c r="AB155" s="68"/>
      <c r="AC155" s="68"/>
      <c r="AD155" s="68"/>
      <c r="AE155" s="68"/>
      <c r="AF155" s="68"/>
      <c r="AG155" s="68"/>
      <c r="AH155" s="68"/>
      <c r="AI155" s="68"/>
    </row>
    <row r="156" ht="15.75" customHeight="1">
      <c r="A156" s="68"/>
      <c r="B156" s="68"/>
      <c r="C156" s="68"/>
      <c r="D156" s="68"/>
      <c r="E156" s="68"/>
      <c r="F156" s="68"/>
      <c r="G156" s="68"/>
      <c r="H156" s="68"/>
      <c r="I156" s="68"/>
      <c r="J156" s="68"/>
      <c r="K156" s="68"/>
      <c r="L156" s="68"/>
      <c r="M156" s="371"/>
      <c r="N156" s="68"/>
      <c r="O156" s="68"/>
      <c r="P156" s="68"/>
      <c r="Q156" s="68"/>
      <c r="R156" s="68"/>
      <c r="S156" s="68"/>
      <c r="T156" s="68"/>
      <c r="U156" s="68"/>
      <c r="V156" s="68"/>
      <c r="W156" s="68"/>
      <c r="X156" s="68"/>
      <c r="Y156" s="68"/>
      <c r="Z156" s="68"/>
      <c r="AA156" s="68"/>
      <c r="AB156" s="68"/>
      <c r="AC156" s="68"/>
      <c r="AD156" s="68"/>
      <c r="AE156" s="68"/>
      <c r="AF156" s="68"/>
      <c r="AG156" s="68"/>
      <c r="AH156" s="68"/>
      <c r="AI156" s="68"/>
    </row>
    <row r="157" ht="15.75" customHeight="1">
      <c r="A157" s="68"/>
      <c r="B157" s="68"/>
      <c r="C157" s="68"/>
      <c r="D157" s="68"/>
      <c r="E157" s="68"/>
      <c r="F157" s="68"/>
      <c r="G157" s="68"/>
      <c r="H157" s="68"/>
      <c r="I157" s="68"/>
      <c r="J157" s="68"/>
      <c r="K157" s="68"/>
      <c r="L157" s="68"/>
      <c r="M157" s="371"/>
      <c r="N157" s="68"/>
      <c r="O157" s="68"/>
      <c r="P157" s="68"/>
      <c r="Q157" s="68"/>
      <c r="R157" s="68"/>
      <c r="S157" s="68"/>
      <c r="T157" s="68"/>
      <c r="U157" s="68"/>
      <c r="V157" s="68"/>
      <c r="W157" s="68"/>
      <c r="X157" s="68"/>
      <c r="Y157" s="68"/>
      <c r="Z157" s="68"/>
      <c r="AA157" s="68"/>
      <c r="AB157" s="68"/>
      <c r="AC157" s="68"/>
      <c r="AD157" s="68"/>
      <c r="AE157" s="68"/>
      <c r="AF157" s="68"/>
      <c r="AG157" s="68"/>
      <c r="AH157" s="68"/>
      <c r="AI157" s="68"/>
    </row>
    <row r="158" ht="15.75" customHeight="1">
      <c r="A158" s="68"/>
      <c r="B158" s="68"/>
      <c r="C158" s="68"/>
      <c r="D158" s="68"/>
      <c r="E158" s="68"/>
      <c r="F158" s="68"/>
      <c r="G158" s="68"/>
      <c r="H158" s="68"/>
      <c r="I158" s="68"/>
      <c r="J158" s="68"/>
      <c r="K158" s="68"/>
      <c r="L158" s="68"/>
      <c r="M158" s="371"/>
      <c r="N158" s="68"/>
      <c r="O158" s="68"/>
      <c r="P158" s="68"/>
      <c r="Q158" s="68"/>
      <c r="R158" s="68"/>
      <c r="S158" s="68"/>
      <c r="T158" s="68"/>
      <c r="U158" s="68"/>
      <c r="V158" s="68"/>
      <c r="W158" s="68"/>
      <c r="X158" s="68"/>
      <c r="Y158" s="68"/>
      <c r="Z158" s="68"/>
      <c r="AA158" s="68"/>
      <c r="AB158" s="68"/>
      <c r="AC158" s="68"/>
      <c r="AD158" s="68"/>
      <c r="AE158" s="68"/>
      <c r="AF158" s="68"/>
      <c r="AG158" s="68"/>
      <c r="AH158" s="68"/>
      <c r="AI158" s="68"/>
    </row>
    <row r="159" ht="15.75" customHeight="1">
      <c r="A159" s="68"/>
      <c r="B159" s="68"/>
      <c r="C159" s="68"/>
      <c r="D159" s="68"/>
      <c r="E159" s="68"/>
      <c r="F159" s="68"/>
      <c r="G159" s="68"/>
      <c r="H159" s="68"/>
      <c r="I159" s="68"/>
      <c r="J159" s="68"/>
      <c r="K159" s="68"/>
      <c r="L159" s="68"/>
      <c r="M159" s="371"/>
      <c r="N159" s="68"/>
      <c r="O159" s="68"/>
      <c r="P159" s="68"/>
      <c r="Q159" s="68"/>
      <c r="R159" s="68"/>
      <c r="S159" s="68"/>
      <c r="T159" s="68"/>
      <c r="U159" s="68"/>
      <c r="V159" s="68"/>
      <c r="W159" s="68"/>
      <c r="X159" s="68"/>
      <c r="Y159" s="68"/>
      <c r="Z159" s="68"/>
      <c r="AA159" s="68"/>
      <c r="AB159" s="68"/>
      <c r="AC159" s="68"/>
      <c r="AD159" s="68"/>
      <c r="AE159" s="68"/>
      <c r="AF159" s="68"/>
      <c r="AG159" s="68"/>
      <c r="AH159" s="68"/>
      <c r="AI159" s="68"/>
    </row>
    <row r="160" ht="15.75" customHeight="1">
      <c r="A160" s="68"/>
      <c r="B160" s="68"/>
      <c r="C160" s="68"/>
      <c r="D160" s="68"/>
      <c r="E160" s="68"/>
      <c r="F160" s="68"/>
      <c r="G160" s="68"/>
      <c r="H160" s="68"/>
      <c r="I160" s="68"/>
      <c r="J160" s="68"/>
      <c r="K160" s="68"/>
      <c r="L160" s="68"/>
      <c r="M160" s="371"/>
      <c r="N160" s="68"/>
      <c r="O160" s="68"/>
      <c r="P160" s="68"/>
      <c r="Q160" s="68"/>
      <c r="R160" s="68"/>
      <c r="S160" s="68"/>
      <c r="T160" s="68"/>
      <c r="U160" s="68"/>
      <c r="V160" s="68"/>
      <c r="W160" s="68"/>
      <c r="X160" s="68"/>
      <c r="Y160" s="68"/>
      <c r="Z160" s="68"/>
      <c r="AA160" s="68"/>
      <c r="AB160" s="68"/>
      <c r="AC160" s="68"/>
      <c r="AD160" s="68"/>
      <c r="AE160" s="68"/>
      <c r="AF160" s="68"/>
      <c r="AG160" s="68"/>
      <c r="AH160" s="68"/>
      <c r="AI160" s="68"/>
    </row>
    <row r="161" ht="15.75" customHeight="1">
      <c r="A161" s="68"/>
      <c r="B161" s="68"/>
      <c r="C161" s="68"/>
      <c r="D161" s="68"/>
      <c r="E161" s="68"/>
      <c r="F161" s="68"/>
      <c r="G161" s="68"/>
      <c r="H161" s="68"/>
      <c r="I161" s="68"/>
      <c r="J161" s="68"/>
      <c r="K161" s="68"/>
      <c r="L161" s="68"/>
      <c r="M161" s="371"/>
      <c r="N161" s="68"/>
      <c r="O161" s="68"/>
      <c r="P161" s="68"/>
      <c r="Q161" s="68"/>
      <c r="R161" s="68"/>
      <c r="S161" s="68"/>
      <c r="T161" s="68"/>
      <c r="U161" s="68"/>
      <c r="V161" s="68"/>
      <c r="W161" s="68"/>
      <c r="X161" s="68"/>
      <c r="Y161" s="68"/>
      <c r="Z161" s="68"/>
      <c r="AA161" s="68"/>
      <c r="AB161" s="68"/>
      <c r="AC161" s="68"/>
      <c r="AD161" s="68"/>
      <c r="AE161" s="68"/>
      <c r="AF161" s="68"/>
      <c r="AG161" s="68"/>
      <c r="AH161" s="68"/>
      <c r="AI161" s="68"/>
    </row>
    <row r="162" ht="15.75" customHeight="1">
      <c r="A162" s="68"/>
      <c r="B162" s="68"/>
      <c r="C162" s="68"/>
      <c r="D162" s="68"/>
      <c r="E162" s="68"/>
      <c r="F162" s="68"/>
      <c r="G162" s="68"/>
      <c r="H162" s="68"/>
      <c r="I162" s="68"/>
      <c r="J162" s="68"/>
      <c r="K162" s="68"/>
      <c r="L162" s="68"/>
      <c r="M162" s="371"/>
      <c r="N162" s="68"/>
      <c r="O162" s="68"/>
      <c r="P162" s="68"/>
      <c r="Q162" s="68"/>
      <c r="R162" s="68"/>
      <c r="S162" s="68"/>
      <c r="T162" s="68"/>
      <c r="U162" s="68"/>
      <c r="V162" s="68"/>
      <c r="W162" s="68"/>
      <c r="X162" s="68"/>
      <c r="Y162" s="68"/>
      <c r="Z162" s="68"/>
      <c r="AA162" s="68"/>
      <c r="AB162" s="68"/>
      <c r="AC162" s="68"/>
      <c r="AD162" s="68"/>
      <c r="AE162" s="68"/>
      <c r="AF162" s="68"/>
      <c r="AG162" s="68"/>
      <c r="AH162" s="68"/>
      <c r="AI162" s="68"/>
    </row>
    <row r="163" ht="15.75" customHeight="1">
      <c r="A163" s="68"/>
      <c r="B163" s="68"/>
      <c r="C163" s="68"/>
      <c r="D163" s="68"/>
      <c r="E163" s="68"/>
      <c r="F163" s="68"/>
      <c r="G163" s="68"/>
      <c r="H163" s="68"/>
      <c r="I163" s="68"/>
      <c r="J163" s="68"/>
      <c r="K163" s="68"/>
      <c r="L163" s="68"/>
      <c r="M163" s="371"/>
      <c r="N163" s="68"/>
      <c r="O163" s="68"/>
      <c r="P163" s="68"/>
      <c r="Q163" s="68"/>
      <c r="R163" s="68"/>
      <c r="S163" s="68"/>
      <c r="T163" s="68"/>
      <c r="U163" s="68"/>
      <c r="V163" s="68"/>
      <c r="W163" s="68"/>
      <c r="X163" s="68"/>
      <c r="Y163" s="68"/>
      <c r="Z163" s="68"/>
      <c r="AA163" s="68"/>
      <c r="AB163" s="68"/>
      <c r="AC163" s="68"/>
      <c r="AD163" s="68"/>
      <c r="AE163" s="68"/>
      <c r="AF163" s="68"/>
      <c r="AG163" s="68"/>
      <c r="AH163" s="68"/>
      <c r="AI163" s="68"/>
    </row>
    <row r="164" ht="15.75" customHeight="1">
      <c r="A164" s="68"/>
      <c r="B164" s="68"/>
      <c r="C164" s="68"/>
      <c r="D164" s="68"/>
      <c r="E164" s="68"/>
      <c r="F164" s="68"/>
      <c r="G164" s="68"/>
      <c r="H164" s="68"/>
      <c r="I164" s="68"/>
      <c r="J164" s="68"/>
      <c r="K164" s="68"/>
      <c r="L164" s="68"/>
      <c r="M164" s="371"/>
      <c r="N164" s="68"/>
      <c r="O164" s="68"/>
      <c r="P164" s="68"/>
      <c r="Q164" s="68"/>
      <c r="R164" s="68"/>
      <c r="S164" s="68"/>
      <c r="T164" s="68"/>
      <c r="U164" s="68"/>
      <c r="V164" s="68"/>
      <c r="W164" s="68"/>
      <c r="X164" s="68"/>
      <c r="Y164" s="68"/>
      <c r="Z164" s="68"/>
      <c r="AA164" s="68"/>
      <c r="AB164" s="68"/>
      <c r="AC164" s="68"/>
      <c r="AD164" s="68"/>
      <c r="AE164" s="68"/>
      <c r="AF164" s="68"/>
      <c r="AG164" s="68"/>
      <c r="AH164" s="68"/>
      <c r="AI164" s="68"/>
    </row>
    <row r="165" ht="15.75" customHeight="1">
      <c r="A165" s="68"/>
      <c r="B165" s="68"/>
      <c r="C165" s="68"/>
      <c r="D165" s="68"/>
      <c r="E165" s="68"/>
      <c r="F165" s="68"/>
      <c r="G165" s="68"/>
      <c r="H165" s="68"/>
      <c r="I165" s="68"/>
      <c r="J165" s="68"/>
      <c r="K165" s="68"/>
      <c r="L165" s="68"/>
      <c r="M165" s="371"/>
      <c r="N165" s="68"/>
      <c r="O165" s="68"/>
      <c r="P165" s="68"/>
      <c r="Q165" s="68"/>
      <c r="R165" s="68"/>
      <c r="S165" s="68"/>
      <c r="T165" s="68"/>
      <c r="U165" s="68"/>
      <c r="V165" s="68"/>
      <c r="W165" s="68"/>
      <c r="X165" s="68"/>
      <c r="Y165" s="68"/>
      <c r="Z165" s="68"/>
      <c r="AA165" s="68"/>
      <c r="AB165" s="68"/>
      <c r="AC165" s="68"/>
      <c r="AD165" s="68"/>
      <c r="AE165" s="68"/>
      <c r="AF165" s="68"/>
      <c r="AG165" s="68"/>
      <c r="AH165" s="68"/>
      <c r="AI165" s="68"/>
    </row>
    <row r="166" ht="15.75" customHeight="1">
      <c r="A166" s="68"/>
      <c r="B166" s="68"/>
      <c r="C166" s="68"/>
      <c r="D166" s="68"/>
      <c r="E166" s="68"/>
      <c r="F166" s="68"/>
      <c r="G166" s="68"/>
      <c r="H166" s="68"/>
      <c r="I166" s="68"/>
      <c r="J166" s="68"/>
      <c r="K166" s="68"/>
      <c r="L166" s="68"/>
      <c r="M166" s="371"/>
      <c r="N166" s="68"/>
      <c r="O166" s="68"/>
      <c r="P166" s="68"/>
      <c r="Q166" s="68"/>
      <c r="R166" s="68"/>
      <c r="S166" s="68"/>
      <c r="T166" s="68"/>
      <c r="U166" s="68"/>
      <c r="V166" s="68"/>
      <c r="W166" s="68"/>
      <c r="X166" s="68"/>
      <c r="Y166" s="68"/>
      <c r="Z166" s="68"/>
      <c r="AA166" s="68"/>
      <c r="AB166" s="68"/>
      <c r="AC166" s="68"/>
      <c r="AD166" s="68"/>
      <c r="AE166" s="68"/>
      <c r="AF166" s="68"/>
      <c r="AG166" s="68"/>
      <c r="AH166" s="68"/>
      <c r="AI166" s="68"/>
    </row>
    <row r="167" ht="15.75" customHeight="1">
      <c r="A167" s="68"/>
      <c r="B167" s="68"/>
      <c r="C167" s="68"/>
      <c r="D167" s="68"/>
      <c r="E167" s="68"/>
      <c r="F167" s="68"/>
      <c r="G167" s="68"/>
      <c r="H167" s="68"/>
      <c r="I167" s="68"/>
      <c r="J167" s="68"/>
      <c r="K167" s="68"/>
      <c r="L167" s="68"/>
      <c r="M167" s="371"/>
      <c r="N167" s="68"/>
      <c r="O167" s="68"/>
      <c r="P167" s="68"/>
      <c r="Q167" s="68"/>
      <c r="R167" s="68"/>
      <c r="S167" s="68"/>
      <c r="T167" s="68"/>
      <c r="U167" s="68"/>
      <c r="V167" s="68"/>
      <c r="W167" s="68"/>
      <c r="X167" s="68"/>
      <c r="Y167" s="68"/>
      <c r="Z167" s="68"/>
      <c r="AA167" s="68"/>
      <c r="AB167" s="68"/>
      <c r="AC167" s="68"/>
      <c r="AD167" s="68"/>
      <c r="AE167" s="68"/>
      <c r="AF167" s="68"/>
      <c r="AG167" s="68"/>
      <c r="AH167" s="68"/>
      <c r="AI167" s="68"/>
    </row>
    <row r="168" ht="15.75" customHeight="1">
      <c r="A168" s="68"/>
      <c r="B168" s="68"/>
      <c r="C168" s="68"/>
      <c r="D168" s="68"/>
      <c r="E168" s="68"/>
      <c r="F168" s="68"/>
      <c r="G168" s="68"/>
      <c r="H168" s="68"/>
      <c r="I168" s="68"/>
      <c r="J168" s="68"/>
      <c r="K168" s="68"/>
      <c r="L168" s="68"/>
      <c r="M168" s="371"/>
      <c r="N168" s="68"/>
      <c r="O168" s="68"/>
      <c r="P168" s="68"/>
      <c r="Q168" s="68"/>
      <c r="R168" s="68"/>
      <c r="S168" s="68"/>
      <c r="T168" s="68"/>
      <c r="U168" s="68"/>
      <c r="V168" s="68"/>
      <c r="W168" s="68"/>
      <c r="X168" s="68"/>
      <c r="Y168" s="68"/>
      <c r="Z168" s="68"/>
      <c r="AA168" s="68"/>
      <c r="AB168" s="68"/>
      <c r="AC168" s="68"/>
      <c r="AD168" s="68"/>
      <c r="AE168" s="68"/>
      <c r="AF168" s="68"/>
      <c r="AG168" s="68"/>
      <c r="AH168" s="68"/>
      <c r="AI168" s="68"/>
    </row>
    <row r="169" ht="15.75" customHeight="1">
      <c r="A169" s="68"/>
      <c r="B169" s="68"/>
      <c r="C169" s="68"/>
      <c r="D169" s="68"/>
      <c r="E169" s="68"/>
      <c r="F169" s="68"/>
      <c r="G169" s="68"/>
      <c r="H169" s="68"/>
      <c r="I169" s="68"/>
      <c r="J169" s="68"/>
      <c r="K169" s="68"/>
      <c r="L169" s="68"/>
      <c r="M169" s="371"/>
      <c r="N169" s="68"/>
      <c r="O169" s="68"/>
      <c r="P169" s="68"/>
      <c r="Q169" s="68"/>
      <c r="R169" s="68"/>
      <c r="S169" s="68"/>
      <c r="T169" s="68"/>
      <c r="U169" s="68"/>
      <c r="V169" s="68"/>
      <c r="W169" s="68"/>
      <c r="X169" s="68"/>
      <c r="Y169" s="68"/>
      <c r="Z169" s="68"/>
      <c r="AA169" s="68"/>
      <c r="AB169" s="68"/>
      <c r="AC169" s="68"/>
      <c r="AD169" s="68"/>
      <c r="AE169" s="68"/>
      <c r="AF169" s="68"/>
      <c r="AG169" s="68"/>
      <c r="AH169" s="68"/>
      <c r="AI169" s="68"/>
    </row>
    <row r="170" ht="15.75" customHeight="1">
      <c r="A170" s="68"/>
      <c r="B170" s="68"/>
      <c r="C170" s="68"/>
      <c r="D170" s="68"/>
      <c r="E170" s="68"/>
      <c r="F170" s="68"/>
      <c r="G170" s="68"/>
      <c r="H170" s="68"/>
      <c r="I170" s="68"/>
      <c r="J170" s="68"/>
      <c r="K170" s="68"/>
      <c r="L170" s="68"/>
      <c r="M170" s="371"/>
      <c r="N170" s="68"/>
      <c r="O170" s="68"/>
      <c r="P170" s="68"/>
      <c r="Q170" s="68"/>
      <c r="R170" s="68"/>
      <c r="S170" s="68"/>
      <c r="T170" s="68"/>
      <c r="U170" s="68"/>
      <c r="V170" s="68"/>
      <c r="W170" s="68"/>
      <c r="X170" s="68"/>
      <c r="Y170" s="68"/>
      <c r="Z170" s="68"/>
      <c r="AA170" s="68"/>
      <c r="AB170" s="68"/>
      <c r="AC170" s="68"/>
      <c r="AD170" s="68"/>
      <c r="AE170" s="68"/>
      <c r="AF170" s="68"/>
      <c r="AG170" s="68"/>
      <c r="AH170" s="68"/>
      <c r="AI170" s="68"/>
    </row>
    <row r="171" ht="15.75" customHeight="1">
      <c r="A171" s="68"/>
      <c r="B171" s="68"/>
      <c r="C171" s="68"/>
      <c r="D171" s="68"/>
      <c r="E171" s="68"/>
      <c r="F171" s="68"/>
      <c r="G171" s="68"/>
      <c r="H171" s="68"/>
      <c r="I171" s="68"/>
      <c r="J171" s="68"/>
      <c r="K171" s="68"/>
      <c r="L171" s="68"/>
      <c r="M171" s="371"/>
      <c r="N171" s="68"/>
      <c r="O171" s="68"/>
      <c r="P171" s="68"/>
      <c r="Q171" s="68"/>
      <c r="R171" s="68"/>
      <c r="S171" s="68"/>
      <c r="T171" s="68"/>
      <c r="U171" s="68"/>
      <c r="V171" s="68"/>
      <c r="W171" s="68"/>
      <c r="X171" s="68"/>
      <c r="Y171" s="68"/>
      <c r="Z171" s="68"/>
      <c r="AA171" s="68"/>
      <c r="AB171" s="68"/>
      <c r="AC171" s="68"/>
      <c r="AD171" s="68"/>
      <c r="AE171" s="68"/>
      <c r="AF171" s="68"/>
      <c r="AG171" s="68"/>
      <c r="AH171" s="68"/>
      <c r="AI171" s="68"/>
    </row>
    <row r="172" ht="15.75" customHeight="1">
      <c r="A172" s="68"/>
      <c r="B172" s="68"/>
      <c r="C172" s="68"/>
      <c r="D172" s="68"/>
      <c r="E172" s="68"/>
      <c r="F172" s="68"/>
      <c r="G172" s="68"/>
      <c r="H172" s="68"/>
      <c r="I172" s="68"/>
      <c r="J172" s="68"/>
      <c r="K172" s="68"/>
      <c r="L172" s="68"/>
      <c r="M172" s="371"/>
      <c r="N172" s="68"/>
      <c r="O172" s="68"/>
      <c r="P172" s="68"/>
      <c r="Q172" s="68"/>
      <c r="R172" s="68"/>
      <c r="S172" s="68"/>
      <c r="T172" s="68"/>
      <c r="U172" s="68"/>
      <c r="V172" s="68"/>
      <c r="W172" s="68"/>
      <c r="X172" s="68"/>
      <c r="Y172" s="68"/>
      <c r="Z172" s="68"/>
      <c r="AA172" s="68"/>
      <c r="AB172" s="68"/>
      <c r="AC172" s="68"/>
      <c r="AD172" s="68"/>
      <c r="AE172" s="68"/>
      <c r="AF172" s="68"/>
      <c r="AG172" s="68"/>
      <c r="AH172" s="68"/>
      <c r="AI172" s="68"/>
    </row>
    <row r="173" ht="15.75" customHeight="1">
      <c r="A173" s="68"/>
      <c r="B173" s="68"/>
      <c r="C173" s="68"/>
      <c r="D173" s="68"/>
      <c r="E173" s="68"/>
      <c r="F173" s="68"/>
      <c r="G173" s="68"/>
      <c r="H173" s="68"/>
      <c r="I173" s="68"/>
      <c r="J173" s="68"/>
      <c r="K173" s="68"/>
      <c r="L173" s="68"/>
      <c r="M173" s="371"/>
      <c r="N173" s="68"/>
      <c r="O173" s="68"/>
      <c r="P173" s="68"/>
      <c r="Q173" s="68"/>
      <c r="R173" s="68"/>
      <c r="S173" s="68"/>
      <c r="T173" s="68"/>
      <c r="U173" s="68"/>
      <c r="V173" s="68"/>
      <c r="W173" s="68"/>
      <c r="X173" s="68"/>
      <c r="Y173" s="68"/>
      <c r="Z173" s="68"/>
      <c r="AA173" s="68"/>
      <c r="AB173" s="68"/>
      <c r="AC173" s="68"/>
      <c r="AD173" s="68"/>
      <c r="AE173" s="68"/>
      <c r="AF173" s="68"/>
      <c r="AG173" s="68"/>
      <c r="AH173" s="68"/>
      <c r="AI173" s="68"/>
    </row>
    <row r="174" ht="15.75" customHeight="1">
      <c r="A174" s="68"/>
      <c r="B174" s="68"/>
      <c r="C174" s="68"/>
      <c r="D174" s="68"/>
      <c r="E174" s="68"/>
      <c r="F174" s="68"/>
      <c r="G174" s="68"/>
      <c r="H174" s="68"/>
      <c r="I174" s="68"/>
      <c r="J174" s="68"/>
      <c r="K174" s="68"/>
      <c r="L174" s="68"/>
      <c r="M174" s="371"/>
      <c r="N174" s="68"/>
      <c r="O174" s="68"/>
      <c r="P174" s="68"/>
      <c r="Q174" s="68"/>
      <c r="R174" s="68"/>
      <c r="S174" s="68"/>
      <c r="T174" s="68"/>
      <c r="U174" s="68"/>
      <c r="V174" s="68"/>
      <c r="W174" s="68"/>
      <c r="X174" s="68"/>
      <c r="Y174" s="68"/>
      <c r="Z174" s="68"/>
      <c r="AA174" s="68"/>
      <c r="AB174" s="68"/>
      <c r="AC174" s="68"/>
      <c r="AD174" s="68"/>
      <c r="AE174" s="68"/>
      <c r="AF174" s="68"/>
      <c r="AG174" s="68"/>
      <c r="AH174" s="68"/>
      <c r="AI174" s="68"/>
    </row>
    <row r="175" ht="15.75" customHeight="1">
      <c r="A175" s="68"/>
      <c r="B175" s="68"/>
      <c r="C175" s="68"/>
      <c r="D175" s="68"/>
      <c r="E175" s="68"/>
      <c r="F175" s="68"/>
      <c r="G175" s="68"/>
      <c r="H175" s="68"/>
      <c r="I175" s="68"/>
      <c r="J175" s="68"/>
      <c r="K175" s="68"/>
      <c r="L175" s="68"/>
      <c r="M175" s="371"/>
      <c r="N175" s="68"/>
      <c r="O175" s="68"/>
      <c r="P175" s="68"/>
      <c r="Q175" s="68"/>
      <c r="R175" s="68"/>
      <c r="S175" s="68"/>
      <c r="T175" s="68"/>
      <c r="U175" s="68"/>
      <c r="V175" s="68"/>
      <c r="W175" s="68"/>
      <c r="X175" s="68"/>
      <c r="Y175" s="68"/>
      <c r="Z175" s="68"/>
      <c r="AA175" s="68"/>
      <c r="AB175" s="68"/>
      <c r="AC175" s="68"/>
      <c r="AD175" s="68"/>
      <c r="AE175" s="68"/>
      <c r="AF175" s="68"/>
      <c r="AG175" s="68"/>
      <c r="AH175" s="68"/>
      <c r="AI175" s="68"/>
    </row>
    <row r="176" ht="15.75" customHeight="1">
      <c r="A176" s="68"/>
      <c r="B176" s="68"/>
      <c r="C176" s="68"/>
      <c r="D176" s="68"/>
      <c r="E176" s="68"/>
      <c r="F176" s="68"/>
      <c r="G176" s="68"/>
      <c r="H176" s="68"/>
      <c r="I176" s="68"/>
      <c r="J176" s="68"/>
      <c r="K176" s="68"/>
      <c r="L176" s="68"/>
      <c r="M176" s="371"/>
      <c r="N176" s="68"/>
      <c r="O176" s="68"/>
      <c r="P176" s="68"/>
      <c r="Q176" s="68"/>
      <c r="R176" s="68"/>
      <c r="S176" s="68"/>
      <c r="T176" s="68"/>
      <c r="U176" s="68"/>
      <c r="V176" s="68"/>
      <c r="W176" s="68"/>
      <c r="X176" s="68"/>
      <c r="Y176" s="68"/>
      <c r="Z176" s="68"/>
      <c r="AA176" s="68"/>
      <c r="AB176" s="68"/>
      <c r="AC176" s="68"/>
      <c r="AD176" s="68"/>
      <c r="AE176" s="68"/>
      <c r="AF176" s="68"/>
      <c r="AG176" s="68"/>
      <c r="AH176" s="68"/>
      <c r="AI176" s="68"/>
    </row>
    <row r="177" ht="15.75" customHeight="1">
      <c r="A177" s="68"/>
      <c r="B177" s="68"/>
      <c r="C177" s="68"/>
      <c r="D177" s="68"/>
      <c r="E177" s="68"/>
      <c r="F177" s="68"/>
      <c r="G177" s="68"/>
      <c r="H177" s="68"/>
      <c r="I177" s="68"/>
      <c r="J177" s="68"/>
      <c r="K177" s="68"/>
      <c r="L177" s="68"/>
      <c r="M177" s="371"/>
      <c r="N177" s="68"/>
      <c r="O177" s="68"/>
      <c r="P177" s="68"/>
      <c r="Q177" s="68"/>
      <c r="R177" s="68"/>
      <c r="S177" s="68"/>
      <c r="T177" s="68"/>
      <c r="U177" s="68"/>
      <c r="V177" s="68"/>
      <c r="W177" s="68"/>
      <c r="X177" s="68"/>
      <c r="Y177" s="68"/>
      <c r="Z177" s="68"/>
      <c r="AA177" s="68"/>
      <c r="AB177" s="68"/>
      <c r="AC177" s="68"/>
      <c r="AD177" s="68"/>
      <c r="AE177" s="68"/>
      <c r="AF177" s="68"/>
      <c r="AG177" s="68"/>
      <c r="AH177" s="68"/>
      <c r="AI177" s="68"/>
    </row>
    <row r="178" ht="15.75" customHeight="1">
      <c r="A178" s="68"/>
      <c r="B178" s="68"/>
      <c r="C178" s="68"/>
      <c r="D178" s="68"/>
      <c r="E178" s="68"/>
      <c r="F178" s="68"/>
      <c r="G178" s="68"/>
      <c r="H178" s="68"/>
      <c r="I178" s="68"/>
      <c r="J178" s="68"/>
      <c r="K178" s="68"/>
      <c r="L178" s="68"/>
      <c r="M178" s="371"/>
      <c r="N178" s="68"/>
      <c r="O178" s="68"/>
      <c r="P178" s="68"/>
      <c r="Q178" s="68"/>
      <c r="R178" s="68"/>
      <c r="S178" s="68"/>
      <c r="T178" s="68"/>
      <c r="U178" s="68"/>
      <c r="V178" s="68"/>
      <c r="W178" s="68"/>
      <c r="X178" s="68"/>
      <c r="Y178" s="68"/>
      <c r="Z178" s="68"/>
      <c r="AA178" s="68"/>
      <c r="AB178" s="68"/>
      <c r="AC178" s="68"/>
      <c r="AD178" s="68"/>
      <c r="AE178" s="68"/>
      <c r="AF178" s="68"/>
      <c r="AG178" s="68"/>
      <c r="AH178" s="68"/>
      <c r="AI178" s="68"/>
    </row>
    <row r="179" ht="15.75" customHeight="1">
      <c r="A179" s="68"/>
      <c r="B179" s="68"/>
      <c r="C179" s="68"/>
      <c r="D179" s="68"/>
      <c r="E179" s="68"/>
      <c r="F179" s="68"/>
      <c r="G179" s="68"/>
      <c r="H179" s="68"/>
      <c r="I179" s="68"/>
      <c r="J179" s="68"/>
      <c r="K179" s="68"/>
      <c r="L179" s="68"/>
      <c r="M179" s="371"/>
      <c r="N179" s="68"/>
      <c r="O179" s="68"/>
      <c r="P179" s="68"/>
      <c r="Q179" s="68"/>
      <c r="R179" s="68"/>
      <c r="S179" s="68"/>
      <c r="T179" s="68"/>
      <c r="U179" s="68"/>
      <c r="V179" s="68"/>
      <c r="W179" s="68"/>
      <c r="X179" s="68"/>
      <c r="Y179" s="68"/>
      <c r="Z179" s="68"/>
      <c r="AA179" s="68"/>
      <c r="AB179" s="68"/>
      <c r="AC179" s="68"/>
      <c r="AD179" s="68"/>
      <c r="AE179" s="68"/>
      <c r="AF179" s="68"/>
      <c r="AG179" s="68"/>
      <c r="AH179" s="68"/>
      <c r="AI179" s="68"/>
    </row>
    <row r="180" ht="15.75" customHeight="1">
      <c r="A180" s="68"/>
      <c r="B180" s="68"/>
      <c r="C180" s="68"/>
      <c r="D180" s="68"/>
      <c r="E180" s="68"/>
      <c r="F180" s="68"/>
      <c r="G180" s="68"/>
      <c r="H180" s="68"/>
      <c r="I180" s="68"/>
      <c r="J180" s="68"/>
      <c r="K180" s="68"/>
      <c r="L180" s="68"/>
      <c r="M180" s="371"/>
      <c r="N180" s="68"/>
      <c r="O180" s="68"/>
      <c r="P180" s="68"/>
      <c r="Q180" s="68"/>
      <c r="R180" s="68"/>
      <c r="S180" s="68"/>
      <c r="T180" s="68"/>
      <c r="U180" s="68"/>
      <c r="V180" s="68"/>
      <c r="W180" s="68"/>
      <c r="X180" s="68"/>
      <c r="Y180" s="68"/>
      <c r="Z180" s="68"/>
      <c r="AA180" s="68"/>
      <c r="AB180" s="68"/>
      <c r="AC180" s="68"/>
      <c r="AD180" s="68"/>
      <c r="AE180" s="68"/>
      <c r="AF180" s="68"/>
      <c r="AG180" s="68"/>
      <c r="AH180" s="68"/>
      <c r="AI180" s="68"/>
    </row>
    <row r="181" ht="15.75" customHeight="1">
      <c r="A181" s="68"/>
      <c r="B181" s="68"/>
      <c r="C181" s="68"/>
      <c r="D181" s="68"/>
      <c r="E181" s="68"/>
      <c r="F181" s="68"/>
      <c r="G181" s="68"/>
      <c r="H181" s="68"/>
      <c r="I181" s="68"/>
      <c r="J181" s="68"/>
      <c r="K181" s="68"/>
      <c r="L181" s="68"/>
      <c r="M181" s="371"/>
      <c r="N181" s="68"/>
      <c r="O181" s="68"/>
      <c r="P181" s="68"/>
      <c r="Q181" s="68"/>
      <c r="R181" s="68"/>
      <c r="S181" s="68"/>
      <c r="T181" s="68"/>
      <c r="U181" s="68"/>
      <c r="V181" s="68"/>
      <c r="W181" s="68"/>
      <c r="X181" s="68"/>
      <c r="Y181" s="68"/>
      <c r="Z181" s="68"/>
      <c r="AA181" s="68"/>
      <c r="AB181" s="68"/>
      <c r="AC181" s="68"/>
      <c r="AD181" s="68"/>
      <c r="AE181" s="68"/>
      <c r="AF181" s="68"/>
      <c r="AG181" s="68"/>
      <c r="AH181" s="68"/>
      <c r="AI181" s="68"/>
    </row>
    <row r="182" ht="15.75" customHeight="1">
      <c r="A182" s="68"/>
      <c r="B182" s="68"/>
      <c r="C182" s="68"/>
      <c r="D182" s="68"/>
      <c r="E182" s="68"/>
      <c r="F182" s="68"/>
      <c r="G182" s="68"/>
      <c r="H182" s="68"/>
      <c r="I182" s="68"/>
      <c r="J182" s="68"/>
      <c r="K182" s="68"/>
      <c r="L182" s="68"/>
      <c r="M182" s="371"/>
      <c r="N182" s="68"/>
      <c r="O182" s="68"/>
      <c r="P182" s="68"/>
      <c r="Q182" s="68"/>
      <c r="R182" s="68"/>
      <c r="S182" s="68"/>
      <c r="T182" s="68"/>
      <c r="U182" s="68"/>
      <c r="V182" s="68"/>
      <c r="W182" s="68"/>
      <c r="X182" s="68"/>
      <c r="Y182" s="68"/>
      <c r="Z182" s="68"/>
      <c r="AA182" s="68"/>
      <c r="AB182" s="68"/>
      <c r="AC182" s="68"/>
      <c r="AD182" s="68"/>
      <c r="AE182" s="68"/>
      <c r="AF182" s="68"/>
      <c r="AG182" s="68"/>
      <c r="AH182" s="68"/>
      <c r="AI182" s="68"/>
    </row>
    <row r="183" ht="15.75" customHeight="1">
      <c r="A183" s="68"/>
      <c r="B183" s="68"/>
      <c r="C183" s="68"/>
      <c r="D183" s="68"/>
      <c r="E183" s="68"/>
      <c r="F183" s="68"/>
      <c r="G183" s="68"/>
      <c r="H183" s="68"/>
      <c r="I183" s="68"/>
      <c r="J183" s="68"/>
      <c r="K183" s="68"/>
      <c r="L183" s="68"/>
      <c r="M183" s="371"/>
      <c r="N183" s="68"/>
      <c r="O183" s="68"/>
      <c r="P183" s="68"/>
      <c r="Q183" s="68"/>
      <c r="R183" s="68"/>
      <c r="S183" s="68"/>
      <c r="T183" s="68"/>
      <c r="U183" s="68"/>
      <c r="V183" s="68"/>
      <c r="W183" s="68"/>
      <c r="X183" s="68"/>
      <c r="Y183" s="68"/>
      <c r="Z183" s="68"/>
      <c r="AA183" s="68"/>
      <c r="AB183" s="68"/>
      <c r="AC183" s="68"/>
      <c r="AD183" s="68"/>
      <c r="AE183" s="68"/>
      <c r="AF183" s="68"/>
      <c r="AG183" s="68"/>
      <c r="AH183" s="68"/>
      <c r="AI183" s="68"/>
    </row>
    <row r="184" ht="15.75" customHeight="1">
      <c r="A184" s="68"/>
      <c r="B184" s="68"/>
      <c r="C184" s="68"/>
      <c r="D184" s="68"/>
      <c r="E184" s="68"/>
      <c r="F184" s="68"/>
      <c r="G184" s="68"/>
      <c r="H184" s="68"/>
      <c r="I184" s="68"/>
      <c r="J184" s="68"/>
      <c r="K184" s="68"/>
      <c r="L184" s="68"/>
      <c r="M184" s="371"/>
      <c r="N184" s="68"/>
      <c r="O184" s="68"/>
      <c r="P184" s="68"/>
      <c r="Q184" s="68"/>
      <c r="R184" s="68"/>
      <c r="S184" s="68"/>
      <c r="T184" s="68"/>
      <c r="U184" s="68"/>
      <c r="V184" s="68"/>
      <c r="W184" s="68"/>
      <c r="X184" s="68"/>
      <c r="Y184" s="68"/>
      <c r="Z184" s="68"/>
      <c r="AA184" s="68"/>
      <c r="AB184" s="68"/>
      <c r="AC184" s="68"/>
      <c r="AD184" s="68"/>
      <c r="AE184" s="68"/>
      <c r="AF184" s="68"/>
      <c r="AG184" s="68"/>
      <c r="AH184" s="68"/>
      <c r="AI184" s="68"/>
    </row>
    <row r="185" ht="15.75" customHeight="1">
      <c r="A185" s="68"/>
      <c r="B185" s="68"/>
      <c r="C185" s="68"/>
      <c r="D185" s="68"/>
      <c r="E185" s="68"/>
      <c r="F185" s="68"/>
      <c r="G185" s="68"/>
      <c r="H185" s="68"/>
      <c r="I185" s="68"/>
      <c r="J185" s="68"/>
      <c r="K185" s="68"/>
      <c r="L185" s="68"/>
      <c r="M185" s="371"/>
      <c r="N185" s="68"/>
      <c r="O185" s="68"/>
      <c r="P185" s="68"/>
      <c r="Q185" s="68"/>
      <c r="R185" s="68"/>
      <c r="S185" s="68"/>
      <c r="T185" s="68"/>
      <c r="U185" s="68"/>
      <c r="V185" s="68"/>
      <c r="W185" s="68"/>
      <c r="X185" s="68"/>
      <c r="Y185" s="68"/>
      <c r="Z185" s="68"/>
      <c r="AA185" s="68"/>
      <c r="AB185" s="68"/>
      <c r="AC185" s="68"/>
      <c r="AD185" s="68"/>
      <c r="AE185" s="68"/>
      <c r="AF185" s="68"/>
      <c r="AG185" s="68"/>
      <c r="AH185" s="68"/>
      <c r="AI185" s="68"/>
    </row>
    <row r="186" ht="15.75" customHeight="1">
      <c r="A186" s="68"/>
      <c r="B186" s="68"/>
      <c r="C186" s="68"/>
      <c r="D186" s="68"/>
      <c r="E186" s="68"/>
      <c r="F186" s="68"/>
      <c r="G186" s="68"/>
      <c r="H186" s="68"/>
      <c r="I186" s="68"/>
      <c r="J186" s="68"/>
      <c r="K186" s="68"/>
      <c r="L186" s="68"/>
      <c r="M186" s="371"/>
      <c r="N186" s="68"/>
      <c r="O186" s="68"/>
      <c r="P186" s="68"/>
      <c r="Q186" s="68"/>
      <c r="R186" s="68"/>
      <c r="S186" s="68"/>
      <c r="T186" s="68"/>
      <c r="U186" s="68"/>
      <c r="V186" s="68"/>
      <c r="W186" s="68"/>
      <c r="X186" s="68"/>
      <c r="Y186" s="68"/>
      <c r="Z186" s="68"/>
      <c r="AA186" s="68"/>
      <c r="AB186" s="68"/>
      <c r="AC186" s="68"/>
      <c r="AD186" s="68"/>
      <c r="AE186" s="68"/>
      <c r="AF186" s="68"/>
      <c r="AG186" s="68"/>
      <c r="AH186" s="68"/>
      <c r="AI186" s="68"/>
    </row>
    <row r="187" ht="15.75" customHeight="1">
      <c r="A187" s="68"/>
      <c r="B187" s="68"/>
      <c r="C187" s="68"/>
      <c r="D187" s="68"/>
      <c r="E187" s="68"/>
      <c r="F187" s="68"/>
      <c r="G187" s="68"/>
      <c r="H187" s="68"/>
      <c r="I187" s="68"/>
      <c r="J187" s="68"/>
      <c r="K187" s="68"/>
      <c r="L187" s="68"/>
      <c r="M187" s="371"/>
      <c r="N187" s="68"/>
      <c r="O187" s="68"/>
      <c r="P187" s="68"/>
      <c r="Q187" s="68"/>
      <c r="R187" s="68"/>
      <c r="S187" s="68"/>
      <c r="T187" s="68"/>
      <c r="U187" s="68"/>
      <c r="V187" s="68"/>
      <c r="W187" s="68"/>
      <c r="X187" s="68"/>
      <c r="Y187" s="68"/>
      <c r="Z187" s="68"/>
      <c r="AA187" s="68"/>
      <c r="AB187" s="68"/>
      <c r="AC187" s="68"/>
      <c r="AD187" s="68"/>
      <c r="AE187" s="68"/>
      <c r="AF187" s="68"/>
      <c r="AG187" s="68"/>
      <c r="AH187" s="68"/>
      <c r="AI187" s="68"/>
    </row>
    <row r="188" ht="15.75" customHeight="1">
      <c r="A188" s="68"/>
      <c r="B188" s="68"/>
      <c r="C188" s="68"/>
      <c r="D188" s="68"/>
      <c r="E188" s="68"/>
      <c r="F188" s="68"/>
      <c r="G188" s="68"/>
      <c r="H188" s="68"/>
      <c r="I188" s="68"/>
      <c r="J188" s="68"/>
      <c r="K188" s="68"/>
      <c r="L188" s="68"/>
      <c r="M188" s="371"/>
      <c r="N188" s="68"/>
      <c r="O188" s="68"/>
      <c r="P188" s="68"/>
      <c r="Q188" s="68"/>
      <c r="R188" s="68"/>
      <c r="S188" s="68"/>
      <c r="T188" s="68"/>
      <c r="U188" s="68"/>
      <c r="V188" s="68"/>
      <c r="W188" s="68"/>
      <c r="X188" s="68"/>
      <c r="Y188" s="68"/>
      <c r="Z188" s="68"/>
      <c r="AA188" s="68"/>
      <c r="AB188" s="68"/>
      <c r="AC188" s="68"/>
      <c r="AD188" s="68"/>
      <c r="AE188" s="68"/>
      <c r="AF188" s="68"/>
      <c r="AG188" s="68"/>
      <c r="AH188" s="68"/>
      <c r="AI188" s="68"/>
    </row>
    <row r="189" ht="15.75" customHeight="1">
      <c r="A189" s="68"/>
      <c r="B189" s="68"/>
      <c r="C189" s="68"/>
      <c r="D189" s="68"/>
      <c r="E189" s="68"/>
      <c r="F189" s="68"/>
      <c r="G189" s="68"/>
      <c r="H189" s="68"/>
      <c r="I189" s="68"/>
      <c r="J189" s="68"/>
      <c r="K189" s="68"/>
      <c r="L189" s="68"/>
      <c r="M189" s="371"/>
      <c r="N189" s="68"/>
      <c r="O189" s="68"/>
      <c r="P189" s="68"/>
      <c r="Q189" s="68"/>
      <c r="R189" s="68"/>
      <c r="S189" s="68"/>
      <c r="T189" s="68"/>
      <c r="U189" s="68"/>
      <c r="V189" s="68"/>
      <c r="W189" s="68"/>
      <c r="X189" s="68"/>
      <c r="Y189" s="68"/>
      <c r="Z189" s="68"/>
      <c r="AA189" s="68"/>
      <c r="AB189" s="68"/>
      <c r="AC189" s="68"/>
      <c r="AD189" s="68"/>
      <c r="AE189" s="68"/>
      <c r="AF189" s="68"/>
      <c r="AG189" s="68"/>
      <c r="AH189" s="68"/>
      <c r="AI189" s="68"/>
    </row>
    <row r="190" ht="15.75" customHeight="1">
      <c r="A190" s="68"/>
      <c r="B190" s="68"/>
      <c r="C190" s="68"/>
      <c r="D190" s="68"/>
      <c r="E190" s="68"/>
      <c r="F190" s="68"/>
      <c r="G190" s="68"/>
      <c r="H190" s="68"/>
      <c r="I190" s="68"/>
      <c r="J190" s="68"/>
      <c r="K190" s="68"/>
      <c r="L190" s="68"/>
      <c r="M190" s="371"/>
      <c r="N190" s="68"/>
      <c r="O190" s="68"/>
      <c r="P190" s="68"/>
      <c r="Q190" s="68"/>
      <c r="R190" s="68"/>
      <c r="S190" s="68"/>
      <c r="T190" s="68"/>
      <c r="U190" s="68"/>
      <c r="V190" s="68"/>
      <c r="W190" s="68"/>
      <c r="X190" s="68"/>
      <c r="Y190" s="68"/>
      <c r="Z190" s="68"/>
      <c r="AA190" s="68"/>
      <c r="AB190" s="68"/>
      <c r="AC190" s="68"/>
      <c r="AD190" s="68"/>
      <c r="AE190" s="68"/>
      <c r="AF190" s="68"/>
      <c r="AG190" s="68"/>
      <c r="AH190" s="68"/>
      <c r="AI190" s="68"/>
    </row>
    <row r="191" ht="15.75" customHeight="1">
      <c r="A191" s="68"/>
      <c r="B191" s="68"/>
      <c r="C191" s="68"/>
      <c r="D191" s="68"/>
      <c r="E191" s="68"/>
      <c r="F191" s="68"/>
      <c r="G191" s="68"/>
      <c r="H191" s="68"/>
      <c r="I191" s="68"/>
      <c r="J191" s="68"/>
      <c r="K191" s="68"/>
      <c r="L191" s="68"/>
      <c r="M191" s="371"/>
      <c r="N191" s="68"/>
      <c r="O191" s="68"/>
      <c r="P191" s="68"/>
      <c r="Q191" s="68"/>
      <c r="R191" s="68"/>
      <c r="S191" s="68"/>
      <c r="T191" s="68"/>
      <c r="U191" s="68"/>
      <c r="V191" s="68"/>
      <c r="W191" s="68"/>
      <c r="X191" s="68"/>
      <c r="Y191" s="68"/>
      <c r="Z191" s="68"/>
      <c r="AA191" s="68"/>
      <c r="AB191" s="68"/>
      <c r="AC191" s="68"/>
      <c r="AD191" s="68"/>
      <c r="AE191" s="68"/>
      <c r="AF191" s="68"/>
      <c r="AG191" s="68"/>
      <c r="AH191" s="68"/>
      <c r="AI191" s="68"/>
    </row>
    <row r="192" ht="15.75" customHeight="1">
      <c r="A192" s="68"/>
      <c r="B192" s="68"/>
      <c r="C192" s="68"/>
      <c r="D192" s="68"/>
      <c r="E192" s="68"/>
      <c r="F192" s="68"/>
      <c r="G192" s="68"/>
      <c r="H192" s="68"/>
      <c r="I192" s="68"/>
      <c r="J192" s="68"/>
      <c r="K192" s="68"/>
      <c r="L192" s="68"/>
      <c r="M192" s="371"/>
      <c r="N192" s="68"/>
      <c r="O192" s="68"/>
      <c r="P192" s="68"/>
      <c r="Q192" s="68"/>
      <c r="R192" s="68"/>
      <c r="S192" s="68"/>
      <c r="T192" s="68"/>
      <c r="U192" s="68"/>
      <c r="V192" s="68"/>
      <c r="W192" s="68"/>
      <c r="X192" s="68"/>
      <c r="Y192" s="68"/>
      <c r="Z192" s="68"/>
      <c r="AA192" s="68"/>
      <c r="AB192" s="68"/>
      <c r="AC192" s="68"/>
      <c r="AD192" s="68"/>
      <c r="AE192" s="68"/>
      <c r="AF192" s="68"/>
      <c r="AG192" s="68"/>
      <c r="AH192" s="68"/>
      <c r="AI192" s="68"/>
    </row>
    <row r="193" ht="15.75" customHeight="1">
      <c r="A193" s="68"/>
      <c r="B193" s="68"/>
      <c r="C193" s="68"/>
      <c r="D193" s="68"/>
      <c r="E193" s="68"/>
      <c r="F193" s="68"/>
      <c r="G193" s="68"/>
      <c r="H193" s="68"/>
      <c r="I193" s="68"/>
      <c r="J193" s="68"/>
      <c r="K193" s="68"/>
      <c r="L193" s="68"/>
      <c r="M193" s="371"/>
      <c r="N193" s="68"/>
      <c r="O193" s="68"/>
      <c r="P193" s="68"/>
      <c r="Q193" s="68"/>
      <c r="R193" s="68"/>
      <c r="S193" s="68"/>
      <c r="T193" s="68"/>
      <c r="U193" s="68"/>
      <c r="V193" s="68"/>
      <c r="W193" s="68"/>
      <c r="X193" s="68"/>
      <c r="Y193" s="68"/>
      <c r="Z193" s="68"/>
      <c r="AA193" s="68"/>
      <c r="AB193" s="68"/>
      <c r="AC193" s="68"/>
      <c r="AD193" s="68"/>
      <c r="AE193" s="68"/>
      <c r="AF193" s="68"/>
      <c r="AG193" s="68"/>
      <c r="AH193" s="68"/>
      <c r="AI193" s="68"/>
    </row>
    <row r="194" ht="15.75" customHeight="1">
      <c r="A194" s="68"/>
      <c r="B194" s="68"/>
      <c r="C194" s="68"/>
      <c r="D194" s="68"/>
      <c r="E194" s="68"/>
      <c r="F194" s="68"/>
      <c r="G194" s="68"/>
      <c r="H194" s="68"/>
      <c r="I194" s="68"/>
      <c r="J194" s="68"/>
      <c r="K194" s="68"/>
      <c r="L194" s="68"/>
      <c r="M194" s="371"/>
      <c r="N194" s="68"/>
      <c r="O194" s="68"/>
      <c r="P194" s="68"/>
      <c r="Q194" s="68"/>
      <c r="R194" s="68"/>
      <c r="S194" s="68"/>
      <c r="T194" s="68"/>
      <c r="U194" s="68"/>
      <c r="V194" s="68"/>
      <c r="W194" s="68"/>
      <c r="X194" s="68"/>
      <c r="Y194" s="68"/>
      <c r="Z194" s="68"/>
      <c r="AA194" s="68"/>
      <c r="AB194" s="68"/>
      <c r="AC194" s="68"/>
      <c r="AD194" s="68"/>
      <c r="AE194" s="68"/>
      <c r="AF194" s="68"/>
      <c r="AG194" s="68"/>
      <c r="AH194" s="68"/>
      <c r="AI194" s="68"/>
    </row>
    <row r="195" ht="15.75" customHeight="1">
      <c r="A195" s="68"/>
      <c r="B195" s="68"/>
      <c r="C195" s="68"/>
      <c r="D195" s="68"/>
      <c r="E195" s="68"/>
      <c r="F195" s="68"/>
      <c r="G195" s="68"/>
      <c r="H195" s="68"/>
      <c r="I195" s="68"/>
      <c r="J195" s="68"/>
      <c r="K195" s="68"/>
      <c r="L195" s="68"/>
      <c r="M195" s="371"/>
      <c r="N195" s="68"/>
      <c r="O195" s="68"/>
      <c r="P195" s="68"/>
      <c r="Q195" s="68"/>
      <c r="R195" s="68"/>
      <c r="S195" s="68"/>
      <c r="T195" s="68"/>
      <c r="U195" s="68"/>
      <c r="V195" s="68"/>
      <c r="W195" s="68"/>
      <c r="X195" s="68"/>
      <c r="Y195" s="68"/>
      <c r="Z195" s="68"/>
      <c r="AA195" s="68"/>
      <c r="AB195" s="68"/>
      <c r="AC195" s="68"/>
      <c r="AD195" s="68"/>
      <c r="AE195" s="68"/>
      <c r="AF195" s="68"/>
      <c r="AG195" s="68"/>
      <c r="AH195" s="68"/>
      <c r="AI195" s="68"/>
    </row>
    <row r="196" ht="15.75" customHeight="1">
      <c r="A196" s="68"/>
      <c r="B196" s="68"/>
      <c r="C196" s="68"/>
      <c r="D196" s="68"/>
      <c r="E196" s="68"/>
      <c r="F196" s="68"/>
      <c r="G196" s="68"/>
      <c r="H196" s="68"/>
      <c r="I196" s="68"/>
      <c r="J196" s="68"/>
      <c r="K196" s="68"/>
      <c r="L196" s="68"/>
      <c r="M196" s="371"/>
      <c r="N196" s="68"/>
      <c r="O196" s="68"/>
      <c r="P196" s="68"/>
      <c r="Q196" s="68"/>
      <c r="R196" s="68"/>
      <c r="S196" s="68"/>
      <c r="T196" s="68"/>
      <c r="U196" s="68"/>
      <c r="V196" s="68"/>
      <c r="W196" s="68"/>
      <c r="X196" s="68"/>
      <c r="Y196" s="68"/>
      <c r="Z196" s="68"/>
      <c r="AA196" s="68"/>
      <c r="AB196" s="68"/>
      <c r="AC196" s="68"/>
      <c r="AD196" s="68"/>
      <c r="AE196" s="68"/>
      <c r="AF196" s="68"/>
      <c r="AG196" s="68"/>
      <c r="AH196" s="68"/>
      <c r="AI196" s="68"/>
    </row>
    <row r="197" ht="15.75" customHeight="1">
      <c r="A197" s="68"/>
      <c r="B197" s="68"/>
      <c r="C197" s="68"/>
      <c r="D197" s="68"/>
      <c r="E197" s="68"/>
      <c r="F197" s="68"/>
      <c r="G197" s="68"/>
      <c r="H197" s="68"/>
      <c r="I197" s="68"/>
      <c r="J197" s="68"/>
      <c r="K197" s="68"/>
      <c r="L197" s="68"/>
      <c r="M197" s="371"/>
      <c r="N197" s="68"/>
      <c r="O197" s="68"/>
      <c r="P197" s="68"/>
      <c r="Q197" s="68"/>
      <c r="R197" s="68"/>
      <c r="S197" s="68"/>
      <c r="T197" s="68"/>
      <c r="U197" s="68"/>
      <c r="V197" s="68"/>
      <c r="W197" s="68"/>
      <c r="X197" s="68"/>
      <c r="Y197" s="68"/>
      <c r="Z197" s="68"/>
      <c r="AA197" s="68"/>
      <c r="AB197" s="68"/>
      <c r="AC197" s="68"/>
      <c r="AD197" s="68"/>
      <c r="AE197" s="68"/>
      <c r="AF197" s="68"/>
      <c r="AG197" s="68"/>
      <c r="AH197" s="68"/>
      <c r="AI197" s="68"/>
    </row>
    <row r="198" ht="15.75" customHeight="1">
      <c r="A198" s="68"/>
      <c r="B198" s="68"/>
      <c r="C198" s="68"/>
      <c r="D198" s="68"/>
      <c r="E198" s="68"/>
      <c r="F198" s="68"/>
      <c r="G198" s="68"/>
      <c r="H198" s="68"/>
      <c r="I198" s="68"/>
      <c r="J198" s="68"/>
      <c r="K198" s="68"/>
      <c r="L198" s="68"/>
      <c r="M198" s="371"/>
      <c r="N198" s="68"/>
      <c r="O198" s="68"/>
      <c r="P198" s="68"/>
      <c r="Q198" s="68"/>
      <c r="R198" s="68"/>
      <c r="S198" s="68"/>
      <c r="T198" s="68"/>
      <c r="U198" s="68"/>
      <c r="V198" s="68"/>
      <c r="W198" s="68"/>
      <c r="X198" s="68"/>
      <c r="Y198" s="68"/>
      <c r="Z198" s="68"/>
      <c r="AA198" s="68"/>
      <c r="AB198" s="68"/>
      <c r="AC198" s="68"/>
      <c r="AD198" s="68"/>
      <c r="AE198" s="68"/>
      <c r="AF198" s="68"/>
      <c r="AG198" s="68"/>
      <c r="AH198" s="68"/>
      <c r="AI198" s="68"/>
    </row>
    <row r="199" ht="15.75" customHeight="1">
      <c r="A199" s="68"/>
      <c r="B199" s="68"/>
      <c r="C199" s="68"/>
      <c r="D199" s="68"/>
      <c r="E199" s="68"/>
      <c r="F199" s="68"/>
      <c r="G199" s="68"/>
      <c r="H199" s="68"/>
      <c r="I199" s="68"/>
      <c r="J199" s="68"/>
      <c r="K199" s="68"/>
      <c r="L199" s="68"/>
      <c r="M199" s="371"/>
      <c r="N199" s="68"/>
      <c r="O199" s="68"/>
      <c r="P199" s="68"/>
      <c r="Q199" s="68"/>
      <c r="R199" s="68"/>
      <c r="S199" s="68"/>
      <c r="T199" s="68"/>
      <c r="U199" s="68"/>
      <c r="V199" s="68"/>
      <c r="W199" s="68"/>
      <c r="X199" s="68"/>
      <c r="Y199" s="68"/>
      <c r="Z199" s="68"/>
      <c r="AA199" s="68"/>
      <c r="AB199" s="68"/>
      <c r="AC199" s="68"/>
      <c r="AD199" s="68"/>
      <c r="AE199" s="68"/>
      <c r="AF199" s="68"/>
      <c r="AG199" s="68"/>
      <c r="AH199" s="68"/>
      <c r="AI199" s="68"/>
    </row>
    <row r="200" ht="15.75" customHeight="1">
      <c r="A200" s="68"/>
      <c r="B200" s="68"/>
      <c r="C200" s="68"/>
      <c r="D200" s="68"/>
      <c r="E200" s="68"/>
      <c r="F200" s="68"/>
      <c r="G200" s="68"/>
      <c r="H200" s="68"/>
      <c r="I200" s="68"/>
      <c r="J200" s="68"/>
      <c r="K200" s="68"/>
      <c r="L200" s="68"/>
      <c r="M200" s="371"/>
      <c r="N200" s="68"/>
      <c r="O200" s="68"/>
      <c r="P200" s="68"/>
      <c r="Q200" s="68"/>
      <c r="R200" s="68"/>
      <c r="S200" s="68"/>
      <c r="T200" s="68"/>
      <c r="U200" s="68"/>
      <c r="V200" s="68"/>
      <c r="W200" s="68"/>
      <c r="X200" s="68"/>
      <c r="Y200" s="68"/>
      <c r="Z200" s="68"/>
      <c r="AA200" s="68"/>
      <c r="AB200" s="68"/>
      <c r="AC200" s="68"/>
      <c r="AD200" s="68"/>
      <c r="AE200" s="68"/>
      <c r="AF200" s="68"/>
      <c r="AG200" s="68"/>
      <c r="AH200" s="68"/>
      <c r="AI200" s="68"/>
    </row>
    <row r="201" ht="15.75" customHeight="1">
      <c r="A201" s="68"/>
      <c r="B201" s="68"/>
      <c r="C201" s="68"/>
      <c r="D201" s="68"/>
      <c r="E201" s="68"/>
      <c r="F201" s="68"/>
      <c r="G201" s="68"/>
      <c r="H201" s="68"/>
      <c r="I201" s="68"/>
      <c r="J201" s="68"/>
      <c r="K201" s="68"/>
      <c r="L201" s="68"/>
      <c r="M201" s="371"/>
      <c r="N201" s="68"/>
      <c r="O201" s="68"/>
      <c r="P201" s="68"/>
      <c r="Q201" s="68"/>
      <c r="R201" s="68"/>
      <c r="S201" s="68"/>
      <c r="T201" s="68"/>
      <c r="U201" s="68"/>
      <c r="V201" s="68"/>
      <c r="W201" s="68"/>
      <c r="X201" s="68"/>
      <c r="Y201" s="68"/>
      <c r="Z201" s="68"/>
      <c r="AA201" s="68"/>
      <c r="AB201" s="68"/>
      <c r="AC201" s="68"/>
      <c r="AD201" s="68"/>
      <c r="AE201" s="68"/>
      <c r="AF201" s="68"/>
      <c r="AG201" s="68"/>
      <c r="AH201" s="68"/>
      <c r="AI201" s="68"/>
    </row>
    <row r="202" ht="15.75" customHeight="1">
      <c r="A202" s="68"/>
      <c r="B202" s="68"/>
      <c r="C202" s="68"/>
      <c r="D202" s="68"/>
      <c r="E202" s="68"/>
      <c r="F202" s="68"/>
      <c r="G202" s="68"/>
      <c r="H202" s="68"/>
      <c r="I202" s="68"/>
      <c r="J202" s="68"/>
      <c r="K202" s="68"/>
      <c r="L202" s="68"/>
      <c r="M202" s="371"/>
      <c r="N202" s="68"/>
      <c r="O202" s="68"/>
      <c r="P202" s="68"/>
      <c r="Q202" s="68"/>
      <c r="R202" s="68"/>
      <c r="S202" s="68"/>
      <c r="T202" s="68"/>
      <c r="U202" s="68"/>
      <c r="V202" s="68"/>
      <c r="W202" s="68"/>
      <c r="X202" s="68"/>
      <c r="Y202" s="68"/>
      <c r="Z202" s="68"/>
      <c r="AA202" s="68"/>
      <c r="AB202" s="68"/>
      <c r="AC202" s="68"/>
      <c r="AD202" s="68"/>
      <c r="AE202" s="68"/>
      <c r="AF202" s="68"/>
      <c r="AG202" s="68"/>
      <c r="AH202" s="68"/>
      <c r="AI202" s="68"/>
    </row>
    <row r="203" ht="15.75" customHeight="1">
      <c r="A203" s="68"/>
      <c r="B203" s="68"/>
      <c r="C203" s="68"/>
      <c r="D203" s="68"/>
      <c r="E203" s="68"/>
      <c r="F203" s="68"/>
      <c r="G203" s="68"/>
      <c r="H203" s="68"/>
      <c r="I203" s="68"/>
      <c r="J203" s="68"/>
      <c r="K203" s="68"/>
      <c r="L203" s="68"/>
      <c r="M203" s="371"/>
      <c r="N203" s="68"/>
      <c r="O203" s="68"/>
      <c r="P203" s="68"/>
      <c r="Q203" s="68"/>
      <c r="R203" s="68"/>
      <c r="S203" s="68"/>
      <c r="T203" s="68"/>
      <c r="U203" s="68"/>
      <c r="V203" s="68"/>
      <c r="W203" s="68"/>
      <c r="X203" s="68"/>
      <c r="Y203" s="68"/>
      <c r="Z203" s="68"/>
      <c r="AA203" s="68"/>
      <c r="AB203" s="68"/>
      <c r="AC203" s="68"/>
      <c r="AD203" s="68"/>
      <c r="AE203" s="68"/>
      <c r="AF203" s="68"/>
      <c r="AG203" s="68"/>
      <c r="AH203" s="68"/>
      <c r="AI203" s="68"/>
    </row>
    <row r="204" ht="15.75" customHeight="1">
      <c r="A204" s="68"/>
      <c r="B204" s="68"/>
      <c r="C204" s="68"/>
      <c r="D204" s="68"/>
      <c r="E204" s="68"/>
      <c r="F204" s="68"/>
      <c r="G204" s="68"/>
      <c r="H204" s="68"/>
      <c r="I204" s="68"/>
      <c r="J204" s="68"/>
      <c r="K204" s="68"/>
      <c r="L204" s="68"/>
      <c r="M204" s="371"/>
      <c r="N204" s="68"/>
      <c r="O204" s="68"/>
      <c r="P204" s="68"/>
      <c r="Q204" s="68"/>
      <c r="R204" s="68"/>
      <c r="S204" s="68"/>
      <c r="T204" s="68"/>
      <c r="U204" s="68"/>
      <c r="V204" s="68"/>
      <c r="W204" s="68"/>
      <c r="X204" s="68"/>
      <c r="Y204" s="68"/>
      <c r="Z204" s="68"/>
      <c r="AA204" s="68"/>
      <c r="AB204" s="68"/>
      <c r="AC204" s="68"/>
      <c r="AD204" s="68"/>
      <c r="AE204" s="68"/>
      <c r="AF204" s="68"/>
      <c r="AG204" s="68"/>
      <c r="AH204" s="68"/>
      <c r="AI204" s="68"/>
    </row>
    <row r="205" ht="15.75" customHeight="1">
      <c r="A205" s="68"/>
      <c r="B205" s="68"/>
      <c r="C205" s="68"/>
      <c r="D205" s="68"/>
      <c r="E205" s="68"/>
      <c r="F205" s="68"/>
      <c r="G205" s="68"/>
      <c r="H205" s="68"/>
      <c r="I205" s="68"/>
      <c r="J205" s="68"/>
      <c r="K205" s="68"/>
      <c r="L205" s="68"/>
      <c r="M205" s="371"/>
      <c r="N205" s="68"/>
      <c r="O205" s="68"/>
      <c r="P205" s="68"/>
      <c r="Q205" s="68"/>
      <c r="R205" s="68"/>
      <c r="S205" s="68"/>
      <c r="T205" s="68"/>
      <c r="U205" s="68"/>
      <c r="V205" s="68"/>
      <c r="W205" s="68"/>
      <c r="X205" s="68"/>
      <c r="Y205" s="68"/>
      <c r="Z205" s="68"/>
      <c r="AA205" s="68"/>
      <c r="AB205" s="68"/>
      <c r="AC205" s="68"/>
      <c r="AD205" s="68"/>
      <c r="AE205" s="68"/>
      <c r="AF205" s="68"/>
      <c r="AG205" s="68"/>
      <c r="AH205" s="68"/>
      <c r="AI205" s="68"/>
    </row>
    <row r="206" ht="15.75" customHeight="1">
      <c r="A206" s="68"/>
      <c r="B206" s="68"/>
      <c r="C206" s="68"/>
      <c r="D206" s="68"/>
      <c r="E206" s="68"/>
      <c r="F206" s="68"/>
      <c r="G206" s="68"/>
      <c r="H206" s="68"/>
      <c r="I206" s="68"/>
      <c r="J206" s="68"/>
      <c r="K206" s="68"/>
      <c r="L206" s="68"/>
      <c r="M206" s="371"/>
      <c r="N206" s="68"/>
      <c r="O206" s="68"/>
      <c r="P206" s="68"/>
      <c r="Q206" s="68"/>
      <c r="R206" s="68"/>
      <c r="S206" s="68"/>
      <c r="T206" s="68"/>
      <c r="U206" s="68"/>
      <c r="V206" s="68"/>
      <c r="W206" s="68"/>
      <c r="X206" s="68"/>
      <c r="Y206" s="68"/>
      <c r="Z206" s="68"/>
      <c r="AA206" s="68"/>
      <c r="AB206" s="68"/>
      <c r="AC206" s="68"/>
      <c r="AD206" s="68"/>
      <c r="AE206" s="68"/>
      <c r="AF206" s="68"/>
      <c r="AG206" s="68"/>
      <c r="AH206" s="68"/>
      <c r="AI206" s="68"/>
    </row>
    <row r="207" ht="15.75" customHeight="1">
      <c r="A207" s="68"/>
      <c r="B207" s="68"/>
      <c r="C207" s="68"/>
      <c r="D207" s="68"/>
      <c r="E207" s="68"/>
      <c r="F207" s="68"/>
      <c r="G207" s="68"/>
      <c r="H207" s="68"/>
      <c r="I207" s="68"/>
      <c r="J207" s="68"/>
      <c r="K207" s="68"/>
      <c r="L207" s="68"/>
      <c r="M207" s="371"/>
      <c r="N207" s="68"/>
      <c r="O207" s="68"/>
      <c r="P207" s="68"/>
      <c r="Q207" s="68"/>
      <c r="R207" s="68"/>
      <c r="S207" s="68"/>
      <c r="T207" s="68"/>
      <c r="U207" s="68"/>
      <c r="V207" s="68"/>
      <c r="W207" s="68"/>
      <c r="X207" s="68"/>
      <c r="Y207" s="68"/>
      <c r="Z207" s="68"/>
      <c r="AA207" s="68"/>
      <c r="AB207" s="68"/>
      <c r="AC207" s="68"/>
      <c r="AD207" s="68"/>
      <c r="AE207" s="68"/>
      <c r="AF207" s="68"/>
      <c r="AG207" s="68"/>
      <c r="AH207" s="68"/>
      <c r="AI207" s="68"/>
    </row>
    <row r="208" ht="15.75" customHeight="1">
      <c r="A208" s="68"/>
      <c r="B208" s="68"/>
      <c r="C208" s="68"/>
      <c r="D208" s="68"/>
      <c r="E208" s="68"/>
      <c r="F208" s="68"/>
      <c r="G208" s="68"/>
      <c r="H208" s="68"/>
      <c r="I208" s="68"/>
      <c r="J208" s="68"/>
      <c r="K208" s="68"/>
      <c r="L208" s="68"/>
      <c r="M208" s="371"/>
      <c r="N208" s="68"/>
      <c r="O208" s="68"/>
      <c r="P208" s="68"/>
      <c r="Q208" s="68"/>
      <c r="R208" s="68"/>
      <c r="S208" s="68"/>
      <c r="T208" s="68"/>
      <c r="U208" s="68"/>
      <c r="V208" s="68"/>
      <c r="W208" s="68"/>
      <c r="X208" s="68"/>
      <c r="Y208" s="68"/>
      <c r="Z208" s="68"/>
      <c r="AA208" s="68"/>
      <c r="AB208" s="68"/>
      <c r="AC208" s="68"/>
      <c r="AD208" s="68"/>
      <c r="AE208" s="68"/>
      <c r="AF208" s="68"/>
      <c r="AG208" s="68"/>
      <c r="AH208" s="68"/>
      <c r="AI208" s="68"/>
    </row>
    <row r="209" ht="15.75" customHeight="1">
      <c r="A209" s="68"/>
      <c r="B209" s="68"/>
      <c r="C209" s="68"/>
      <c r="D209" s="68"/>
      <c r="E209" s="68"/>
      <c r="F209" s="68"/>
      <c r="G209" s="68"/>
      <c r="H209" s="68"/>
      <c r="I209" s="68"/>
      <c r="J209" s="68"/>
      <c r="K209" s="68"/>
      <c r="L209" s="68"/>
      <c r="M209" s="371"/>
      <c r="N209" s="68"/>
      <c r="O209" s="68"/>
      <c r="P209" s="68"/>
      <c r="Q209" s="68"/>
      <c r="R209" s="68"/>
      <c r="S209" s="68"/>
      <c r="T209" s="68"/>
      <c r="U209" s="68"/>
      <c r="V209" s="68"/>
      <c r="W209" s="68"/>
      <c r="X209" s="68"/>
      <c r="Y209" s="68"/>
      <c r="Z209" s="68"/>
      <c r="AA209" s="68"/>
      <c r="AB209" s="68"/>
      <c r="AC209" s="68"/>
      <c r="AD209" s="68"/>
      <c r="AE209" s="68"/>
      <c r="AF209" s="68"/>
      <c r="AG209" s="68"/>
      <c r="AH209" s="68"/>
      <c r="AI209" s="68"/>
    </row>
    <row r="210" ht="15.75" customHeight="1">
      <c r="A210" s="68"/>
      <c r="B210" s="68"/>
      <c r="C210" s="68"/>
      <c r="D210" s="68"/>
      <c r="E210" s="68"/>
      <c r="F210" s="68"/>
      <c r="G210" s="68"/>
      <c r="H210" s="68"/>
      <c r="I210" s="68"/>
      <c r="J210" s="68"/>
      <c r="K210" s="68"/>
      <c r="L210" s="68"/>
      <c r="M210" s="371"/>
      <c r="N210" s="68"/>
      <c r="O210" s="68"/>
      <c r="P210" s="68"/>
      <c r="Q210" s="68"/>
      <c r="R210" s="68"/>
      <c r="S210" s="68"/>
      <c r="T210" s="68"/>
      <c r="U210" s="68"/>
      <c r="V210" s="68"/>
      <c r="W210" s="68"/>
      <c r="X210" s="68"/>
      <c r="Y210" s="68"/>
      <c r="Z210" s="68"/>
      <c r="AA210" s="68"/>
      <c r="AB210" s="68"/>
      <c r="AC210" s="68"/>
      <c r="AD210" s="68"/>
      <c r="AE210" s="68"/>
      <c r="AF210" s="68"/>
      <c r="AG210" s="68"/>
      <c r="AH210" s="68"/>
      <c r="AI210" s="68"/>
    </row>
    <row r="211" ht="15.75" customHeight="1">
      <c r="A211" s="68"/>
      <c r="B211" s="68"/>
      <c r="C211" s="68"/>
      <c r="D211" s="68"/>
      <c r="E211" s="68"/>
      <c r="F211" s="68"/>
      <c r="G211" s="68"/>
      <c r="H211" s="68"/>
      <c r="I211" s="68"/>
      <c r="J211" s="68"/>
      <c r="K211" s="68"/>
      <c r="L211" s="68"/>
      <c r="M211" s="371"/>
      <c r="N211" s="68"/>
      <c r="O211" s="68"/>
      <c r="P211" s="68"/>
      <c r="Q211" s="68"/>
      <c r="R211" s="68"/>
      <c r="S211" s="68"/>
      <c r="T211" s="68"/>
      <c r="U211" s="68"/>
      <c r="V211" s="68"/>
      <c r="W211" s="68"/>
      <c r="X211" s="68"/>
      <c r="Y211" s="68"/>
      <c r="Z211" s="68"/>
      <c r="AA211" s="68"/>
      <c r="AB211" s="68"/>
      <c r="AC211" s="68"/>
      <c r="AD211" s="68"/>
      <c r="AE211" s="68"/>
      <c r="AF211" s="68"/>
      <c r="AG211" s="68"/>
      <c r="AH211" s="68"/>
      <c r="AI211" s="68"/>
    </row>
    <row r="212" ht="15.75" customHeight="1">
      <c r="A212" s="68"/>
      <c r="B212" s="68"/>
      <c r="C212" s="68"/>
      <c r="D212" s="68"/>
      <c r="E212" s="68"/>
      <c r="F212" s="68"/>
      <c r="G212" s="68"/>
      <c r="H212" s="68"/>
      <c r="I212" s="68"/>
      <c r="J212" s="68"/>
      <c r="K212" s="68"/>
      <c r="L212" s="68"/>
      <c r="M212" s="371"/>
      <c r="N212" s="68"/>
      <c r="O212" s="68"/>
      <c r="P212" s="68"/>
      <c r="Q212" s="68"/>
      <c r="R212" s="68"/>
      <c r="S212" s="68"/>
      <c r="T212" s="68"/>
      <c r="U212" s="68"/>
      <c r="V212" s="68"/>
      <c r="W212" s="68"/>
      <c r="X212" s="68"/>
      <c r="Y212" s="68"/>
      <c r="Z212" s="68"/>
      <c r="AA212" s="68"/>
      <c r="AB212" s="68"/>
      <c r="AC212" s="68"/>
      <c r="AD212" s="68"/>
      <c r="AE212" s="68"/>
      <c r="AF212" s="68"/>
      <c r="AG212" s="68"/>
      <c r="AH212" s="68"/>
      <c r="AI212" s="68"/>
    </row>
    <row r="213" ht="15.75" customHeight="1">
      <c r="A213" s="68"/>
      <c r="B213" s="68"/>
      <c r="C213" s="68"/>
      <c r="D213" s="68"/>
      <c r="E213" s="68"/>
      <c r="F213" s="68"/>
      <c r="G213" s="68"/>
      <c r="H213" s="68"/>
      <c r="I213" s="68"/>
      <c r="J213" s="68"/>
      <c r="K213" s="68"/>
      <c r="L213" s="68"/>
      <c r="M213" s="371"/>
      <c r="N213" s="68"/>
      <c r="O213" s="68"/>
      <c r="P213" s="68"/>
      <c r="Q213" s="68"/>
      <c r="R213" s="68"/>
      <c r="S213" s="68"/>
      <c r="T213" s="68"/>
      <c r="U213" s="68"/>
      <c r="V213" s="68"/>
      <c r="W213" s="68"/>
      <c r="X213" s="68"/>
      <c r="Y213" s="68"/>
      <c r="Z213" s="68"/>
      <c r="AA213" s="68"/>
      <c r="AB213" s="68"/>
      <c r="AC213" s="68"/>
      <c r="AD213" s="68"/>
      <c r="AE213" s="68"/>
      <c r="AF213" s="68"/>
      <c r="AG213" s="68"/>
      <c r="AH213" s="68"/>
      <c r="AI213" s="68"/>
    </row>
    <row r="214" ht="15.75" customHeight="1">
      <c r="A214" s="68"/>
      <c r="B214" s="68"/>
      <c r="C214" s="68"/>
      <c r="D214" s="68"/>
      <c r="E214" s="68"/>
      <c r="F214" s="68"/>
      <c r="G214" s="68"/>
      <c r="H214" s="68"/>
      <c r="I214" s="68"/>
      <c r="J214" s="68"/>
      <c r="K214" s="68"/>
      <c r="L214" s="68"/>
      <c r="M214" s="371"/>
      <c r="N214" s="68"/>
      <c r="O214" s="68"/>
      <c r="P214" s="68"/>
      <c r="Q214" s="68"/>
      <c r="R214" s="68"/>
      <c r="S214" s="68"/>
      <c r="T214" s="68"/>
      <c r="U214" s="68"/>
      <c r="V214" s="68"/>
      <c r="W214" s="68"/>
      <c r="X214" s="68"/>
      <c r="Y214" s="68"/>
      <c r="Z214" s="68"/>
      <c r="AA214" s="68"/>
      <c r="AB214" s="68"/>
      <c r="AC214" s="68"/>
      <c r="AD214" s="68"/>
      <c r="AE214" s="68"/>
      <c r="AF214" s="68"/>
      <c r="AG214" s="68"/>
      <c r="AH214" s="68"/>
      <c r="AI214" s="68"/>
    </row>
    <row r="215" ht="15.75" customHeight="1">
      <c r="A215" s="68"/>
      <c r="B215" s="68"/>
      <c r="C215" s="68"/>
      <c r="D215" s="68"/>
      <c r="E215" s="68"/>
      <c r="F215" s="68"/>
      <c r="G215" s="68"/>
      <c r="H215" s="68"/>
      <c r="I215" s="68"/>
      <c r="J215" s="68"/>
      <c r="K215" s="68"/>
      <c r="L215" s="68"/>
      <c r="M215" s="371"/>
      <c r="N215" s="68"/>
      <c r="O215" s="68"/>
      <c r="P215" s="68"/>
      <c r="Q215" s="68"/>
      <c r="R215" s="68"/>
      <c r="S215" s="68"/>
      <c r="T215" s="68"/>
      <c r="U215" s="68"/>
      <c r="V215" s="68"/>
      <c r="W215" s="68"/>
      <c r="X215" s="68"/>
      <c r="Y215" s="68"/>
      <c r="Z215" s="68"/>
      <c r="AA215" s="68"/>
      <c r="AB215" s="68"/>
      <c r="AC215" s="68"/>
      <c r="AD215" s="68"/>
      <c r="AE215" s="68"/>
      <c r="AF215" s="68"/>
      <c r="AG215" s="68"/>
      <c r="AH215" s="68"/>
      <c r="AI215" s="68"/>
    </row>
    <row r="216" ht="15.75" customHeight="1">
      <c r="A216" s="68"/>
      <c r="B216" s="68"/>
      <c r="C216" s="68"/>
      <c r="D216" s="68"/>
      <c r="E216" s="68"/>
      <c r="F216" s="68"/>
      <c r="G216" s="68"/>
      <c r="H216" s="68"/>
      <c r="I216" s="68"/>
      <c r="J216" s="68"/>
      <c r="K216" s="68"/>
      <c r="L216" s="68"/>
      <c r="M216" s="371"/>
      <c r="N216" s="68"/>
      <c r="O216" s="68"/>
      <c r="P216" s="68"/>
      <c r="Q216" s="68"/>
      <c r="R216" s="68"/>
      <c r="S216" s="68"/>
      <c r="T216" s="68"/>
      <c r="U216" s="68"/>
      <c r="V216" s="68"/>
      <c r="W216" s="68"/>
      <c r="X216" s="68"/>
      <c r="Y216" s="68"/>
      <c r="Z216" s="68"/>
      <c r="AA216" s="68"/>
      <c r="AB216" s="68"/>
      <c r="AC216" s="68"/>
      <c r="AD216" s="68"/>
      <c r="AE216" s="68"/>
      <c r="AF216" s="68"/>
      <c r="AG216" s="68"/>
      <c r="AH216" s="68"/>
      <c r="AI216" s="68"/>
    </row>
    <row r="217" ht="15.75" customHeight="1">
      <c r="A217" s="68"/>
      <c r="B217" s="68"/>
      <c r="C217" s="68"/>
      <c r="D217" s="68"/>
      <c r="E217" s="68"/>
      <c r="F217" s="68"/>
      <c r="G217" s="68"/>
      <c r="H217" s="68"/>
      <c r="I217" s="68"/>
      <c r="J217" s="68"/>
      <c r="K217" s="68"/>
      <c r="L217" s="68"/>
      <c r="M217" s="371"/>
      <c r="N217" s="68"/>
      <c r="O217" s="68"/>
      <c r="P217" s="68"/>
      <c r="Q217" s="68"/>
      <c r="R217" s="68"/>
      <c r="S217" s="68"/>
      <c r="T217" s="68"/>
      <c r="U217" s="68"/>
      <c r="V217" s="68"/>
      <c r="W217" s="68"/>
      <c r="X217" s="68"/>
      <c r="Y217" s="68"/>
      <c r="Z217" s="68"/>
      <c r="AA217" s="68"/>
      <c r="AB217" s="68"/>
      <c r="AC217" s="68"/>
      <c r="AD217" s="68"/>
      <c r="AE217" s="68"/>
      <c r="AF217" s="68"/>
      <c r="AG217" s="68"/>
      <c r="AH217" s="68"/>
      <c r="AI217" s="68"/>
    </row>
    <row r="218" ht="15.75" customHeight="1">
      <c r="A218" s="68"/>
      <c r="B218" s="68"/>
      <c r="C218" s="68"/>
      <c r="D218" s="68"/>
      <c r="E218" s="68"/>
      <c r="F218" s="68"/>
      <c r="G218" s="68"/>
      <c r="H218" s="68"/>
      <c r="I218" s="68"/>
      <c r="J218" s="68"/>
      <c r="K218" s="68"/>
      <c r="L218" s="68"/>
      <c r="M218" s="371"/>
      <c r="N218" s="68"/>
      <c r="O218" s="68"/>
      <c r="P218" s="68"/>
      <c r="Q218" s="68"/>
      <c r="R218" s="68"/>
      <c r="S218" s="68"/>
      <c r="T218" s="68"/>
      <c r="U218" s="68"/>
      <c r="V218" s="68"/>
      <c r="W218" s="68"/>
      <c r="X218" s="68"/>
      <c r="Y218" s="68"/>
      <c r="Z218" s="68"/>
      <c r="AA218" s="68"/>
      <c r="AB218" s="68"/>
      <c r="AC218" s="68"/>
      <c r="AD218" s="68"/>
      <c r="AE218" s="68"/>
      <c r="AF218" s="68"/>
      <c r="AG218" s="68"/>
      <c r="AH218" s="68"/>
      <c r="AI218" s="68"/>
    </row>
    <row r="219" ht="15.75" customHeight="1">
      <c r="A219" s="68"/>
      <c r="B219" s="68"/>
      <c r="C219" s="68"/>
      <c r="D219" s="68"/>
      <c r="E219" s="68"/>
      <c r="F219" s="68"/>
      <c r="G219" s="68"/>
      <c r="H219" s="68"/>
      <c r="I219" s="68"/>
      <c r="J219" s="68"/>
      <c r="K219" s="68"/>
      <c r="L219" s="68"/>
      <c r="M219" s="371"/>
      <c r="N219" s="68"/>
      <c r="O219" s="68"/>
      <c r="P219" s="68"/>
      <c r="Q219" s="68"/>
      <c r="R219" s="68"/>
      <c r="S219" s="68"/>
      <c r="T219" s="68"/>
      <c r="U219" s="68"/>
      <c r="V219" s="68"/>
      <c r="W219" s="68"/>
      <c r="X219" s="68"/>
      <c r="Y219" s="68"/>
      <c r="Z219" s="68"/>
      <c r="AA219" s="68"/>
      <c r="AB219" s="68"/>
      <c r="AC219" s="68"/>
      <c r="AD219" s="68"/>
      <c r="AE219" s="68"/>
      <c r="AF219" s="68"/>
      <c r="AG219" s="68"/>
      <c r="AH219" s="68"/>
      <c r="AI219" s="68"/>
    </row>
    <row r="220" ht="15.75" customHeight="1">
      <c r="A220" s="68"/>
      <c r="B220" s="68"/>
      <c r="C220" s="68"/>
      <c r="D220" s="68"/>
      <c r="E220" s="68"/>
      <c r="F220" s="68"/>
      <c r="G220" s="68"/>
      <c r="H220" s="68"/>
      <c r="I220" s="68"/>
      <c r="J220" s="68"/>
      <c r="K220" s="68"/>
      <c r="L220" s="68"/>
      <c r="M220" s="371"/>
      <c r="N220" s="68"/>
      <c r="O220" s="68"/>
      <c r="P220" s="68"/>
      <c r="Q220" s="68"/>
      <c r="R220" s="68"/>
      <c r="S220" s="68"/>
      <c r="T220" s="68"/>
      <c r="U220" s="68"/>
      <c r="V220" s="68"/>
      <c r="W220" s="68"/>
      <c r="X220" s="68"/>
      <c r="Y220" s="68"/>
      <c r="Z220" s="68"/>
      <c r="AA220" s="68"/>
      <c r="AB220" s="68"/>
      <c r="AC220" s="68"/>
      <c r="AD220" s="68"/>
      <c r="AE220" s="68"/>
      <c r="AF220" s="68"/>
      <c r="AG220" s="68"/>
      <c r="AH220" s="68"/>
      <c r="AI220" s="68"/>
    </row>
    <row r="221" ht="15.75" customHeight="1">
      <c r="A221" s="68"/>
      <c r="B221" s="68"/>
      <c r="C221" s="68"/>
      <c r="D221" s="68"/>
      <c r="E221" s="68"/>
      <c r="F221" s="68"/>
      <c r="G221" s="68"/>
      <c r="H221" s="68"/>
      <c r="I221" s="68"/>
      <c r="J221" s="68"/>
      <c r="K221" s="68"/>
      <c r="L221" s="68"/>
      <c r="M221" s="371"/>
      <c r="N221" s="68"/>
      <c r="O221" s="68"/>
      <c r="P221" s="68"/>
      <c r="Q221" s="68"/>
      <c r="R221" s="68"/>
      <c r="S221" s="68"/>
      <c r="T221" s="68"/>
      <c r="U221" s="68"/>
      <c r="V221" s="68"/>
      <c r="W221" s="68"/>
      <c r="X221" s="68"/>
      <c r="Y221" s="68"/>
      <c r="Z221" s="68"/>
      <c r="AA221" s="68"/>
      <c r="AB221" s="68"/>
      <c r="AC221" s="68"/>
      <c r="AD221" s="68"/>
      <c r="AE221" s="68"/>
      <c r="AF221" s="68"/>
      <c r="AG221" s="68"/>
      <c r="AH221" s="68"/>
      <c r="AI221" s="68"/>
    </row>
    <row r="222" ht="15.75" customHeight="1">
      <c r="A222" s="68"/>
      <c r="B222" s="68"/>
      <c r="C222" s="68"/>
      <c r="D222" s="68"/>
      <c r="E222" s="68"/>
      <c r="F222" s="68"/>
      <c r="G222" s="68"/>
      <c r="H222" s="68"/>
      <c r="I222" s="68"/>
      <c r="J222" s="68"/>
      <c r="K222" s="68"/>
      <c r="L222" s="68"/>
      <c r="M222" s="371"/>
      <c r="N222" s="68"/>
      <c r="O222" s="68"/>
      <c r="P222" s="68"/>
      <c r="Q222" s="68"/>
      <c r="R222" s="68"/>
      <c r="S222" s="68"/>
      <c r="T222" s="68"/>
      <c r="U222" s="68"/>
      <c r="V222" s="68"/>
      <c r="W222" s="68"/>
      <c r="X222" s="68"/>
      <c r="Y222" s="68"/>
      <c r="Z222" s="68"/>
      <c r="AA222" s="68"/>
      <c r="AB222" s="68"/>
      <c r="AC222" s="68"/>
      <c r="AD222" s="68"/>
      <c r="AE222" s="68"/>
      <c r="AF222" s="68"/>
      <c r="AG222" s="68"/>
      <c r="AH222" s="68"/>
      <c r="AI222" s="68"/>
    </row>
    <row r="223" ht="15.75" customHeight="1">
      <c r="A223" s="68"/>
      <c r="B223" s="68"/>
      <c r="C223" s="68"/>
      <c r="D223" s="68"/>
      <c r="E223" s="68"/>
      <c r="F223" s="68"/>
      <c r="G223" s="68"/>
      <c r="H223" s="68"/>
      <c r="I223" s="68"/>
      <c r="J223" s="68"/>
      <c r="K223" s="68"/>
      <c r="L223" s="68"/>
      <c r="M223" s="371"/>
      <c r="N223" s="68"/>
      <c r="O223" s="68"/>
      <c r="P223" s="68"/>
      <c r="Q223" s="68"/>
      <c r="R223" s="68"/>
      <c r="S223" s="68"/>
      <c r="T223" s="68"/>
      <c r="U223" s="68"/>
      <c r="V223" s="68"/>
      <c r="W223" s="68"/>
      <c r="X223" s="68"/>
      <c r="Y223" s="68"/>
      <c r="Z223" s="68"/>
      <c r="AA223" s="68"/>
      <c r="AB223" s="68"/>
      <c r="AC223" s="68"/>
      <c r="AD223" s="68"/>
      <c r="AE223" s="68"/>
      <c r="AF223" s="68"/>
      <c r="AG223" s="68"/>
      <c r="AH223" s="68"/>
      <c r="AI223" s="68"/>
    </row>
    <row r="224" ht="15.75" customHeight="1">
      <c r="A224" s="68"/>
      <c r="B224" s="68"/>
      <c r="C224" s="68"/>
      <c r="D224" s="68"/>
      <c r="E224" s="68"/>
      <c r="F224" s="68"/>
      <c r="G224" s="68"/>
      <c r="H224" s="68"/>
      <c r="I224" s="68"/>
      <c r="J224" s="68"/>
      <c r="K224" s="68"/>
      <c r="L224" s="68"/>
      <c r="M224" s="371"/>
      <c r="N224" s="68"/>
      <c r="O224" s="68"/>
      <c r="P224" s="68"/>
      <c r="Q224" s="68"/>
      <c r="R224" s="68"/>
      <c r="S224" s="68"/>
      <c r="T224" s="68"/>
      <c r="U224" s="68"/>
      <c r="V224" s="68"/>
      <c r="W224" s="68"/>
      <c r="X224" s="68"/>
      <c r="Y224" s="68"/>
      <c r="Z224" s="68"/>
      <c r="AA224" s="68"/>
      <c r="AB224" s="68"/>
      <c r="AC224" s="68"/>
      <c r="AD224" s="68"/>
      <c r="AE224" s="68"/>
      <c r="AF224" s="68"/>
      <c r="AG224" s="68"/>
      <c r="AH224" s="68"/>
      <c r="AI224" s="68"/>
    </row>
    <row r="225" ht="15.75" customHeight="1">
      <c r="A225" s="68"/>
      <c r="B225" s="68"/>
      <c r="C225" s="68"/>
      <c r="D225" s="68"/>
      <c r="E225" s="68"/>
      <c r="F225" s="68"/>
      <c r="G225" s="68"/>
      <c r="H225" s="68"/>
      <c r="I225" s="68"/>
      <c r="J225" s="68"/>
      <c r="K225" s="68"/>
      <c r="L225" s="68"/>
      <c r="M225" s="371"/>
      <c r="N225" s="68"/>
      <c r="O225" s="68"/>
      <c r="P225" s="68"/>
      <c r="Q225" s="68"/>
      <c r="R225" s="68"/>
      <c r="S225" s="68"/>
      <c r="T225" s="68"/>
      <c r="U225" s="68"/>
      <c r="V225" s="68"/>
      <c r="W225" s="68"/>
      <c r="X225" s="68"/>
      <c r="Y225" s="68"/>
      <c r="Z225" s="68"/>
      <c r="AA225" s="68"/>
      <c r="AB225" s="68"/>
      <c r="AC225" s="68"/>
      <c r="AD225" s="68"/>
      <c r="AE225" s="68"/>
      <c r="AF225" s="68"/>
      <c r="AG225" s="68"/>
      <c r="AH225" s="68"/>
      <c r="AI225" s="68"/>
    </row>
    <row r="226" ht="15.75" customHeight="1">
      <c r="A226" s="68"/>
      <c r="B226" s="68"/>
      <c r="C226" s="68"/>
      <c r="D226" s="68"/>
      <c r="E226" s="68"/>
      <c r="F226" s="68"/>
      <c r="G226" s="68"/>
      <c r="H226" s="68"/>
      <c r="I226" s="68"/>
      <c r="J226" s="68"/>
      <c r="K226" s="68"/>
      <c r="L226" s="68"/>
      <c r="M226" s="371"/>
      <c r="N226" s="68"/>
      <c r="O226" s="68"/>
      <c r="P226" s="68"/>
      <c r="Q226" s="68"/>
      <c r="R226" s="68"/>
      <c r="S226" s="68"/>
      <c r="T226" s="68"/>
      <c r="U226" s="68"/>
      <c r="V226" s="68"/>
      <c r="W226" s="68"/>
      <c r="X226" s="68"/>
      <c r="Y226" s="68"/>
      <c r="Z226" s="68"/>
      <c r="AA226" s="68"/>
      <c r="AB226" s="68"/>
      <c r="AC226" s="68"/>
      <c r="AD226" s="68"/>
      <c r="AE226" s="68"/>
      <c r="AF226" s="68"/>
      <c r="AG226" s="68"/>
      <c r="AH226" s="68"/>
      <c r="AI226" s="68"/>
    </row>
    <row r="227" ht="15.75" customHeight="1">
      <c r="A227" s="68"/>
      <c r="B227" s="68"/>
      <c r="C227" s="68"/>
      <c r="D227" s="68"/>
      <c r="E227" s="68"/>
      <c r="F227" s="68"/>
      <c r="G227" s="68"/>
      <c r="H227" s="68"/>
      <c r="I227" s="68"/>
      <c r="J227" s="68"/>
      <c r="K227" s="68"/>
      <c r="L227" s="68"/>
      <c r="M227" s="371"/>
      <c r="N227" s="68"/>
      <c r="O227" s="68"/>
      <c r="P227" s="68"/>
      <c r="Q227" s="68"/>
      <c r="R227" s="68"/>
      <c r="S227" s="68"/>
      <c r="T227" s="68"/>
      <c r="U227" s="68"/>
      <c r="V227" s="68"/>
      <c r="W227" s="68"/>
      <c r="X227" s="68"/>
      <c r="Y227" s="68"/>
      <c r="Z227" s="68"/>
      <c r="AA227" s="68"/>
      <c r="AB227" s="68"/>
      <c r="AC227" s="68"/>
      <c r="AD227" s="68"/>
      <c r="AE227" s="68"/>
      <c r="AF227" s="68"/>
      <c r="AG227" s="68"/>
      <c r="AH227" s="68"/>
      <c r="AI227" s="68"/>
    </row>
    <row r="228" ht="15.75" customHeight="1">
      <c r="A228" s="68"/>
      <c r="B228" s="68"/>
      <c r="C228" s="68"/>
      <c r="D228" s="68"/>
      <c r="E228" s="68"/>
      <c r="F228" s="68"/>
      <c r="G228" s="68"/>
      <c r="H228" s="68"/>
      <c r="I228" s="68"/>
      <c r="J228" s="68"/>
      <c r="K228" s="68"/>
      <c r="L228" s="68"/>
      <c r="M228" s="371"/>
      <c r="N228" s="68"/>
      <c r="O228" s="68"/>
      <c r="P228" s="68"/>
      <c r="Q228" s="68"/>
      <c r="R228" s="68"/>
      <c r="S228" s="68"/>
      <c r="T228" s="68"/>
      <c r="U228" s="68"/>
      <c r="V228" s="68"/>
      <c r="W228" s="68"/>
      <c r="X228" s="68"/>
      <c r="Y228" s="68"/>
      <c r="Z228" s="68"/>
      <c r="AA228" s="68"/>
      <c r="AB228" s="68"/>
      <c r="AC228" s="68"/>
      <c r="AD228" s="68"/>
      <c r="AE228" s="68"/>
      <c r="AF228" s="68"/>
      <c r="AG228" s="68"/>
      <c r="AH228" s="68"/>
      <c r="AI228" s="68"/>
    </row>
    <row r="229" ht="15.75" customHeight="1">
      <c r="A229" s="68"/>
      <c r="B229" s="68"/>
      <c r="C229" s="68"/>
      <c r="D229" s="68"/>
      <c r="E229" s="68"/>
      <c r="F229" s="68"/>
      <c r="G229" s="68"/>
      <c r="H229" s="68"/>
      <c r="I229" s="68"/>
      <c r="J229" s="68"/>
      <c r="K229" s="68"/>
      <c r="L229" s="68"/>
      <c r="M229" s="371"/>
      <c r="N229" s="68"/>
      <c r="O229" s="68"/>
      <c r="P229" s="68"/>
      <c r="Q229" s="68"/>
      <c r="R229" s="68"/>
      <c r="S229" s="68"/>
      <c r="T229" s="68"/>
      <c r="U229" s="68"/>
      <c r="V229" s="68"/>
      <c r="W229" s="68"/>
      <c r="X229" s="68"/>
      <c r="Y229" s="68"/>
      <c r="Z229" s="68"/>
      <c r="AA229" s="68"/>
      <c r="AB229" s="68"/>
      <c r="AC229" s="68"/>
      <c r="AD229" s="68"/>
      <c r="AE229" s="68"/>
      <c r="AF229" s="68"/>
      <c r="AG229" s="68"/>
      <c r="AH229" s="68"/>
      <c r="AI229" s="68"/>
    </row>
    <row r="230" ht="15.75" customHeight="1">
      <c r="A230" s="68"/>
      <c r="B230" s="68"/>
      <c r="C230" s="68"/>
      <c r="D230" s="68"/>
      <c r="E230" s="68"/>
      <c r="F230" s="68"/>
      <c r="G230" s="68"/>
      <c r="H230" s="68"/>
      <c r="I230" s="68"/>
      <c r="J230" s="68"/>
      <c r="K230" s="68"/>
      <c r="L230" s="68"/>
      <c r="M230" s="371"/>
      <c r="N230" s="68"/>
      <c r="O230" s="68"/>
      <c r="P230" s="68"/>
      <c r="Q230" s="68"/>
      <c r="R230" s="68"/>
      <c r="S230" s="68"/>
      <c r="T230" s="68"/>
      <c r="U230" s="68"/>
      <c r="V230" s="68"/>
      <c r="W230" s="68"/>
      <c r="X230" s="68"/>
      <c r="Y230" s="68"/>
      <c r="Z230" s="68"/>
      <c r="AA230" s="68"/>
      <c r="AB230" s="68"/>
      <c r="AC230" s="68"/>
      <c r="AD230" s="68"/>
      <c r="AE230" s="68"/>
      <c r="AF230" s="68"/>
      <c r="AG230" s="68"/>
      <c r="AH230" s="68"/>
      <c r="AI230" s="68"/>
    </row>
    <row r="231" ht="15.75" customHeight="1">
      <c r="A231" s="68"/>
      <c r="B231" s="68"/>
      <c r="C231" s="68"/>
      <c r="D231" s="68"/>
      <c r="E231" s="68"/>
      <c r="F231" s="68"/>
      <c r="G231" s="68"/>
      <c r="H231" s="68"/>
      <c r="I231" s="68"/>
      <c r="J231" s="68"/>
      <c r="K231" s="68"/>
      <c r="L231" s="68"/>
      <c r="M231" s="371"/>
      <c r="N231" s="68"/>
      <c r="O231" s="68"/>
      <c r="P231" s="68"/>
      <c r="Q231" s="68"/>
      <c r="R231" s="68"/>
      <c r="S231" s="68"/>
      <c r="T231" s="68"/>
      <c r="U231" s="68"/>
      <c r="V231" s="68"/>
      <c r="W231" s="68"/>
      <c r="X231" s="68"/>
      <c r="Y231" s="68"/>
      <c r="Z231" s="68"/>
      <c r="AA231" s="68"/>
      <c r="AB231" s="68"/>
      <c r="AC231" s="68"/>
      <c r="AD231" s="68"/>
      <c r="AE231" s="68"/>
      <c r="AF231" s="68"/>
      <c r="AG231" s="68"/>
      <c r="AH231" s="68"/>
      <c r="AI231" s="68"/>
    </row>
    <row r="232" ht="15.75" customHeight="1">
      <c r="A232" s="68"/>
      <c r="B232" s="68"/>
      <c r="C232" s="68"/>
      <c r="D232" s="68"/>
      <c r="E232" s="68"/>
      <c r="F232" s="68"/>
      <c r="G232" s="68"/>
      <c r="H232" s="68"/>
      <c r="I232" s="68"/>
      <c r="J232" s="68"/>
      <c r="K232" s="68"/>
      <c r="L232" s="68"/>
      <c r="M232" s="371"/>
      <c r="N232" s="68"/>
      <c r="O232" s="68"/>
      <c r="P232" s="68"/>
      <c r="Q232" s="68"/>
      <c r="R232" s="68"/>
      <c r="S232" s="68"/>
      <c r="T232" s="68"/>
      <c r="U232" s="68"/>
      <c r="V232" s="68"/>
      <c r="W232" s="68"/>
      <c r="X232" s="68"/>
      <c r="Y232" s="68"/>
      <c r="Z232" s="68"/>
      <c r="AA232" s="68"/>
      <c r="AB232" s="68"/>
      <c r="AC232" s="68"/>
      <c r="AD232" s="68"/>
      <c r="AE232" s="68"/>
      <c r="AF232" s="68"/>
      <c r="AG232" s="68"/>
      <c r="AH232" s="68"/>
      <c r="AI232" s="68"/>
    </row>
    <row r="233" ht="15.75" customHeight="1">
      <c r="A233" s="68"/>
      <c r="B233" s="68"/>
      <c r="C233" s="68"/>
      <c r="D233" s="68"/>
      <c r="E233" s="68"/>
      <c r="F233" s="68"/>
      <c r="G233" s="68"/>
      <c r="H233" s="68"/>
      <c r="I233" s="68"/>
      <c r="J233" s="68"/>
      <c r="K233" s="68"/>
      <c r="L233" s="68"/>
      <c r="M233" s="371"/>
      <c r="N233" s="68"/>
      <c r="O233" s="68"/>
      <c r="P233" s="68"/>
      <c r="Q233" s="68"/>
      <c r="R233" s="68"/>
      <c r="S233" s="68"/>
      <c r="T233" s="68"/>
      <c r="U233" s="68"/>
      <c r="V233" s="68"/>
      <c r="W233" s="68"/>
      <c r="X233" s="68"/>
      <c r="Y233" s="68"/>
      <c r="Z233" s="68"/>
      <c r="AA233" s="68"/>
      <c r="AB233" s="68"/>
      <c r="AC233" s="68"/>
      <c r="AD233" s="68"/>
      <c r="AE233" s="68"/>
      <c r="AF233" s="68"/>
      <c r="AG233" s="68"/>
      <c r="AH233" s="68"/>
      <c r="AI233" s="68"/>
    </row>
    <row r="234" ht="15.75" customHeight="1">
      <c r="A234" s="68"/>
      <c r="B234" s="68"/>
      <c r="C234" s="68"/>
      <c r="D234" s="68"/>
      <c r="E234" s="68"/>
      <c r="F234" s="68"/>
      <c r="G234" s="68"/>
      <c r="H234" s="68"/>
      <c r="I234" s="68"/>
      <c r="J234" s="68"/>
      <c r="K234" s="68"/>
      <c r="L234" s="68"/>
      <c r="M234" s="371"/>
      <c r="N234" s="68"/>
      <c r="O234" s="68"/>
      <c r="P234" s="68"/>
      <c r="Q234" s="68"/>
      <c r="R234" s="68"/>
      <c r="S234" s="68"/>
      <c r="T234" s="68"/>
      <c r="U234" s="68"/>
      <c r="V234" s="68"/>
      <c r="W234" s="68"/>
      <c r="X234" s="68"/>
      <c r="Y234" s="68"/>
      <c r="Z234" s="68"/>
      <c r="AA234" s="68"/>
      <c r="AB234" s="68"/>
      <c r="AC234" s="68"/>
      <c r="AD234" s="68"/>
      <c r="AE234" s="68"/>
      <c r="AF234" s="68"/>
      <c r="AG234" s="68"/>
      <c r="AH234" s="68"/>
      <c r="AI234" s="68"/>
    </row>
    <row r="235" ht="15.75" customHeight="1">
      <c r="A235" s="68"/>
      <c r="B235" s="68"/>
      <c r="C235" s="68"/>
      <c r="D235" s="68"/>
      <c r="E235" s="68"/>
      <c r="F235" s="68"/>
      <c r="G235" s="68"/>
      <c r="H235" s="68"/>
      <c r="I235" s="68"/>
      <c r="J235" s="68"/>
      <c r="K235" s="68"/>
      <c r="L235" s="68"/>
      <c r="M235" s="371"/>
      <c r="N235" s="68"/>
      <c r="O235" s="68"/>
      <c r="P235" s="68"/>
      <c r="Q235" s="68"/>
      <c r="R235" s="68"/>
      <c r="S235" s="68"/>
      <c r="T235" s="68"/>
      <c r="U235" s="68"/>
      <c r="V235" s="68"/>
      <c r="W235" s="68"/>
      <c r="X235" s="68"/>
      <c r="Y235" s="68"/>
      <c r="Z235" s="68"/>
      <c r="AA235" s="68"/>
      <c r="AB235" s="68"/>
      <c r="AC235" s="68"/>
      <c r="AD235" s="68"/>
      <c r="AE235" s="68"/>
      <c r="AF235" s="68"/>
      <c r="AG235" s="68"/>
      <c r="AH235" s="68"/>
      <c r="AI235" s="68"/>
    </row>
    <row r="236" ht="15.75" customHeight="1">
      <c r="A236" s="68"/>
      <c r="B236" s="68"/>
      <c r="C236" s="68"/>
      <c r="D236" s="68"/>
      <c r="E236" s="68"/>
      <c r="F236" s="68"/>
      <c r="G236" s="68"/>
      <c r="H236" s="68"/>
      <c r="I236" s="68"/>
      <c r="J236" s="68"/>
      <c r="K236" s="68"/>
      <c r="L236" s="68"/>
      <c r="M236" s="371"/>
      <c r="N236" s="68"/>
      <c r="O236" s="68"/>
      <c r="P236" s="68"/>
      <c r="Q236" s="68"/>
      <c r="R236" s="68"/>
      <c r="S236" s="68"/>
      <c r="T236" s="68"/>
      <c r="U236" s="68"/>
      <c r="V236" s="68"/>
      <c r="W236" s="68"/>
      <c r="X236" s="68"/>
      <c r="Y236" s="68"/>
      <c r="Z236" s="68"/>
      <c r="AA236" s="68"/>
      <c r="AB236" s="68"/>
      <c r="AC236" s="68"/>
      <c r="AD236" s="68"/>
      <c r="AE236" s="68"/>
      <c r="AF236" s="68"/>
      <c r="AG236" s="68"/>
      <c r="AH236" s="68"/>
      <c r="AI236" s="68"/>
    </row>
    <row r="237" ht="15.75" customHeight="1">
      <c r="A237" s="68"/>
      <c r="B237" s="68"/>
      <c r="C237" s="68"/>
      <c r="D237" s="68"/>
      <c r="E237" s="68"/>
      <c r="F237" s="68"/>
      <c r="G237" s="68"/>
      <c r="H237" s="68"/>
      <c r="I237" s="68"/>
      <c r="J237" s="68"/>
      <c r="K237" s="68"/>
      <c r="L237" s="68"/>
      <c r="M237" s="371"/>
      <c r="N237" s="68"/>
      <c r="O237" s="68"/>
      <c r="P237" s="68"/>
      <c r="Q237" s="68"/>
      <c r="R237" s="68"/>
      <c r="S237" s="68"/>
      <c r="T237" s="68"/>
      <c r="U237" s="68"/>
      <c r="V237" s="68"/>
      <c r="W237" s="68"/>
      <c r="X237" s="68"/>
      <c r="Y237" s="68"/>
      <c r="Z237" s="68"/>
      <c r="AA237" s="68"/>
      <c r="AB237" s="68"/>
      <c r="AC237" s="68"/>
      <c r="AD237" s="68"/>
      <c r="AE237" s="68"/>
      <c r="AF237" s="68"/>
      <c r="AG237" s="68"/>
      <c r="AH237" s="68"/>
      <c r="AI237" s="68"/>
    </row>
    <row r="238" ht="15.75" customHeight="1">
      <c r="A238" s="68"/>
      <c r="B238" s="68"/>
      <c r="C238" s="68"/>
      <c r="D238" s="68"/>
      <c r="E238" s="68"/>
      <c r="F238" s="68"/>
      <c r="G238" s="68"/>
      <c r="H238" s="68"/>
      <c r="I238" s="68"/>
      <c r="J238" s="68"/>
      <c r="K238" s="68"/>
      <c r="L238" s="68"/>
      <c r="M238" s="371"/>
      <c r="N238" s="68"/>
      <c r="O238" s="68"/>
      <c r="P238" s="68"/>
      <c r="Q238" s="68"/>
      <c r="R238" s="68"/>
      <c r="S238" s="68"/>
      <c r="T238" s="68"/>
      <c r="U238" s="68"/>
      <c r="V238" s="68"/>
      <c r="W238" s="68"/>
      <c r="X238" s="68"/>
      <c r="Y238" s="68"/>
      <c r="Z238" s="68"/>
      <c r="AA238" s="68"/>
      <c r="AB238" s="68"/>
      <c r="AC238" s="68"/>
      <c r="AD238" s="68"/>
      <c r="AE238" s="68"/>
      <c r="AF238" s="68"/>
      <c r="AG238" s="68"/>
      <c r="AH238" s="68"/>
      <c r="AI238" s="68"/>
    </row>
    <row r="239" ht="15.75" customHeight="1">
      <c r="A239" s="68"/>
      <c r="B239" s="68"/>
      <c r="C239" s="68"/>
      <c r="D239" s="68"/>
      <c r="E239" s="68"/>
      <c r="F239" s="68"/>
      <c r="G239" s="68"/>
      <c r="H239" s="68"/>
      <c r="I239" s="68"/>
      <c r="J239" s="68"/>
      <c r="K239" s="68"/>
      <c r="L239" s="68"/>
      <c r="M239" s="371"/>
      <c r="N239" s="68"/>
      <c r="O239" s="68"/>
      <c r="P239" s="68"/>
      <c r="Q239" s="68"/>
      <c r="R239" s="68"/>
      <c r="S239" s="68"/>
      <c r="T239" s="68"/>
      <c r="U239" s="68"/>
      <c r="V239" s="68"/>
      <c r="W239" s="68"/>
      <c r="X239" s="68"/>
      <c r="Y239" s="68"/>
      <c r="Z239" s="68"/>
      <c r="AA239" s="68"/>
      <c r="AB239" s="68"/>
      <c r="AC239" s="68"/>
      <c r="AD239" s="68"/>
      <c r="AE239" s="68"/>
      <c r="AF239" s="68"/>
      <c r="AG239" s="68"/>
      <c r="AH239" s="68"/>
      <c r="AI239" s="68"/>
    </row>
    <row r="240" ht="15.75" customHeight="1">
      <c r="A240" s="68"/>
      <c r="B240" s="68"/>
      <c r="C240" s="68"/>
      <c r="D240" s="68"/>
      <c r="E240" s="68"/>
      <c r="F240" s="68"/>
      <c r="G240" s="68"/>
      <c r="H240" s="68"/>
      <c r="I240" s="68"/>
      <c r="J240" s="68"/>
      <c r="K240" s="68"/>
      <c r="L240" s="68"/>
      <c r="M240" s="371"/>
      <c r="N240" s="68"/>
      <c r="O240" s="68"/>
      <c r="P240" s="68"/>
      <c r="Q240" s="68"/>
      <c r="R240" s="68"/>
      <c r="S240" s="68"/>
      <c r="T240" s="68"/>
      <c r="U240" s="68"/>
      <c r="V240" s="68"/>
      <c r="W240" s="68"/>
      <c r="X240" s="68"/>
      <c r="Y240" s="68"/>
      <c r="Z240" s="68"/>
      <c r="AA240" s="68"/>
      <c r="AB240" s="68"/>
      <c r="AC240" s="68"/>
      <c r="AD240" s="68"/>
      <c r="AE240" s="68"/>
      <c r="AF240" s="68"/>
      <c r="AG240" s="68"/>
      <c r="AH240" s="68"/>
      <c r="AI240" s="68"/>
    </row>
    <row r="241" ht="15.75" customHeight="1">
      <c r="A241" s="68"/>
      <c r="B241" s="68"/>
      <c r="C241" s="68"/>
      <c r="D241" s="68"/>
      <c r="E241" s="68"/>
      <c r="F241" s="68"/>
      <c r="G241" s="68"/>
      <c r="H241" s="68"/>
      <c r="I241" s="68"/>
      <c r="J241" s="68"/>
      <c r="K241" s="68"/>
      <c r="L241" s="68"/>
      <c r="M241" s="371"/>
      <c r="N241" s="68"/>
      <c r="O241" s="68"/>
      <c r="P241" s="68"/>
      <c r="Q241" s="68"/>
      <c r="R241" s="68"/>
      <c r="S241" s="68"/>
      <c r="T241" s="68"/>
      <c r="U241" s="68"/>
      <c r="V241" s="68"/>
      <c r="W241" s="68"/>
      <c r="X241" s="68"/>
      <c r="Y241" s="68"/>
      <c r="Z241" s="68"/>
      <c r="AA241" s="68"/>
      <c r="AB241" s="68"/>
      <c r="AC241" s="68"/>
      <c r="AD241" s="68"/>
      <c r="AE241" s="68"/>
      <c r="AF241" s="68"/>
      <c r="AG241" s="68"/>
      <c r="AH241" s="68"/>
      <c r="AI241" s="68"/>
    </row>
    <row r="242" ht="15.75" customHeight="1">
      <c r="A242" s="68"/>
      <c r="B242" s="68"/>
      <c r="C242" s="68"/>
      <c r="D242" s="68"/>
      <c r="E242" s="68"/>
      <c r="F242" s="68"/>
      <c r="G242" s="68"/>
      <c r="H242" s="68"/>
      <c r="I242" s="68"/>
      <c r="J242" s="68"/>
      <c r="K242" s="68"/>
      <c r="L242" s="68"/>
      <c r="M242" s="371"/>
      <c r="N242" s="68"/>
      <c r="O242" s="68"/>
      <c r="P242" s="68"/>
      <c r="Q242" s="68"/>
      <c r="R242" s="68"/>
      <c r="S242" s="68"/>
      <c r="T242" s="68"/>
      <c r="U242" s="68"/>
      <c r="V242" s="68"/>
      <c r="W242" s="68"/>
      <c r="X242" s="68"/>
      <c r="Y242" s="68"/>
      <c r="Z242" s="68"/>
      <c r="AA242" s="68"/>
      <c r="AB242" s="68"/>
      <c r="AC242" s="68"/>
      <c r="AD242" s="68"/>
      <c r="AE242" s="68"/>
      <c r="AF242" s="68"/>
      <c r="AG242" s="68"/>
      <c r="AH242" s="68"/>
      <c r="AI242" s="68"/>
    </row>
    <row r="243" ht="15.75" customHeight="1">
      <c r="A243" s="68"/>
      <c r="B243" s="68"/>
      <c r="C243" s="68"/>
      <c r="D243" s="68"/>
      <c r="E243" s="68"/>
      <c r="F243" s="68"/>
      <c r="G243" s="68"/>
      <c r="H243" s="68"/>
      <c r="I243" s="68"/>
      <c r="J243" s="68"/>
      <c r="K243" s="68"/>
      <c r="L243" s="68"/>
      <c r="M243" s="371"/>
      <c r="N243" s="68"/>
      <c r="O243" s="68"/>
      <c r="P243" s="68"/>
      <c r="Q243" s="68"/>
      <c r="R243" s="68"/>
      <c r="S243" s="68"/>
      <c r="T243" s="68"/>
      <c r="U243" s="68"/>
      <c r="V243" s="68"/>
      <c r="W243" s="68"/>
      <c r="X243" s="68"/>
      <c r="Y243" s="68"/>
      <c r="Z243" s="68"/>
      <c r="AA243" s="68"/>
      <c r="AB243" s="68"/>
      <c r="AC243" s="68"/>
      <c r="AD243" s="68"/>
      <c r="AE243" s="68"/>
      <c r="AF243" s="68"/>
      <c r="AG243" s="68"/>
      <c r="AH243" s="68"/>
      <c r="AI243" s="68"/>
    </row>
    <row r="244" ht="15.75" customHeight="1">
      <c r="A244" s="68"/>
      <c r="B244" s="68"/>
      <c r="C244" s="68"/>
      <c r="D244" s="68"/>
      <c r="E244" s="68"/>
      <c r="F244" s="68"/>
      <c r="G244" s="68"/>
      <c r="H244" s="68"/>
      <c r="I244" s="68"/>
      <c r="J244" s="68"/>
      <c r="K244" s="68"/>
      <c r="L244" s="68"/>
      <c r="M244" s="371"/>
      <c r="N244" s="68"/>
      <c r="O244" s="68"/>
      <c r="P244" s="68"/>
      <c r="Q244" s="68"/>
      <c r="R244" s="68"/>
      <c r="S244" s="68"/>
      <c r="T244" s="68"/>
      <c r="U244" s="68"/>
      <c r="V244" s="68"/>
      <c r="W244" s="68"/>
      <c r="X244" s="68"/>
      <c r="Y244" s="68"/>
      <c r="Z244" s="68"/>
      <c r="AA244" s="68"/>
      <c r="AB244" s="68"/>
      <c r="AC244" s="68"/>
      <c r="AD244" s="68"/>
      <c r="AE244" s="68"/>
      <c r="AF244" s="68"/>
      <c r="AG244" s="68"/>
      <c r="AH244" s="68"/>
      <c r="AI244" s="68"/>
    </row>
    <row r="245" ht="15.75" customHeight="1">
      <c r="A245" s="68"/>
      <c r="B245" s="68"/>
      <c r="C245" s="68"/>
      <c r="D245" s="68"/>
      <c r="E245" s="68"/>
      <c r="F245" s="68"/>
      <c r="G245" s="68"/>
      <c r="H245" s="68"/>
      <c r="I245" s="68"/>
      <c r="J245" s="68"/>
      <c r="K245" s="68"/>
      <c r="L245" s="68"/>
      <c r="M245" s="371"/>
      <c r="N245" s="68"/>
      <c r="O245" s="68"/>
      <c r="P245" s="68"/>
      <c r="Q245" s="68"/>
      <c r="R245" s="68"/>
      <c r="S245" s="68"/>
      <c r="T245" s="68"/>
      <c r="U245" s="68"/>
      <c r="V245" s="68"/>
      <c r="W245" s="68"/>
      <c r="X245" s="68"/>
      <c r="Y245" s="68"/>
      <c r="Z245" s="68"/>
      <c r="AA245" s="68"/>
      <c r="AB245" s="68"/>
      <c r="AC245" s="68"/>
      <c r="AD245" s="68"/>
      <c r="AE245" s="68"/>
      <c r="AF245" s="68"/>
      <c r="AG245" s="68"/>
      <c r="AH245" s="68"/>
      <c r="AI245" s="68"/>
    </row>
    <row r="246" ht="15.75" customHeight="1">
      <c r="A246" s="68"/>
      <c r="B246" s="68"/>
      <c r="C246" s="68"/>
      <c r="D246" s="68"/>
      <c r="E246" s="68"/>
      <c r="F246" s="68"/>
      <c r="G246" s="68"/>
      <c r="H246" s="68"/>
      <c r="I246" s="68"/>
      <c r="J246" s="68"/>
      <c r="K246" s="68"/>
      <c r="L246" s="68"/>
      <c r="M246" s="371"/>
      <c r="N246" s="68"/>
      <c r="O246" s="68"/>
      <c r="P246" s="68"/>
      <c r="Q246" s="68"/>
      <c r="R246" s="68"/>
      <c r="S246" s="68"/>
      <c r="T246" s="68"/>
      <c r="U246" s="68"/>
      <c r="V246" s="68"/>
      <c r="W246" s="68"/>
      <c r="X246" s="68"/>
      <c r="Y246" s="68"/>
      <c r="Z246" s="68"/>
      <c r="AA246" s="68"/>
      <c r="AB246" s="68"/>
      <c r="AC246" s="68"/>
      <c r="AD246" s="68"/>
      <c r="AE246" s="68"/>
      <c r="AF246" s="68"/>
      <c r="AG246" s="68"/>
      <c r="AH246" s="68"/>
      <c r="AI246" s="68"/>
    </row>
    <row r="247" ht="15.75" customHeight="1">
      <c r="A247" s="68"/>
      <c r="B247" s="68"/>
      <c r="C247" s="68"/>
      <c r="D247" s="68"/>
      <c r="E247" s="68"/>
      <c r="F247" s="68"/>
      <c r="G247" s="68"/>
      <c r="H247" s="68"/>
      <c r="I247" s="68"/>
      <c r="J247" s="68"/>
      <c r="K247" s="68"/>
      <c r="L247" s="68"/>
      <c r="M247" s="371"/>
      <c r="N247" s="68"/>
      <c r="O247" s="68"/>
      <c r="P247" s="68"/>
      <c r="Q247" s="68"/>
      <c r="R247" s="68"/>
      <c r="S247" s="68"/>
      <c r="T247" s="68"/>
      <c r="U247" s="68"/>
      <c r="V247" s="68"/>
      <c r="W247" s="68"/>
      <c r="X247" s="68"/>
      <c r="Y247" s="68"/>
      <c r="Z247" s="68"/>
      <c r="AA247" s="68"/>
      <c r="AB247" s="68"/>
      <c r="AC247" s="68"/>
      <c r="AD247" s="68"/>
      <c r="AE247" s="68"/>
      <c r="AF247" s="68"/>
      <c r="AG247" s="68"/>
      <c r="AH247" s="68"/>
      <c r="AI247" s="68"/>
    </row>
    <row r="248" ht="15.75" customHeight="1">
      <c r="A248" s="68"/>
      <c r="B248" s="68"/>
      <c r="C248" s="68"/>
      <c r="D248" s="68"/>
      <c r="E248" s="68"/>
      <c r="F248" s="68"/>
      <c r="G248" s="68"/>
      <c r="H248" s="68"/>
      <c r="I248" s="68"/>
      <c r="J248" s="68"/>
      <c r="K248" s="68"/>
      <c r="L248" s="68"/>
      <c r="M248" s="371"/>
      <c r="N248" s="68"/>
      <c r="O248" s="68"/>
      <c r="P248" s="68"/>
      <c r="Q248" s="68"/>
      <c r="R248" s="68"/>
      <c r="S248" s="68"/>
      <c r="T248" s="68"/>
      <c r="U248" s="68"/>
      <c r="V248" s="68"/>
      <c r="W248" s="68"/>
      <c r="X248" s="68"/>
      <c r="Y248" s="68"/>
      <c r="Z248" s="68"/>
      <c r="AA248" s="68"/>
      <c r="AB248" s="68"/>
      <c r="AC248" s="68"/>
      <c r="AD248" s="68"/>
      <c r="AE248" s="68"/>
      <c r="AF248" s="68"/>
      <c r="AG248" s="68"/>
      <c r="AH248" s="68"/>
      <c r="AI248" s="68"/>
    </row>
    <row r="249" ht="15.75" customHeight="1">
      <c r="A249" s="68"/>
      <c r="B249" s="68"/>
      <c r="C249" s="68"/>
      <c r="D249" s="68"/>
      <c r="E249" s="68"/>
      <c r="F249" s="68"/>
      <c r="G249" s="68"/>
      <c r="H249" s="68"/>
      <c r="I249" s="68"/>
      <c r="J249" s="68"/>
      <c r="K249" s="68"/>
      <c r="L249" s="68"/>
      <c r="M249" s="371"/>
      <c r="N249" s="68"/>
      <c r="O249" s="68"/>
      <c r="P249" s="68"/>
      <c r="Q249" s="68"/>
      <c r="R249" s="68"/>
      <c r="S249" s="68"/>
      <c r="T249" s="68"/>
      <c r="U249" s="68"/>
      <c r="V249" s="68"/>
      <c r="W249" s="68"/>
      <c r="X249" s="68"/>
      <c r="Y249" s="68"/>
      <c r="Z249" s="68"/>
      <c r="AA249" s="68"/>
      <c r="AB249" s="68"/>
      <c r="AC249" s="68"/>
      <c r="AD249" s="68"/>
      <c r="AE249" s="68"/>
      <c r="AF249" s="68"/>
      <c r="AG249" s="68"/>
      <c r="AH249" s="68"/>
      <c r="AI249" s="68"/>
    </row>
    <row r="250" ht="15.75" customHeight="1">
      <c r="A250" s="68"/>
      <c r="B250" s="68"/>
      <c r="C250" s="68"/>
      <c r="D250" s="68"/>
      <c r="E250" s="68"/>
      <c r="F250" s="68"/>
      <c r="G250" s="68"/>
      <c r="H250" s="68"/>
      <c r="I250" s="68"/>
      <c r="J250" s="68"/>
      <c r="K250" s="68"/>
      <c r="L250" s="68"/>
      <c r="M250" s="371"/>
      <c r="N250" s="68"/>
      <c r="O250" s="68"/>
      <c r="P250" s="68"/>
      <c r="Q250" s="68"/>
      <c r="R250" s="68"/>
      <c r="S250" s="68"/>
      <c r="T250" s="68"/>
      <c r="U250" s="68"/>
      <c r="V250" s="68"/>
      <c r="W250" s="68"/>
      <c r="X250" s="68"/>
      <c r="Y250" s="68"/>
      <c r="Z250" s="68"/>
      <c r="AA250" s="68"/>
      <c r="AB250" s="68"/>
      <c r="AC250" s="68"/>
      <c r="AD250" s="68"/>
      <c r="AE250" s="68"/>
      <c r="AF250" s="68"/>
      <c r="AG250" s="68"/>
      <c r="AH250" s="68"/>
      <c r="AI250" s="68"/>
    </row>
    <row r="251" ht="15.75" customHeight="1">
      <c r="A251" s="68"/>
      <c r="B251" s="68"/>
      <c r="C251" s="68"/>
      <c r="D251" s="68"/>
      <c r="E251" s="68"/>
      <c r="F251" s="68"/>
      <c r="G251" s="68"/>
      <c r="H251" s="68"/>
      <c r="I251" s="68"/>
      <c r="J251" s="68"/>
      <c r="K251" s="68"/>
      <c r="L251" s="68"/>
      <c r="M251" s="371"/>
      <c r="N251" s="68"/>
      <c r="O251" s="68"/>
      <c r="P251" s="68"/>
      <c r="Q251" s="68"/>
      <c r="R251" s="68"/>
      <c r="S251" s="68"/>
      <c r="T251" s="68"/>
      <c r="U251" s="68"/>
      <c r="V251" s="68"/>
      <c r="W251" s="68"/>
      <c r="X251" s="68"/>
      <c r="Y251" s="68"/>
      <c r="Z251" s="68"/>
      <c r="AA251" s="68"/>
      <c r="AB251" s="68"/>
      <c r="AC251" s="68"/>
      <c r="AD251" s="68"/>
      <c r="AE251" s="68"/>
      <c r="AF251" s="68"/>
      <c r="AG251" s="68"/>
      <c r="AH251" s="68"/>
      <c r="AI251" s="68"/>
    </row>
    <row r="252" ht="15.75" customHeight="1">
      <c r="A252" s="68"/>
      <c r="B252" s="68"/>
      <c r="C252" s="68"/>
      <c r="D252" s="68"/>
      <c r="E252" s="68"/>
      <c r="F252" s="68"/>
      <c r="G252" s="68"/>
      <c r="H252" s="68"/>
      <c r="I252" s="68"/>
      <c r="J252" s="68"/>
      <c r="K252" s="68"/>
      <c r="L252" s="68"/>
      <c r="M252" s="371"/>
      <c r="N252" s="68"/>
      <c r="O252" s="68"/>
      <c r="P252" s="68"/>
      <c r="Q252" s="68"/>
      <c r="R252" s="68"/>
      <c r="S252" s="68"/>
      <c r="T252" s="68"/>
      <c r="U252" s="68"/>
      <c r="V252" s="68"/>
      <c r="W252" s="68"/>
      <c r="X252" s="68"/>
      <c r="Y252" s="68"/>
      <c r="Z252" s="68"/>
      <c r="AA252" s="68"/>
      <c r="AB252" s="68"/>
      <c r="AC252" s="68"/>
      <c r="AD252" s="68"/>
      <c r="AE252" s="68"/>
      <c r="AF252" s="68"/>
      <c r="AG252" s="68"/>
      <c r="AH252" s="68"/>
      <c r="AI252" s="68"/>
    </row>
    <row r="253" ht="15.75" customHeight="1">
      <c r="A253" s="68"/>
      <c r="B253" s="68"/>
      <c r="C253" s="68"/>
      <c r="D253" s="68"/>
      <c r="E253" s="68"/>
      <c r="F253" s="68"/>
      <c r="G253" s="68"/>
      <c r="H253" s="68"/>
      <c r="I253" s="68"/>
      <c r="J253" s="68"/>
      <c r="K253" s="68"/>
      <c r="L253" s="68"/>
      <c r="M253" s="371"/>
      <c r="N253" s="68"/>
      <c r="O253" s="68"/>
      <c r="P253" s="68"/>
      <c r="Q253" s="68"/>
      <c r="R253" s="68"/>
      <c r="S253" s="68"/>
      <c r="T253" s="68"/>
      <c r="U253" s="68"/>
      <c r="V253" s="68"/>
      <c r="W253" s="68"/>
      <c r="X253" s="68"/>
      <c r="Y253" s="68"/>
      <c r="Z253" s="68"/>
      <c r="AA253" s="68"/>
      <c r="AB253" s="68"/>
      <c r="AC253" s="68"/>
      <c r="AD253" s="68"/>
      <c r="AE253" s="68"/>
      <c r="AF253" s="68"/>
      <c r="AG253" s="68"/>
      <c r="AH253" s="68"/>
      <c r="AI253" s="68"/>
    </row>
    <row r="254" ht="15.75" customHeight="1">
      <c r="A254" s="68"/>
      <c r="B254" s="68"/>
      <c r="C254" s="68"/>
      <c r="D254" s="68"/>
      <c r="E254" s="68"/>
      <c r="F254" s="68"/>
      <c r="G254" s="68"/>
      <c r="H254" s="68"/>
      <c r="I254" s="68"/>
      <c r="J254" s="68"/>
      <c r="K254" s="68"/>
      <c r="L254" s="68"/>
      <c r="M254" s="371"/>
      <c r="N254" s="68"/>
      <c r="O254" s="68"/>
      <c r="P254" s="68"/>
      <c r="Q254" s="68"/>
      <c r="R254" s="68"/>
      <c r="S254" s="68"/>
      <c r="T254" s="68"/>
      <c r="U254" s="68"/>
      <c r="V254" s="68"/>
      <c r="W254" s="68"/>
      <c r="X254" s="68"/>
      <c r="Y254" s="68"/>
      <c r="Z254" s="68"/>
      <c r="AA254" s="68"/>
      <c r="AB254" s="68"/>
      <c r="AC254" s="68"/>
      <c r="AD254" s="68"/>
      <c r="AE254" s="68"/>
      <c r="AF254" s="68"/>
      <c r="AG254" s="68"/>
      <c r="AH254" s="68"/>
      <c r="AI254" s="68"/>
    </row>
    <row r="255" ht="15.75" customHeight="1">
      <c r="A255" s="68"/>
      <c r="B255" s="68"/>
      <c r="C255" s="68"/>
      <c r="D255" s="68"/>
      <c r="E255" s="68"/>
      <c r="F255" s="68"/>
      <c r="G255" s="68"/>
      <c r="H255" s="68"/>
      <c r="I255" s="68"/>
      <c r="J255" s="68"/>
      <c r="K255" s="68"/>
      <c r="L255" s="68"/>
      <c r="M255" s="371"/>
      <c r="N255" s="68"/>
      <c r="O255" s="68"/>
      <c r="P255" s="68"/>
      <c r="Q255" s="68"/>
      <c r="R255" s="68"/>
      <c r="S255" s="68"/>
      <c r="T255" s="68"/>
      <c r="U255" s="68"/>
      <c r="V255" s="68"/>
      <c r="W255" s="68"/>
      <c r="X255" s="68"/>
      <c r="Y255" s="68"/>
      <c r="Z255" s="68"/>
      <c r="AA255" s="68"/>
      <c r="AB255" s="68"/>
      <c r="AC255" s="68"/>
      <c r="AD255" s="68"/>
      <c r="AE255" s="68"/>
      <c r="AF255" s="68"/>
      <c r="AG255" s="68"/>
      <c r="AH255" s="68"/>
      <c r="AI255" s="68"/>
    </row>
    <row r="256" ht="15.75" customHeight="1">
      <c r="A256" s="68"/>
      <c r="B256" s="68"/>
      <c r="C256" s="68"/>
      <c r="D256" s="68"/>
      <c r="E256" s="68"/>
      <c r="F256" s="68"/>
      <c r="G256" s="68"/>
      <c r="H256" s="68"/>
      <c r="I256" s="68"/>
      <c r="J256" s="68"/>
      <c r="K256" s="68"/>
      <c r="L256" s="68"/>
      <c r="M256" s="371"/>
      <c r="N256" s="68"/>
      <c r="O256" s="68"/>
      <c r="P256" s="68"/>
      <c r="Q256" s="68"/>
      <c r="R256" s="68"/>
      <c r="S256" s="68"/>
      <c r="T256" s="68"/>
      <c r="U256" s="68"/>
      <c r="V256" s="68"/>
      <c r="W256" s="68"/>
      <c r="X256" s="68"/>
      <c r="Y256" s="68"/>
      <c r="Z256" s="68"/>
      <c r="AA256" s="68"/>
      <c r="AB256" s="68"/>
      <c r="AC256" s="68"/>
      <c r="AD256" s="68"/>
      <c r="AE256" s="68"/>
      <c r="AF256" s="68"/>
      <c r="AG256" s="68"/>
      <c r="AH256" s="68"/>
      <c r="AI256" s="68"/>
    </row>
    <row r="257" ht="15.75" customHeight="1">
      <c r="A257" s="68"/>
      <c r="B257" s="68"/>
      <c r="C257" s="68"/>
      <c r="D257" s="68"/>
      <c r="E257" s="68"/>
      <c r="F257" s="68"/>
      <c r="G257" s="68"/>
      <c r="H257" s="68"/>
      <c r="I257" s="68"/>
      <c r="J257" s="68"/>
      <c r="K257" s="68"/>
      <c r="L257" s="68"/>
      <c r="M257" s="371"/>
      <c r="N257" s="68"/>
      <c r="O257" s="68"/>
      <c r="P257" s="68"/>
      <c r="Q257" s="68"/>
      <c r="R257" s="68"/>
      <c r="S257" s="68"/>
      <c r="T257" s="68"/>
      <c r="U257" s="68"/>
      <c r="V257" s="68"/>
      <c r="W257" s="68"/>
      <c r="X257" s="68"/>
      <c r="Y257" s="68"/>
      <c r="Z257" s="68"/>
      <c r="AA257" s="68"/>
      <c r="AB257" s="68"/>
      <c r="AC257" s="68"/>
      <c r="AD257" s="68"/>
      <c r="AE257" s="68"/>
      <c r="AF257" s="68"/>
      <c r="AG257" s="68"/>
      <c r="AH257" s="68"/>
      <c r="AI257" s="68"/>
    </row>
    <row r="258" ht="15.75" customHeight="1">
      <c r="A258" s="68"/>
      <c r="B258" s="68"/>
      <c r="C258" s="68"/>
      <c r="D258" s="68"/>
      <c r="E258" s="68"/>
      <c r="F258" s="68"/>
      <c r="G258" s="68"/>
      <c r="H258" s="68"/>
      <c r="I258" s="68"/>
      <c r="J258" s="68"/>
      <c r="K258" s="68"/>
      <c r="L258" s="68"/>
      <c r="M258" s="371"/>
      <c r="N258" s="68"/>
      <c r="O258" s="68"/>
      <c r="P258" s="68"/>
      <c r="Q258" s="68"/>
      <c r="R258" s="68"/>
      <c r="S258" s="68"/>
      <c r="T258" s="68"/>
      <c r="U258" s="68"/>
      <c r="V258" s="68"/>
      <c r="W258" s="68"/>
      <c r="X258" s="68"/>
      <c r="Y258" s="68"/>
      <c r="Z258" s="68"/>
      <c r="AA258" s="68"/>
      <c r="AB258" s="68"/>
      <c r="AC258" s="68"/>
      <c r="AD258" s="68"/>
      <c r="AE258" s="68"/>
      <c r="AF258" s="68"/>
      <c r="AG258" s="68"/>
      <c r="AH258" s="68"/>
      <c r="AI258" s="68"/>
    </row>
    <row r="259" ht="15.75" customHeight="1">
      <c r="A259" s="68"/>
      <c r="B259" s="68"/>
      <c r="C259" s="68"/>
      <c r="D259" s="68"/>
      <c r="E259" s="68"/>
      <c r="F259" s="68"/>
      <c r="G259" s="68"/>
      <c r="H259" s="68"/>
      <c r="I259" s="68"/>
      <c r="J259" s="68"/>
      <c r="K259" s="68"/>
      <c r="L259" s="68"/>
      <c r="M259" s="371"/>
      <c r="N259" s="68"/>
      <c r="O259" s="68"/>
      <c r="P259" s="68"/>
      <c r="Q259" s="68"/>
      <c r="R259" s="68"/>
      <c r="S259" s="68"/>
      <c r="T259" s="68"/>
      <c r="U259" s="68"/>
      <c r="V259" s="68"/>
      <c r="W259" s="68"/>
      <c r="X259" s="68"/>
      <c r="Y259" s="68"/>
      <c r="Z259" s="68"/>
      <c r="AA259" s="68"/>
      <c r="AB259" s="68"/>
      <c r="AC259" s="68"/>
      <c r="AD259" s="68"/>
      <c r="AE259" s="68"/>
      <c r="AF259" s="68"/>
      <c r="AG259" s="68"/>
      <c r="AH259" s="68"/>
      <c r="AI259" s="68"/>
    </row>
    <row r="260" ht="15.75" customHeight="1">
      <c r="A260" s="68"/>
      <c r="B260" s="68"/>
      <c r="C260" s="68"/>
      <c r="D260" s="68"/>
      <c r="E260" s="68"/>
      <c r="F260" s="68"/>
      <c r="G260" s="68"/>
      <c r="H260" s="68"/>
      <c r="I260" s="68"/>
      <c r="J260" s="68"/>
      <c r="K260" s="68"/>
      <c r="L260" s="68"/>
      <c r="M260" s="371"/>
      <c r="N260" s="68"/>
      <c r="O260" s="68"/>
      <c r="P260" s="68"/>
      <c r="Q260" s="68"/>
      <c r="R260" s="68"/>
      <c r="S260" s="68"/>
      <c r="T260" s="68"/>
      <c r="U260" s="68"/>
      <c r="V260" s="68"/>
      <c r="W260" s="68"/>
      <c r="X260" s="68"/>
      <c r="Y260" s="68"/>
      <c r="Z260" s="68"/>
      <c r="AA260" s="68"/>
      <c r="AB260" s="68"/>
      <c r="AC260" s="68"/>
      <c r="AD260" s="68"/>
      <c r="AE260" s="68"/>
      <c r="AF260" s="68"/>
      <c r="AG260" s="68"/>
      <c r="AH260" s="68"/>
      <c r="AI260" s="68"/>
    </row>
    <row r="261" ht="15.75" customHeight="1">
      <c r="A261" s="68"/>
      <c r="B261" s="68"/>
      <c r="C261" s="68"/>
      <c r="D261" s="68"/>
      <c r="E261" s="68"/>
      <c r="F261" s="68"/>
      <c r="G261" s="68"/>
      <c r="H261" s="68"/>
      <c r="I261" s="68"/>
      <c r="J261" s="68"/>
      <c r="K261" s="68"/>
      <c r="L261" s="68"/>
      <c r="M261" s="371"/>
      <c r="N261" s="68"/>
      <c r="O261" s="68"/>
      <c r="P261" s="68"/>
      <c r="Q261" s="68"/>
      <c r="R261" s="68"/>
      <c r="S261" s="68"/>
      <c r="T261" s="68"/>
      <c r="U261" s="68"/>
      <c r="V261" s="68"/>
      <c r="W261" s="68"/>
      <c r="X261" s="68"/>
      <c r="Y261" s="68"/>
      <c r="Z261" s="68"/>
      <c r="AA261" s="68"/>
      <c r="AB261" s="68"/>
      <c r="AC261" s="68"/>
      <c r="AD261" s="68"/>
      <c r="AE261" s="68"/>
      <c r="AF261" s="68"/>
      <c r="AG261" s="68"/>
      <c r="AH261" s="68"/>
      <c r="AI261" s="68"/>
    </row>
    <row r="262" ht="15.75" customHeight="1">
      <c r="A262" s="68"/>
      <c r="B262" s="68"/>
      <c r="C262" s="68"/>
      <c r="D262" s="68"/>
      <c r="E262" s="68"/>
      <c r="F262" s="68"/>
      <c r="G262" s="68"/>
      <c r="H262" s="68"/>
      <c r="I262" s="68"/>
      <c r="J262" s="68"/>
      <c r="K262" s="68"/>
      <c r="L262" s="68"/>
      <c r="M262" s="371"/>
      <c r="N262" s="68"/>
      <c r="O262" s="68"/>
      <c r="P262" s="68"/>
      <c r="Q262" s="68"/>
      <c r="R262" s="68"/>
      <c r="S262" s="68"/>
      <c r="T262" s="68"/>
      <c r="U262" s="68"/>
      <c r="V262" s="68"/>
      <c r="W262" s="68"/>
      <c r="X262" s="68"/>
      <c r="Y262" s="68"/>
      <c r="Z262" s="68"/>
      <c r="AA262" s="68"/>
      <c r="AB262" s="68"/>
      <c r="AC262" s="68"/>
      <c r="AD262" s="68"/>
      <c r="AE262" s="68"/>
      <c r="AF262" s="68"/>
      <c r="AG262" s="68"/>
      <c r="AH262" s="68"/>
      <c r="AI262" s="68"/>
    </row>
    <row r="263" ht="15.75" customHeight="1">
      <c r="A263" s="68"/>
      <c r="B263" s="68"/>
      <c r="C263" s="68"/>
      <c r="D263" s="68"/>
      <c r="E263" s="68"/>
      <c r="F263" s="68"/>
      <c r="G263" s="68"/>
      <c r="H263" s="68"/>
      <c r="I263" s="68"/>
      <c r="J263" s="68"/>
      <c r="K263" s="68"/>
      <c r="L263" s="68"/>
      <c r="M263" s="371"/>
      <c r="N263" s="68"/>
      <c r="O263" s="68"/>
      <c r="P263" s="68"/>
      <c r="Q263" s="68"/>
      <c r="R263" s="68"/>
      <c r="S263" s="68"/>
      <c r="T263" s="68"/>
      <c r="U263" s="68"/>
      <c r="V263" s="68"/>
      <c r="W263" s="68"/>
      <c r="X263" s="68"/>
      <c r="Y263" s="68"/>
      <c r="Z263" s="68"/>
      <c r="AA263" s="68"/>
      <c r="AB263" s="68"/>
      <c r="AC263" s="68"/>
      <c r="AD263" s="68"/>
      <c r="AE263" s="68"/>
      <c r="AF263" s="68"/>
      <c r="AG263" s="68"/>
      <c r="AH263" s="68"/>
      <c r="AI263" s="68"/>
    </row>
    <row r="264" ht="15.75" customHeight="1">
      <c r="A264" s="68"/>
      <c r="B264" s="68"/>
      <c r="C264" s="68"/>
      <c r="D264" s="68"/>
      <c r="E264" s="68"/>
      <c r="F264" s="68"/>
      <c r="G264" s="68"/>
      <c r="H264" s="68"/>
      <c r="I264" s="68"/>
      <c r="J264" s="68"/>
      <c r="K264" s="68"/>
      <c r="L264" s="68"/>
      <c r="M264" s="371"/>
      <c r="N264" s="68"/>
      <c r="O264" s="68"/>
      <c r="P264" s="68"/>
      <c r="Q264" s="68"/>
      <c r="R264" s="68"/>
      <c r="S264" s="68"/>
      <c r="T264" s="68"/>
      <c r="U264" s="68"/>
      <c r="V264" s="68"/>
      <c r="W264" s="68"/>
      <c r="X264" s="68"/>
      <c r="Y264" s="68"/>
      <c r="Z264" s="68"/>
      <c r="AA264" s="68"/>
      <c r="AB264" s="68"/>
      <c r="AC264" s="68"/>
      <c r="AD264" s="68"/>
      <c r="AE264" s="68"/>
      <c r="AF264" s="68"/>
      <c r="AG264" s="68"/>
      <c r="AH264" s="68"/>
      <c r="AI264" s="68"/>
    </row>
    <row r="265" ht="15.75" customHeight="1">
      <c r="A265" s="68"/>
      <c r="B265" s="68"/>
      <c r="C265" s="68"/>
      <c r="D265" s="68"/>
      <c r="E265" s="68"/>
      <c r="F265" s="68"/>
      <c r="G265" s="68"/>
      <c r="H265" s="68"/>
      <c r="I265" s="68"/>
      <c r="J265" s="68"/>
      <c r="K265" s="68"/>
      <c r="L265" s="68"/>
      <c r="M265" s="371"/>
      <c r="N265" s="68"/>
      <c r="O265" s="68"/>
      <c r="P265" s="68"/>
      <c r="Q265" s="68"/>
      <c r="R265" s="68"/>
      <c r="S265" s="68"/>
      <c r="T265" s="68"/>
      <c r="U265" s="68"/>
      <c r="V265" s="68"/>
      <c r="W265" s="68"/>
      <c r="X265" s="68"/>
      <c r="Y265" s="68"/>
      <c r="Z265" s="68"/>
      <c r="AA265" s="68"/>
      <c r="AB265" s="68"/>
      <c r="AC265" s="68"/>
      <c r="AD265" s="68"/>
      <c r="AE265" s="68"/>
      <c r="AF265" s="68"/>
      <c r="AG265" s="68"/>
      <c r="AH265" s="68"/>
      <c r="AI265" s="68"/>
    </row>
    <row r="266" ht="15.75" customHeight="1">
      <c r="A266" s="68"/>
      <c r="B266" s="68"/>
      <c r="C266" s="68"/>
      <c r="D266" s="68"/>
      <c r="E266" s="68"/>
      <c r="F266" s="68"/>
      <c r="G266" s="68"/>
      <c r="H266" s="68"/>
      <c r="I266" s="68"/>
      <c r="J266" s="68"/>
      <c r="K266" s="68"/>
      <c r="L266" s="68"/>
      <c r="M266" s="371"/>
      <c r="N266" s="68"/>
      <c r="O266" s="68"/>
      <c r="P266" s="68"/>
      <c r="Q266" s="68"/>
      <c r="R266" s="68"/>
      <c r="S266" s="68"/>
      <c r="T266" s="68"/>
      <c r="U266" s="68"/>
      <c r="V266" s="68"/>
      <c r="W266" s="68"/>
      <c r="X266" s="68"/>
      <c r="Y266" s="68"/>
      <c r="Z266" s="68"/>
      <c r="AA266" s="68"/>
      <c r="AB266" s="68"/>
      <c r="AC266" s="68"/>
      <c r="AD266" s="68"/>
      <c r="AE266" s="68"/>
      <c r="AF266" s="68"/>
      <c r="AG266" s="68"/>
      <c r="AH266" s="68"/>
      <c r="AI266" s="68"/>
    </row>
    <row r="267" ht="15.75" customHeight="1">
      <c r="A267" s="68"/>
      <c r="B267" s="68"/>
      <c r="C267" s="68"/>
      <c r="D267" s="68"/>
      <c r="E267" s="68"/>
      <c r="F267" s="68"/>
      <c r="G267" s="68"/>
      <c r="H267" s="68"/>
      <c r="I267" s="68"/>
      <c r="J267" s="68"/>
      <c r="K267" s="68"/>
      <c r="L267" s="68"/>
      <c r="M267" s="371"/>
      <c r="N267" s="68"/>
      <c r="O267" s="68"/>
      <c r="P267" s="68"/>
      <c r="Q267" s="68"/>
      <c r="R267" s="68"/>
      <c r="S267" s="68"/>
      <c r="T267" s="68"/>
      <c r="U267" s="68"/>
      <c r="V267" s="68"/>
      <c r="W267" s="68"/>
      <c r="X267" s="68"/>
      <c r="Y267" s="68"/>
      <c r="Z267" s="68"/>
      <c r="AA267" s="68"/>
      <c r="AB267" s="68"/>
      <c r="AC267" s="68"/>
      <c r="AD267" s="68"/>
      <c r="AE267" s="68"/>
      <c r="AF267" s="68"/>
      <c r="AG267" s="68"/>
      <c r="AH267" s="68"/>
      <c r="AI267" s="68"/>
    </row>
    <row r="268" ht="15.75" customHeight="1">
      <c r="A268" s="68"/>
      <c r="B268" s="68"/>
      <c r="C268" s="68"/>
      <c r="D268" s="68"/>
      <c r="E268" s="68"/>
      <c r="F268" s="68"/>
      <c r="G268" s="68"/>
      <c r="H268" s="68"/>
      <c r="I268" s="68"/>
      <c r="J268" s="68"/>
      <c r="K268" s="68"/>
      <c r="L268" s="68"/>
      <c r="M268" s="371"/>
      <c r="N268" s="68"/>
      <c r="O268" s="68"/>
      <c r="P268" s="68"/>
      <c r="Q268" s="68"/>
      <c r="R268" s="68"/>
      <c r="S268" s="68"/>
      <c r="T268" s="68"/>
      <c r="U268" s="68"/>
      <c r="V268" s="68"/>
      <c r="W268" s="68"/>
      <c r="X268" s="68"/>
      <c r="Y268" s="68"/>
      <c r="Z268" s="68"/>
      <c r="AA268" s="68"/>
      <c r="AB268" s="68"/>
      <c r="AC268" s="68"/>
      <c r="AD268" s="68"/>
      <c r="AE268" s="68"/>
      <c r="AF268" s="68"/>
      <c r="AG268" s="68"/>
      <c r="AH268" s="68"/>
      <c r="AI268" s="68"/>
    </row>
    <row r="269" ht="15.75" customHeight="1">
      <c r="A269" s="68"/>
      <c r="B269" s="68"/>
      <c r="C269" s="68"/>
      <c r="D269" s="68"/>
      <c r="E269" s="68"/>
      <c r="F269" s="68"/>
      <c r="G269" s="68"/>
      <c r="H269" s="68"/>
      <c r="I269" s="68"/>
      <c r="J269" s="68"/>
      <c r="K269" s="68"/>
      <c r="L269" s="68"/>
      <c r="M269" s="371"/>
      <c r="N269" s="68"/>
      <c r="O269" s="68"/>
      <c r="P269" s="68"/>
      <c r="Q269" s="68"/>
      <c r="R269" s="68"/>
      <c r="S269" s="68"/>
      <c r="T269" s="68"/>
      <c r="U269" s="68"/>
      <c r="V269" s="68"/>
      <c r="W269" s="68"/>
      <c r="X269" s="68"/>
      <c r="Y269" s="68"/>
      <c r="Z269" s="68"/>
      <c r="AA269" s="68"/>
      <c r="AB269" s="68"/>
      <c r="AC269" s="68"/>
      <c r="AD269" s="68"/>
      <c r="AE269" s="68"/>
      <c r="AF269" s="68"/>
      <c r="AG269" s="68"/>
      <c r="AH269" s="68"/>
      <c r="AI269" s="68"/>
    </row>
    <row r="270" ht="15.75" customHeight="1">
      <c r="A270" s="68"/>
      <c r="B270" s="68"/>
      <c r="C270" s="68"/>
      <c r="D270" s="68"/>
      <c r="E270" s="68"/>
      <c r="F270" s="68"/>
      <c r="G270" s="68"/>
      <c r="H270" s="68"/>
      <c r="I270" s="68"/>
      <c r="J270" s="68"/>
      <c r="K270" s="68"/>
      <c r="L270" s="68"/>
      <c r="M270" s="371"/>
      <c r="N270" s="68"/>
      <c r="O270" s="68"/>
      <c r="P270" s="68"/>
      <c r="Q270" s="68"/>
      <c r="R270" s="68"/>
      <c r="S270" s="68"/>
      <c r="T270" s="68"/>
      <c r="U270" s="68"/>
      <c r="V270" s="68"/>
      <c r="W270" s="68"/>
      <c r="X270" s="68"/>
      <c r="Y270" s="68"/>
      <c r="Z270" s="68"/>
      <c r="AA270" s="68"/>
      <c r="AB270" s="68"/>
      <c r="AC270" s="68"/>
      <c r="AD270" s="68"/>
      <c r="AE270" s="68"/>
      <c r="AF270" s="68"/>
      <c r="AG270" s="68"/>
      <c r="AH270" s="68"/>
      <c r="AI270" s="68"/>
    </row>
    <row r="271" ht="15.75" customHeight="1">
      <c r="A271" s="68"/>
      <c r="B271" s="68"/>
      <c r="C271" s="68"/>
      <c r="D271" s="68"/>
      <c r="E271" s="68"/>
      <c r="F271" s="68"/>
      <c r="G271" s="68"/>
      <c r="H271" s="68"/>
      <c r="I271" s="68"/>
      <c r="J271" s="68"/>
      <c r="K271" s="68"/>
      <c r="L271" s="68"/>
      <c r="M271" s="371"/>
      <c r="N271" s="68"/>
      <c r="O271" s="68"/>
      <c r="P271" s="68"/>
      <c r="Q271" s="68"/>
      <c r="R271" s="68"/>
      <c r="S271" s="68"/>
      <c r="T271" s="68"/>
      <c r="U271" s="68"/>
      <c r="V271" s="68"/>
      <c r="W271" s="68"/>
      <c r="X271" s="68"/>
      <c r="Y271" s="68"/>
      <c r="Z271" s="68"/>
      <c r="AA271" s="68"/>
      <c r="AB271" s="68"/>
      <c r="AC271" s="68"/>
      <c r="AD271" s="68"/>
      <c r="AE271" s="68"/>
      <c r="AF271" s="68"/>
      <c r="AG271" s="68"/>
      <c r="AH271" s="68"/>
      <c r="AI271" s="68"/>
    </row>
    <row r="272" ht="15.75" customHeight="1">
      <c r="A272" s="68"/>
      <c r="B272" s="68"/>
      <c r="C272" s="68"/>
      <c r="D272" s="68"/>
      <c r="E272" s="68"/>
      <c r="F272" s="68"/>
      <c r="G272" s="68"/>
      <c r="H272" s="68"/>
      <c r="I272" s="68"/>
      <c r="J272" s="68"/>
      <c r="K272" s="68"/>
      <c r="L272" s="68"/>
      <c r="M272" s="371"/>
      <c r="N272" s="68"/>
      <c r="O272" s="68"/>
      <c r="P272" s="68"/>
      <c r="Q272" s="68"/>
      <c r="R272" s="68"/>
      <c r="S272" s="68"/>
      <c r="T272" s="68"/>
      <c r="U272" s="68"/>
      <c r="V272" s="68"/>
      <c r="W272" s="68"/>
      <c r="X272" s="68"/>
      <c r="Y272" s="68"/>
      <c r="Z272" s="68"/>
      <c r="AA272" s="68"/>
      <c r="AB272" s="68"/>
      <c r="AC272" s="68"/>
      <c r="AD272" s="68"/>
      <c r="AE272" s="68"/>
      <c r="AF272" s="68"/>
      <c r="AG272" s="68"/>
      <c r="AH272" s="68"/>
      <c r="AI272" s="68"/>
    </row>
    <row r="273" ht="15.75" customHeight="1">
      <c r="A273" s="68"/>
      <c r="B273" s="68"/>
      <c r="C273" s="68"/>
      <c r="D273" s="68"/>
      <c r="E273" s="68"/>
      <c r="F273" s="68"/>
      <c r="G273" s="68"/>
      <c r="H273" s="68"/>
      <c r="I273" s="68"/>
      <c r="J273" s="68"/>
      <c r="K273" s="68"/>
      <c r="L273" s="68"/>
      <c r="M273" s="371"/>
      <c r="N273" s="68"/>
      <c r="O273" s="68"/>
      <c r="P273" s="68"/>
      <c r="Q273" s="68"/>
      <c r="R273" s="68"/>
      <c r="S273" s="68"/>
      <c r="T273" s="68"/>
      <c r="U273" s="68"/>
      <c r="V273" s="68"/>
      <c r="W273" s="68"/>
      <c r="X273" s="68"/>
      <c r="Y273" s="68"/>
      <c r="Z273" s="68"/>
      <c r="AA273" s="68"/>
      <c r="AB273" s="68"/>
      <c r="AC273" s="68"/>
      <c r="AD273" s="68"/>
      <c r="AE273" s="68"/>
      <c r="AF273" s="68"/>
      <c r="AG273" s="68"/>
      <c r="AH273" s="68"/>
      <c r="AI273" s="68"/>
    </row>
    <row r="274" ht="15.75" customHeight="1">
      <c r="A274" s="68"/>
      <c r="B274" s="68"/>
      <c r="C274" s="68"/>
      <c r="D274" s="68"/>
      <c r="E274" s="68"/>
      <c r="F274" s="68"/>
      <c r="G274" s="68"/>
      <c r="H274" s="68"/>
      <c r="I274" s="68"/>
      <c r="J274" s="68"/>
      <c r="K274" s="68"/>
      <c r="L274" s="68"/>
      <c r="M274" s="371"/>
      <c r="N274" s="68"/>
      <c r="O274" s="68"/>
      <c r="P274" s="68"/>
      <c r="Q274" s="68"/>
      <c r="R274" s="68"/>
      <c r="S274" s="68"/>
      <c r="T274" s="68"/>
      <c r="U274" s="68"/>
      <c r="V274" s="68"/>
      <c r="W274" s="68"/>
      <c r="X274" s="68"/>
      <c r="Y274" s="68"/>
      <c r="Z274" s="68"/>
      <c r="AA274" s="68"/>
      <c r="AB274" s="68"/>
      <c r="AC274" s="68"/>
      <c r="AD274" s="68"/>
      <c r="AE274" s="68"/>
      <c r="AF274" s="68"/>
      <c r="AG274" s="68"/>
      <c r="AH274" s="68"/>
      <c r="AI274" s="68"/>
    </row>
    <row r="275" ht="15.75" customHeight="1">
      <c r="A275" s="68"/>
      <c r="B275" s="68"/>
      <c r="C275" s="68"/>
      <c r="D275" s="68"/>
      <c r="E275" s="68"/>
      <c r="F275" s="68"/>
      <c r="G275" s="68"/>
      <c r="H275" s="68"/>
      <c r="I275" s="68"/>
      <c r="J275" s="68"/>
      <c r="K275" s="68"/>
      <c r="L275" s="68"/>
      <c r="M275" s="371"/>
      <c r="N275" s="68"/>
      <c r="O275" s="68"/>
      <c r="P275" s="68"/>
      <c r="Q275" s="68"/>
      <c r="R275" s="68"/>
      <c r="S275" s="68"/>
      <c r="T275" s="68"/>
      <c r="U275" s="68"/>
      <c r="V275" s="68"/>
      <c r="W275" s="68"/>
      <c r="X275" s="68"/>
      <c r="Y275" s="68"/>
      <c r="Z275" s="68"/>
      <c r="AA275" s="68"/>
      <c r="AB275" s="68"/>
      <c r="AC275" s="68"/>
      <c r="AD275" s="68"/>
      <c r="AE275" s="68"/>
      <c r="AF275" s="68"/>
      <c r="AG275" s="68"/>
      <c r="AH275" s="68"/>
      <c r="AI275" s="68"/>
    </row>
    <row r="276" ht="15.75" customHeight="1">
      <c r="A276" s="68"/>
      <c r="B276" s="68"/>
      <c r="C276" s="68"/>
      <c r="D276" s="68"/>
      <c r="E276" s="68"/>
      <c r="F276" s="68"/>
      <c r="G276" s="68"/>
      <c r="H276" s="68"/>
      <c r="I276" s="68"/>
      <c r="J276" s="68"/>
      <c r="K276" s="68"/>
      <c r="L276" s="68"/>
      <c r="M276" s="371"/>
      <c r="N276" s="68"/>
      <c r="O276" s="68"/>
      <c r="P276" s="68"/>
      <c r="Q276" s="68"/>
      <c r="R276" s="68"/>
      <c r="S276" s="68"/>
      <c r="T276" s="68"/>
      <c r="U276" s="68"/>
      <c r="V276" s="68"/>
      <c r="W276" s="68"/>
      <c r="X276" s="68"/>
      <c r="Y276" s="68"/>
      <c r="Z276" s="68"/>
      <c r="AA276" s="68"/>
      <c r="AB276" s="68"/>
      <c r="AC276" s="68"/>
      <c r="AD276" s="68"/>
      <c r="AE276" s="68"/>
      <c r="AF276" s="68"/>
      <c r="AG276" s="68"/>
      <c r="AH276" s="68"/>
      <c r="AI276" s="68"/>
    </row>
    <row r="277" ht="15.75" customHeight="1">
      <c r="A277" s="68"/>
      <c r="B277" s="68"/>
      <c r="C277" s="68"/>
      <c r="D277" s="68"/>
      <c r="E277" s="68"/>
      <c r="F277" s="68"/>
      <c r="G277" s="68"/>
      <c r="H277" s="68"/>
      <c r="I277" s="68"/>
      <c r="J277" s="68"/>
      <c r="K277" s="68"/>
      <c r="L277" s="68"/>
      <c r="M277" s="371"/>
      <c r="N277" s="68"/>
      <c r="O277" s="68"/>
      <c r="P277" s="68"/>
      <c r="Q277" s="68"/>
      <c r="R277" s="68"/>
      <c r="S277" s="68"/>
      <c r="T277" s="68"/>
      <c r="U277" s="68"/>
      <c r="V277" s="68"/>
      <c r="W277" s="68"/>
      <c r="X277" s="68"/>
      <c r="Y277" s="68"/>
      <c r="Z277" s="68"/>
      <c r="AA277" s="68"/>
      <c r="AB277" s="68"/>
      <c r="AC277" s="68"/>
      <c r="AD277" s="68"/>
      <c r="AE277" s="68"/>
      <c r="AF277" s="68"/>
      <c r="AG277" s="68"/>
      <c r="AH277" s="68"/>
      <c r="AI277" s="68"/>
    </row>
    <row r="278" ht="15.75" customHeight="1">
      <c r="A278" s="68"/>
      <c r="B278" s="68"/>
      <c r="C278" s="68"/>
      <c r="D278" s="68"/>
      <c r="E278" s="68"/>
      <c r="F278" s="68"/>
      <c r="G278" s="68"/>
      <c r="H278" s="68"/>
      <c r="I278" s="68"/>
      <c r="J278" s="68"/>
      <c r="K278" s="68"/>
      <c r="L278" s="68"/>
      <c r="M278" s="371"/>
      <c r="N278" s="68"/>
      <c r="O278" s="68"/>
      <c r="P278" s="68"/>
      <c r="Q278" s="68"/>
      <c r="R278" s="68"/>
      <c r="S278" s="68"/>
      <c r="T278" s="68"/>
      <c r="U278" s="68"/>
      <c r="V278" s="68"/>
      <c r="W278" s="68"/>
      <c r="X278" s="68"/>
      <c r="Y278" s="68"/>
      <c r="Z278" s="68"/>
      <c r="AA278" s="68"/>
      <c r="AB278" s="68"/>
      <c r="AC278" s="68"/>
      <c r="AD278" s="68"/>
      <c r="AE278" s="68"/>
      <c r="AF278" s="68"/>
      <c r="AG278" s="68"/>
      <c r="AH278" s="68"/>
      <c r="AI278" s="68"/>
    </row>
    <row r="279" ht="15.75" customHeight="1">
      <c r="A279" s="68"/>
      <c r="B279" s="68"/>
      <c r="C279" s="68"/>
      <c r="D279" s="68"/>
      <c r="E279" s="68"/>
      <c r="F279" s="68"/>
      <c r="G279" s="68"/>
      <c r="H279" s="68"/>
      <c r="I279" s="68"/>
      <c r="J279" s="68"/>
      <c r="K279" s="68"/>
      <c r="L279" s="68"/>
      <c r="M279" s="371"/>
      <c r="N279" s="68"/>
      <c r="O279" s="68"/>
      <c r="P279" s="68"/>
      <c r="Q279" s="68"/>
      <c r="R279" s="68"/>
      <c r="S279" s="68"/>
      <c r="T279" s="68"/>
      <c r="U279" s="68"/>
      <c r="V279" s="68"/>
      <c r="W279" s="68"/>
      <c r="X279" s="68"/>
      <c r="Y279" s="68"/>
      <c r="Z279" s="68"/>
      <c r="AA279" s="68"/>
      <c r="AB279" s="68"/>
      <c r="AC279" s="68"/>
      <c r="AD279" s="68"/>
      <c r="AE279" s="68"/>
      <c r="AF279" s="68"/>
      <c r="AG279" s="68"/>
      <c r="AH279" s="68"/>
      <c r="AI279" s="68"/>
    </row>
    <row r="280" ht="15.75" customHeight="1">
      <c r="A280" s="68"/>
      <c r="B280" s="68"/>
      <c r="C280" s="68"/>
      <c r="D280" s="68"/>
      <c r="E280" s="68"/>
      <c r="F280" s="68"/>
      <c r="G280" s="68"/>
      <c r="H280" s="68"/>
      <c r="I280" s="68"/>
      <c r="J280" s="68"/>
      <c r="K280" s="68"/>
      <c r="L280" s="68"/>
      <c r="M280" s="371"/>
      <c r="N280" s="68"/>
      <c r="O280" s="68"/>
      <c r="P280" s="68"/>
      <c r="Q280" s="68"/>
      <c r="R280" s="68"/>
      <c r="S280" s="68"/>
      <c r="T280" s="68"/>
      <c r="U280" s="68"/>
      <c r="V280" s="68"/>
      <c r="W280" s="68"/>
      <c r="X280" s="68"/>
      <c r="Y280" s="68"/>
      <c r="Z280" s="68"/>
      <c r="AA280" s="68"/>
      <c r="AB280" s="68"/>
      <c r="AC280" s="68"/>
      <c r="AD280" s="68"/>
      <c r="AE280" s="68"/>
      <c r="AF280" s="68"/>
      <c r="AG280" s="68"/>
      <c r="AH280" s="68"/>
      <c r="AI280" s="68"/>
    </row>
    <row r="281" ht="15.75" customHeight="1">
      <c r="A281" s="68"/>
      <c r="B281" s="68"/>
      <c r="C281" s="68"/>
      <c r="D281" s="68"/>
      <c r="E281" s="68"/>
      <c r="F281" s="68"/>
      <c r="G281" s="68"/>
      <c r="H281" s="68"/>
      <c r="I281" s="68"/>
      <c r="J281" s="68"/>
      <c r="K281" s="68"/>
      <c r="L281" s="68"/>
      <c r="M281" s="371"/>
      <c r="N281" s="68"/>
      <c r="O281" s="68"/>
      <c r="P281" s="68"/>
      <c r="Q281" s="68"/>
      <c r="R281" s="68"/>
      <c r="S281" s="68"/>
      <c r="T281" s="68"/>
      <c r="U281" s="68"/>
      <c r="V281" s="68"/>
      <c r="W281" s="68"/>
      <c r="X281" s="68"/>
      <c r="Y281" s="68"/>
      <c r="Z281" s="68"/>
      <c r="AA281" s="68"/>
      <c r="AB281" s="68"/>
      <c r="AC281" s="68"/>
      <c r="AD281" s="68"/>
      <c r="AE281" s="68"/>
      <c r="AF281" s="68"/>
      <c r="AG281" s="68"/>
      <c r="AH281" s="68"/>
      <c r="AI281" s="68"/>
    </row>
    <row r="282" ht="15.75" customHeight="1">
      <c r="A282" s="68"/>
      <c r="B282" s="68"/>
      <c r="C282" s="68"/>
      <c r="D282" s="68"/>
      <c r="E282" s="68"/>
      <c r="F282" s="68"/>
      <c r="G282" s="68"/>
      <c r="H282" s="68"/>
      <c r="I282" s="68"/>
      <c r="J282" s="68"/>
      <c r="K282" s="68"/>
      <c r="L282" s="68"/>
      <c r="M282" s="371"/>
      <c r="N282" s="68"/>
      <c r="O282" s="68"/>
      <c r="P282" s="68"/>
      <c r="Q282" s="68"/>
      <c r="R282" s="68"/>
      <c r="S282" s="68"/>
      <c r="T282" s="68"/>
      <c r="U282" s="68"/>
      <c r="V282" s="68"/>
      <c r="W282" s="68"/>
      <c r="X282" s="68"/>
      <c r="Y282" s="68"/>
      <c r="Z282" s="68"/>
      <c r="AA282" s="68"/>
      <c r="AB282" s="68"/>
      <c r="AC282" s="68"/>
      <c r="AD282" s="68"/>
      <c r="AE282" s="68"/>
      <c r="AF282" s="68"/>
      <c r="AG282" s="68"/>
      <c r="AH282" s="68"/>
      <c r="AI282" s="68"/>
    </row>
    <row r="283" ht="15.75" customHeight="1">
      <c r="A283" s="68"/>
      <c r="B283" s="68"/>
      <c r="C283" s="68"/>
      <c r="D283" s="68"/>
      <c r="E283" s="68"/>
      <c r="F283" s="68"/>
      <c r="G283" s="68"/>
      <c r="H283" s="68"/>
      <c r="I283" s="68"/>
      <c r="J283" s="68"/>
      <c r="K283" s="68"/>
      <c r="L283" s="68"/>
      <c r="M283" s="371"/>
      <c r="N283" s="68"/>
      <c r="O283" s="68"/>
      <c r="P283" s="68"/>
      <c r="Q283" s="68"/>
      <c r="R283" s="68"/>
      <c r="S283" s="68"/>
      <c r="T283" s="68"/>
      <c r="U283" s="68"/>
      <c r="V283" s="68"/>
      <c r="W283" s="68"/>
      <c r="X283" s="68"/>
      <c r="Y283" s="68"/>
      <c r="Z283" s="68"/>
      <c r="AA283" s="68"/>
      <c r="AB283" s="68"/>
      <c r="AC283" s="68"/>
      <c r="AD283" s="68"/>
      <c r="AE283" s="68"/>
      <c r="AF283" s="68"/>
      <c r="AG283" s="68"/>
      <c r="AH283" s="68"/>
      <c r="AI283" s="68"/>
    </row>
    <row r="284" ht="15.75" customHeight="1">
      <c r="A284" s="68"/>
      <c r="B284" s="68"/>
      <c r="C284" s="68"/>
      <c r="D284" s="68"/>
      <c r="E284" s="68"/>
      <c r="F284" s="68"/>
      <c r="G284" s="68"/>
      <c r="H284" s="68"/>
      <c r="I284" s="68"/>
      <c r="J284" s="68"/>
      <c r="K284" s="68"/>
      <c r="L284" s="68"/>
      <c r="M284" s="371"/>
      <c r="N284" s="68"/>
      <c r="O284" s="68"/>
      <c r="P284" s="68"/>
      <c r="Q284" s="68"/>
      <c r="R284" s="68"/>
      <c r="S284" s="68"/>
      <c r="T284" s="68"/>
      <c r="U284" s="68"/>
      <c r="V284" s="68"/>
      <c r="W284" s="68"/>
      <c r="X284" s="68"/>
      <c r="Y284" s="68"/>
      <c r="Z284" s="68"/>
      <c r="AA284" s="68"/>
      <c r="AB284" s="68"/>
      <c r="AC284" s="68"/>
      <c r="AD284" s="68"/>
      <c r="AE284" s="68"/>
      <c r="AF284" s="68"/>
      <c r="AG284" s="68"/>
      <c r="AH284" s="68"/>
      <c r="AI284" s="68"/>
    </row>
    <row r="285" ht="15.75" customHeight="1">
      <c r="A285" s="68"/>
      <c r="B285" s="68"/>
      <c r="C285" s="68"/>
      <c r="D285" s="68"/>
      <c r="E285" s="68"/>
      <c r="F285" s="68"/>
      <c r="G285" s="68"/>
      <c r="H285" s="68"/>
      <c r="I285" s="68"/>
      <c r="J285" s="68"/>
      <c r="K285" s="68"/>
      <c r="L285" s="68"/>
      <c r="M285" s="371"/>
      <c r="N285" s="68"/>
      <c r="O285" s="68"/>
      <c r="P285" s="68"/>
      <c r="Q285" s="68"/>
      <c r="R285" s="68"/>
      <c r="S285" s="68"/>
      <c r="T285" s="68"/>
      <c r="U285" s="68"/>
      <c r="V285" s="68"/>
      <c r="W285" s="68"/>
      <c r="X285" s="68"/>
      <c r="Y285" s="68"/>
      <c r="Z285" s="68"/>
      <c r="AA285" s="68"/>
      <c r="AB285" s="68"/>
      <c r="AC285" s="68"/>
      <c r="AD285" s="68"/>
      <c r="AE285" s="68"/>
      <c r="AF285" s="68"/>
      <c r="AG285" s="68"/>
      <c r="AH285" s="68"/>
      <c r="AI285" s="68"/>
    </row>
    <row r="286" ht="15.75" customHeight="1">
      <c r="A286" s="68"/>
      <c r="B286" s="68"/>
      <c r="C286" s="68"/>
      <c r="D286" s="68"/>
      <c r="E286" s="68"/>
      <c r="F286" s="68"/>
      <c r="G286" s="68"/>
      <c r="H286" s="68"/>
      <c r="I286" s="68"/>
      <c r="J286" s="68"/>
      <c r="K286" s="68"/>
      <c r="L286" s="68"/>
      <c r="M286" s="371"/>
      <c r="N286" s="68"/>
      <c r="O286" s="68"/>
      <c r="P286" s="68"/>
      <c r="Q286" s="68"/>
      <c r="R286" s="68"/>
      <c r="S286" s="68"/>
      <c r="T286" s="68"/>
      <c r="U286" s="68"/>
      <c r="V286" s="68"/>
      <c r="W286" s="68"/>
      <c r="X286" s="68"/>
      <c r="Y286" s="68"/>
      <c r="Z286" s="68"/>
      <c r="AA286" s="68"/>
      <c r="AB286" s="68"/>
      <c r="AC286" s="68"/>
      <c r="AD286" s="68"/>
      <c r="AE286" s="68"/>
      <c r="AF286" s="68"/>
      <c r="AG286" s="68"/>
      <c r="AH286" s="68"/>
      <c r="AI286" s="68"/>
    </row>
    <row r="287" ht="15.75" customHeight="1">
      <c r="A287" s="68"/>
      <c r="B287" s="68"/>
      <c r="C287" s="68"/>
      <c r="D287" s="68"/>
      <c r="E287" s="68"/>
      <c r="F287" s="68"/>
      <c r="G287" s="68"/>
      <c r="H287" s="68"/>
      <c r="I287" s="68"/>
      <c r="J287" s="68"/>
      <c r="K287" s="68"/>
      <c r="L287" s="68"/>
      <c r="M287" s="371"/>
      <c r="N287" s="68"/>
      <c r="O287" s="68"/>
      <c r="P287" s="68"/>
      <c r="Q287" s="68"/>
      <c r="R287" s="68"/>
      <c r="S287" s="68"/>
      <c r="T287" s="68"/>
      <c r="U287" s="68"/>
      <c r="V287" s="68"/>
      <c r="W287" s="68"/>
      <c r="X287" s="68"/>
      <c r="Y287" s="68"/>
      <c r="Z287" s="68"/>
      <c r="AA287" s="68"/>
      <c r="AB287" s="68"/>
      <c r="AC287" s="68"/>
      <c r="AD287" s="68"/>
      <c r="AE287" s="68"/>
      <c r="AF287" s="68"/>
      <c r="AG287" s="68"/>
      <c r="AH287" s="68"/>
      <c r="AI287" s="68"/>
    </row>
    <row r="288" ht="15.75" customHeight="1">
      <c r="A288" s="68"/>
      <c r="B288" s="68"/>
      <c r="C288" s="68"/>
      <c r="D288" s="68"/>
      <c r="E288" s="68"/>
      <c r="F288" s="68"/>
      <c r="G288" s="68"/>
      <c r="H288" s="68"/>
      <c r="I288" s="68"/>
      <c r="J288" s="68"/>
      <c r="K288" s="68"/>
      <c r="L288" s="68"/>
      <c r="M288" s="371"/>
      <c r="N288" s="68"/>
      <c r="O288" s="68"/>
      <c r="P288" s="68"/>
      <c r="Q288" s="68"/>
      <c r="R288" s="68"/>
      <c r="S288" s="68"/>
      <c r="T288" s="68"/>
      <c r="U288" s="68"/>
      <c r="V288" s="68"/>
      <c r="W288" s="68"/>
      <c r="X288" s="68"/>
      <c r="Y288" s="68"/>
      <c r="Z288" s="68"/>
      <c r="AA288" s="68"/>
      <c r="AB288" s="68"/>
      <c r="AC288" s="68"/>
      <c r="AD288" s="68"/>
      <c r="AE288" s="68"/>
      <c r="AF288" s="68"/>
      <c r="AG288" s="68"/>
      <c r="AH288" s="68"/>
      <c r="AI288" s="68"/>
    </row>
    <row r="289" ht="15.75" customHeight="1">
      <c r="A289" s="68"/>
      <c r="B289" s="68"/>
      <c r="C289" s="68"/>
      <c r="D289" s="68"/>
      <c r="E289" s="68"/>
      <c r="F289" s="68"/>
      <c r="G289" s="68"/>
      <c r="H289" s="68"/>
      <c r="I289" s="68"/>
      <c r="J289" s="68"/>
      <c r="K289" s="68"/>
      <c r="L289" s="68"/>
      <c r="M289" s="371"/>
      <c r="N289" s="68"/>
      <c r="O289" s="68"/>
      <c r="P289" s="68"/>
      <c r="Q289" s="68"/>
      <c r="R289" s="68"/>
      <c r="S289" s="68"/>
      <c r="T289" s="68"/>
      <c r="U289" s="68"/>
      <c r="V289" s="68"/>
      <c r="W289" s="68"/>
      <c r="X289" s="68"/>
      <c r="Y289" s="68"/>
      <c r="Z289" s="68"/>
      <c r="AA289" s="68"/>
      <c r="AB289" s="68"/>
      <c r="AC289" s="68"/>
      <c r="AD289" s="68"/>
      <c r="AE289" s="68"/>
      <c r="AF289" s="68"/>
      <c r="AG289" s="68"/>
      <c r="AH289" s="68"/>
      <c r="AI289" s="68"/>
    </row>
    <row r="290" ht="15.75" customHeight="1">
      <c r="A290" s="68"/>
      <c r="B290" s="68"/>
      <c r="C290" s="68"/>
      <c r="D290" s="68"/>
      <c r="E290" s="68"/>
      <c r="F290" s="68"/>
      <c r="G290" s="68"/>
      <c r="H290" s="68"/>
      <c r="I290" s="68"/>
      <c r="J290" s="68"/>
      <c r="K290" s="68"/>
      <c r="L290" s="68"/>
      <c r="M290" s="371"/>
      <c r="N290" s="68"/>
      <c r="O290" s="68"/>
      <c r="P290" s="68"/>
      <c r="Q290" s="68"/>
      <c r="R290" s="68"/>
      <c r="S290" s="68"/>
      <c r="T290" s="68"/>
      <c r="U290" s="68"/>
      <c r="V290" s="68"/>
      <c r="W290" s="68"/>
      <c r="X290" s="68"/>
      <c r="Y290" s="68"/>
      <c r="Z290" s="68"/>
      <c r="AA290" s="68"/>
      <c r="AB290" s="68"/>
      <c r="AC290" s="68"/>
      <c r="AD290" s="68"/>
      <c r="AE290" s="68"/>
      <c r="AF290" s="68"/>
      <c r="AG290" s="68"/>
      <c r="AH290" s="68"/>
      <c r="AI290" s="68"/>
    </row>
    <row r="291" ht="15.75" customHeight="1">
      <c r="A291" s="68"/>
      <c r="B291" s="68"/>
      <c r="C291" s="68"/>
      <c r="D291" s="68"/>
      <c r="E291" s="68"/>
      <c r="F291" s="68"/>
      <c r="G291" s="68"/>
      <c r="H291" s="68"/>
      <c r="I291" s="68"/>
      <c r="J291" s="68"/>
      <c r="K291" s="68"/>
      <c r="L291" s="68"/>
      <c r="M291" s="371"/>
      <c r="N291" s="68"/>
      <c r="O291" s="68"/>
      <c r="P291" s="68"/>
      <c r="Q291" s="68"/>
      <c r="R291" s="68"/>
      <c r="S291" s="68"/>
      <c r="T291" s="68"/>
      <c r="U291" s="68"/>
      <c r="V291" s="68"/>
      <c r="W291" s="68"/>
      <c r="X291" s="68"/>
      <c r="Y291" s="68"/>
      <c r="Z291" s="68"/>
      <c r="AA291" s="68"/>
      <c r="AB291" s="68"/>
      <c r="AC291" s="68"/>
      <c r="AD291" s="68"/>
      <c r="AE291" s="68"/>
      <c r="AF291" s="68"/>
      <c r="AG291" s="68"/>
      <c r="AH291" s="68"/>
      <c r="AI291" s="68"/>
    </row>
    <row r="292" ht="15.75" customHeight="1">
      <c r="A292" s="68"/>
      <c r="B292" s="68"/>
      <c r="C292" s="68"/>
      <c r="D292" s="68"/>
      <c r="E292" s="68"/>
      <c r="F292" s="68"/>
      <c r="G292" s="68"/>
      <c r="H292" s="68"/>
      <c r="I292" s="68"/>
      <c r="J292" s="68"/>
      <c r="K292" s="68"/>
      <c r="L292" s="68"/>
      <c r="M292" s="371"/>
      <c r="N292" s="68"/>
      <c r="O292" s="68"/>
      <c r="P292" s="68"/>
      <c r="Q292" s="68"/>
      <c r="R292" s="68"/>
      <c r="S292" s="68"/>
      <c r="T292" s="68"/>
      <c r="U292" s="68"/>
      <c r="V292" s="68"/>
      <c r="W292" s="68"/>
      <c r="X292" s="68"/>
      <c r="Y292" s="68"/>
      <c r="Z292" s="68"/>
      <c r="AA292" s="68"/>
      <c r="AB292" s="68"/>
      <c r="AC292" s="68"/>
      <c r="AD292" s="68"/>
      <c r="AE292" s="68"/>
      <c r="AF292" s="68"/>
      <c r="AG292" s="68"/>
      <c r="AH292" s="68"/>
      <c r="AI292" s="68"/>
    </row>
    <row r="293" ht="15.75" customHeight="1">
      <c r="A293" s="68"/>
      <c r="B293" s="68"/>
      <c r="C293" s="68"/>
      <c r="D293" s="68"/>
      <c r="E293" s="68"/>
      <c r="F293" s="68"/>
      <c r="G293" s="68"/>
      <c r="H293" s="68"/>
      <c r="I293" s="68"/>
      <c r="J293" s="68"/>
      <c r="K293" s="68"/>
      <c r="L293" s="68"/>
      <c r="M293" s="371"/>
      <c r="N293" s="68"/>
      <c r="O293" s="68"/>
      <c r="P293" s="68"/>
      <c r="Q293" s="68"/>
      <c r="R293" s="68"/>
      <c r="S293" s="68"/>
      <c r="T293" s="68"/>
      <c r="U293" s="68"/>
      <c r="V293" s="68"/>
      <c r="W293" s="68"/>
      <c r="X293" s="68"/>
      <c r="Y293" s="68"/>
      <c r="Z293" s="68"/>
      <c r="AA293" s="68"/>
      <c r="AB293" s="68"/>
      <c r="AC293" s="68"/>
      <c r="AD293" s="68"/>
      <c r="AE293" s="68"/>
      <c r="AF293" s="68"/>
      <c r="AG293" s="68"/>
      <c r="AH293" s="68"/>
      <c r="AI293" s="68"/>
    </row>
    <row r="294" ht="15.75" customHeight="1">
      <c r="A294" s="68"/>
      <c r="B294" s="68"/>
      <c r="C294" s="68"/>
      <c r="D294" s="68"/>
      <c r="E294" s="68"/>
      <c r="F294" s="68"/>
      <c r="G294" s="68"/>
      <c r="H294" s="68"/>
      <c r="I294" s="68"/>
      <c r="J294" s="68"/>
      <c r="K294" s="68"/>
      <c r="L294" s="68"/>
      <c r="M294" s="371"/>
      <c r="N294" s="68"/>
      <c r="O294" s="68"/>
      <c r="P294" s="68"/>
      <c r="Q294" s="68"/>
      <c r="R294" s="68"/>
      <c r="S294" s="68"/>
      <c r="T294" s="68"/>
      <c r="U294" s="68"/>
      <c r="V294" s="68"/>
      <c r="W294" s="68"/>
      <c r="X294" s="68"/>
      <c r="Y294" s="68"/>
      <c r="Z294" s="68"/>
      <c r="AA294" s="68"/>
      <c r="AB294" s="68"/>
      <c r="AC294" s="68"/>
      <c r="AD294" s="68"/>
      <c r="AE294" s="68"/>
      <c r="AF294" s="68"/>
      <c r="AG294" s="68"/>
      <c r="AH294" s="68"/>
      <c r="AI294" s="68"/>
    </row>
    <row r="295" ht="15.75" customHeight="1">
      <c r="A295" s="68"/>
      <c r="B295" s="68"/>
      <c r="C295" s="68"/>
      <c r="D295" s="68"/>
      <c r="E295" s="68"/>
      <c r="F295" s="68"/>
      <c r="G295" s="68"/>
      <c r="H295" s="68"/>
      <c r="I295" s="68"/>
      <c r="J295" s="68"/>
      <c r="K295" s="68"/>
      <c r="L295" s="68"/>
      <c r="M295" s="371"/>
      <c r="N295" s="68"/>
      <c r="O295" s="68"/>
      <c r="P295" s="68"/>
      <c r="Q295" s="68"/>
      <c r="R295" s="68"/>
      <c r="S295" s="68"/>
      <c r="T295" s="68"/>
      <c r="U295" s="68"/>
      <c r="V295" s="68"/>
      <c r="W295" s="68"/>
      <c r="X295" s="68"/>
      <c r="Y295" s="68"/>
      <c r="Z295" s="68"/>
      <c r="AA295" s="68"/>
      <c r="AB295" s="68"/>
      <c r="AC295" s="68"/>
      <c r="AD295" s="68"/>
      <c r="AE295" s="68"/>
      <c r="AF295" s="68"/>
      <c r="AG295" s="68"/>
      <c r="AH295" s="68"/>
      <c r="AI295" s="68"/>
    </row>
    <row r="296" ht="15.75" customHeight="1">
      <c r="A296" s="68"/>
      <c r="B296" s="68"/>
      <c r="C296" s="68"/>
      <c r="D296" s="68"/>
      <c r="E296" s="68"/>
      <c r="F296" s="68"/>
      <c r="G296" s="68"/>
      <c r="H296" s="68"/>
      <c r="I296" s="68"/>
      <c r="J296" s="68"/>
      <c r="K296" s="68"/>
      <c r="L296" s="68"/>
      <c r="M296" s="371"/>
      <c r="N296" s="68"/>
      <c r="O296" s="68"/>
      <c r="P296" s="68"/>
      <c r="Q296" s="68"/>
      <c r="R296" s="68"/>
      <c r="S296" s="68"/>
      <c r="T296" s="68"/>
      <c r="U296" s="68"/>
      <c r="V296" s="68"/>
      <c r="W296" s="68"/>
      <c r="X296" s="68"/>
      <c r="Y296" s="68"/>
      <c r="Z296" s="68"/>
      <c r="AA296" s="68"/>
      <c r="AB296" s="68"/>
      <c r="AC296" s="68"/>
      <c r="AD296" s="68"/>
      <c r="AE296" s="68"/>
      <c r="AF296" s="68"/>
      <c r="AG296" s="68"/>
      <c r="AH296" s="68"/>
      <c r="AI296" s="68"/>
    </row>
    <row r="297" ht="15.75" customHeight="1">
      <c r="A297" s="68"/>
      <c r="B297" s="68"/>
      <c r="C297" s="68"/>
      <c r="D297" s="68"/>
      <c r="E297" s="68"/>
      <c r="F297" s="68"/>
      <c r="G297" s="68"/>
      <c r="H297" s="68"/>
      <c r="I297" s="68"/>
      <c r="J297" s="68"/>
      <c r="K297" s="68"/>
      <c r="L297" s="68"/>
      <c r="M297" s="371"/>
      <c r="N297" s="68"/>
      <c r="O297" s="68"/>
      <c r="P297" s="68"/>
      <c r="Q297" s="68"/>
      <c r="R297" s="68"/>
      <c r="S297" s="68"/>
      <c r="T297" s="68"/>
      <c r="U297" s="68"/>
      <c r="V297" s="68"/>
      <c r="W297" s="68"/>
      <c r="X297" s="68"/>
      <c r="Y297" s="68"/>
      <c r="Z297" s="68"/>
      <c r="AA297" s="68"/>
      <c r="AB297" s="68"/>
      <c r="AC297" s="68"/>
      <c r="AD297" s="68"/>
      <c r="AE297" s="68"/>
      <c r="AF297" s="68"/>
      <c r="AG297" s="68"/>
      <c r="AH297" s="68"/>
      <c r="AI297" s="68"/>
    </row>
    <row r="298" ht="15.75" customHeight="1">
      <c r="A298" s="68"/>
      <c r="B298" s="68"/>
      <c r="C298" s="68"/>
      <c r="D298" s="68"/>
      <c r="E298" s="68"/>
      <c r="F298" s="68"/>
      <c r="G298" s="68"/>
      <c r="H298" s="68"/>
      <c r="I298" s="68"/>
      <c r="J298" s="68"/>
      <c r="K298" s="68"/>
      <c r="L298" s="68"/>
      <c r="M298" s="371"/>
      <c r="N298" s="68"/>
      <c r="O298" s="68"/>
      <c r="P298" s="68"/>
      <c r="Q298" s="68"/>
      <c r="R298" s="68"/>
      <c r="S298" s="68"/>
      <c r="T298" s="68"/>
      <c r="U298" s="68"/>
      <c r="V298" s="68"/>
      <c r="W298" s="68"/>
      <c r="X298" s="68"/>
      <c r="Y298" s="68"/>
      <c r="Z298" s="68"/>
      <c r="AA298" s="68"/>
      <c r="AB298" s="68"/>
      <c r="AC298" s="68"/>
      <c r="AD298" s="68"/>
      <c r="AE298" s="68"/>
      <c r="AF298" s="68"/>
      <c r="AG298" s="68"/>
      <c r="AH298" s="68"/>
      <c r="AI298" s="68"/>
    </row>
    <row r="299" ht="15.75" customHeight="1">
      <c r="A299" s="68"/>
      <c r="B299" s="68"/>
      <c r="C299" s="68"/>
      <c r="D299" s="68"/>
      <c r="E299" s="68"/>
      <c r="F299" s="68"/>
      <c r="G299" s="68"/>
      <c r="H299" s="68"/>
      <c r="I299" s="68"/>
      <c r="J299" s="68"/>
      <c r="K299" s="68"/>
      <c r="L299" s="68"/>
      <c r="M299" s="371"/>
      <c r="N299" s="68"/>
      <c r="O299" s="68"/>
      <c r="P299" s="68"/>
      <c r="Q299" s="68"/>
      <c r="R299" s="68"/>
      <c r="S299" s="68"/>
      <c r="T299" s="68"/>
      <c r="U299" s="68"/>
      <c r="V299" s="68"/>
      <c r="W299" s="68"/>
      <c r="X299" s="68"/>
      <c r="Y299" s="68"/>
      <c r="Z299" s="68"/>
      <c r="AA299" s="68"/>
      <c r="AB299" s="68"/>
      <c r="AC299" s="68"/>
      <c r="AD299" s="68"/>
      <c r="AE299" s="68"/>
      <c r="AF299" s="68"/>
      <c r="AG299" s="68"/>
      <c r="AH299" s="68"/>
      <c r="AI299" s="68"/>
    </row>
    <row r="300" ht="15.75" customHeight="1">
      <c r="A300" s="68"/>
      <c r="B300" s="68"/>
      <c r="C300" s="68"/>
      <c r="D300" s="68"/>
      <c r="E300" s="68"/>
      <c r="F300" s="68"/>
      <c r="G300" s="68"/>
      <c r="H300" s="68"/>
      <c r="I300" s="68"/>
      <c r="J300" s="68"/>
      <c r="K300" s="68"/>
      <c r="L300" s="68"/>
      <c r="M300" s="371"/>
      <c r="N300" s="68"/>
      <c r="O300" s="68"/>
      <c r="P300" s="68"/>
      <c r="Q300" s="68"/>
      <c r="R300" s="68"/>
      <c r="S300" s="68"/>
      <c r="T300" s="68"/>
      <c r="U300" s="68"/>
      <c r="V300" s="68"/>
      <c r="W300" s="68"/>
      <c r="X300" s="68"/>
      <c r="Y300" s="68"/>
      <c r="Z300" s="68"/>
      <c r="AA300" s="68"/>
      <c r="AB300" s="68"/>
      <c r="AC300" s="68"/>
      <c r="AD300" s="68"/>
      <c r="AE300" s="68"/>
      <c r="AF300" s="68"/>
      <c r="AG300" s="68"/>
      <c r="AH300" s="68"/>
      <c r="AI300" s="68"/>
    </row>
    <row r="301" ht="15.75" customHeight="1">
      <c r="A301" s="68"/>
      <c r="B301" s="68"/>
      <c r="C301" s="68"/>
      <c r="D301" s="68"/>
      <c r="E301" s="68"/>
      <c r="F301" s="68"/>
      <c r="G301" s="68"/>
      <c r="H301" s="68"/>
      <c r="I301" s="68"/>
      <c r="J301" s="68"/>
      <c r="K301" s="68"/>
      <c r="L301" s="68"/>
      <c r="M301" s="371"/>
      <c r="N301" s="68"/>
      <c r="O301" s="68"/>
      <c r="P301" s="68"/>
      <c r="Q301" s="68"/>
      <c r="R301" s="68"/>
      <c r="S301" s="68"/>
      <c r="T301" s="68"/>
      <c r="U301" s="68"/>
      <c r="V301" s="68"/>
      <c r="W301" s="68"/>
      <c r="X301" s="68"/>
      <c r="Y301" s="68"/>
      <c r="Z301" s="68"/>
      <c r="AA301" s="68"/>
      <c r="AB301" s="68"/>
      <c r="AC301" s="68"/>
      <c r="AD301" s="68"/>
      <c r="AE301" s="68"/>
      <c r="AF301" s="68"/>
      <c r="AG301" s="68"/>
      <c r="AH301" s="68"/>
      <c r="AI301" s="68"/>
    </row>
    <row r="302" ht="15.75" customHeight="1">
      <c r="A302" s="68"/>
      <c r="B302" s="68"/>
      <c r="C302" s="68"/>
      <c r="D302" s="68"/>
      <c r="E302" s="68"/>
      <c r="F302" s="68"/>
      <c r="G302" s="68"/>
      <c r="H302" s="68"/>
      <c r="I302" s="68"/>
      <c r="J302" s="68"/>
      <c r="K302" s="68"/>
      <c r="L302" s="68"/>
      <c r="M302" s="371"/>
      <c r="N302" s="68"/>
      <c r="O302" s="68"/>
      <c r="P302" s="68"/>
      <c r="Q302" s="68"/>
      <c r="R302" s="68"/>
      <c r="S302" s="68"/>
      <c r="T302" s="68"/>
      <c r="U302" s="68"/>
      <c r="V302" s="68"/>
      <c r="W302" s="68"/>
      <c r="X302" s="68"/>
      <c r="Y302" s="68"/>
      <c r="Z302" s="68"/>
      <c r="AA302" s="68"/>
      <c r="AB302" s="68"/>
      <c r="AC302" s="68"/>
      <c r="AD302" s="68"/>
      <c r="AE302" s="68"/>
      <c r="AF302" s="68"/>
      <c r="AG302" s="68"/>
      <c r="AH302" s="68"/>
      <c r="AI302" s="68"/>
    </row>
    <row r="303" ht="15.75" customHeight="1">
      <c r="A303" s="68"/>
      <c r="B303" s="68"/>
      <c r="C303" s="68"/>
      <c r="D303" s="68"/>
      <c r="E303" s="68"/>
      <c r="F303" s="68"/>
      <c r="G303" s="68"/>
      <c r="H303" s="68"/>
      <c r="I303" s="68"/>
      <c r="J303" s="68"/>
      <c r="K303" s="68"/>
      <c r="L303" s="68"/>
      <c r="M303" s="371"/>
      <c r="N303" s="68"/>
      <c r="O303" s="68"/>
      <c r="P303" s="68"/>
      <c r="Q303" s="68"/>
      <c r="R303" s="68"/>
      <c r="S303" s="68"/>
      <c r="T303" s="68"/>
      <c r="U303" s="68"/>
      <c r="V303" s="68"/>
      <c r="W303" s="68"/>
      <c r="X303" s="68"/>
      <c r="Y303" s="68"/>
      <c r="Z303" s="68"/>
      <c r="AA303" s="68"/>
      <c r="AB303" s="68"/>
      <c r="AC303" s="68"/>
      <c r="AD303" s="68"/>
      <c r="AE303" s="68"/>
      <c r="AF303" s="68"/>
      <c r="AG303" s="68"/>
      <c r="AH303" s="68"/>
      <c r="AI303" s="68"/>
    </row>
    <row r="304" ht="15.75" customHeight="1">
      <c r="A304" s="68"/>
      <c r="B304" s="68"/>
      <c r="C304" s="68"/>
      <c r="D304" s="68"/>
      <c r="E304" s="68"/>
      <c r="F304" s="68"/>
      <c r="G304" s="68"/>
      <c r="H304" s="68"/>
      <c r="I304" s="68"/>
      <c r="J304" s="68"/>
      <c r="K304" s="68"/>
      <c r="L304" s="68"/>
      <c r="M304" s="371"/>
      <c r="N304" s="68"/>
      <c r="O304" s="68"/>
      <c r="P304" s="68"/>
      <c r="Q304" s="68"/>
      <c r="R304" s="68"/>
      <c r="S304" s="68"/>
      <c r="T304" s="68"/>
      <c r="U304" s="68"/>
      <c r="V304" s="68"/>
      <c r="W304" s="68"/>
      <c r="X304" s="68"/>
      <c r="Y304" s="68"/>
      <c r="Z304" s="68"/>
      <c r="AA304" s="68"/>
      <c r="AB304" s="68"/>
      <c r="AC304" s="68"/>
      <c r="AD304" s="68"/>
      <c r="AE304" s="68"/>
      <c r="AF304" s="68"/>
      <c r="AG304" s="68"/>
      <c r="AH304" s="68"/>
      <c r="AI304" s="68"/>
    </row>
    <row r="305" ht="15.75" customHeight="1">
      <c r="A305" s="68"/>
      <c r="B305" s="68"/>
      <c r="C305" s="68"/>
      <c r="D305" s="68"/>
      <c r="E305" s="68"/>
      <c r="F305" s="68"/>
      <c r="G305" s="68"/>
      <c r="H305" s="68"/>
      <c r="I305" s="68"/>
      <c r="J305" s="68"/>
      <c r="K305" s="68"/>
      <c r="L305" s="68"/>
      <c r="M305" s="371"/>
      <c r="N305" s="68"/>
      <c r="O305" s="68"/>
      <c r="P305" s="68"/>
      <c r="Q305" s="68"/>
      <c r="R305" s="68"/>
      <c r="S305" s="68"/>
      <c r="T305" s="68"/>
      <c r="U305" s="68"/>
      <c r="V305" s="68"/>
      <c r="W305" s="68"/>
      <c r="X305" s="68"/>
      <c r="Y305" s="68"/>
      <c r="Z305" s="68"/>
      <c r="AA305" s="68"/>
      <c r="AB305" s="68"/>
      <c r="AC305" s="68"/>
      <c r="AD305" s="68"/>
      <c r="AE305" s="68"/>
      <c r="AF305" s="68"/>
      <c r="AG305" s="68"/>
      <c r="AH305" s="68"/>
      <c r="AI305" s="68"/>
    </row>
    <row r="306" ht="15.75" customHeight="1">
      <c r="A306" s="68"/>
      <c r="B306" s="68"/>
      <c r="C306" s="68"/>
      <c r="D306" s="68"/>
      <c r="E306" s="68"/>
      <c r="F306" s="68"/>
      <c r="G306" s="68"/>
      <c r="H306" s="68"/>
      <c r="I306" s="68"/>
      <c r="J306" s="68"/>
      <c r="K306" s="68"/>
      <c r="L306" s="68"/>
      <c r="M306" s="371"/>
      <c r="N306" s="68"/>
      <c r="O306" s="68"/>
      <c r="P306" s="68"/>
      <c r="Q306" s="68"/>
      <c r="R306" s="68"/>
      <c r="S306" s="68"/>
      <c r="T306" s="68"/>
      <c r="U306" s="68"/>
      <c r="V306" s="68"/>
      <c r="W306" s="68"/>
      <c r="X306" s="68"/>
      <c r="Y306" s="68"/>
      <c r="Z306" s="68"/>
      <c r="AA306" s="68"/>
      <c r="AB306" s="68"/>
      <c r="AC306" s="68"/>
      <c r="AD306" s="68"/>
      <c r="AE306" s="68"/>
      <c r="AF306" s="68"/>
      <c r="AG306" s="68"/>
      <c r="AH306" s="68"/>
      <c r="AI306" s="68"/>
    </row>
    <row r="307" ht="15.75" customHeight="1">
      <c r="A307" s="68"/>
      <c r="B307" s="68"/>
      <c r="C307" s="68"/>
      <c r="D307" s="68"/>
      <c r="E307" s="68"/>
      <c r="F307" s="68"/>
      <c r="G307" s="68"/>
      <c r="H307" s="68"/>
      <c r="I307" s="68"/>
      <c r="J307" s="68"/>
      <c r="K307" s="68"/>
      <c r="L307" s="68"/>
      <c r="M307" s="371"/>
      <c r="N307" s="68"/>
      <c r="O307" s="68"/>
      <c r="P307" s="68"/>
      <c r="Q307" s="68"/>
      <c r="R307" s="68"/>
      <c r="S307" s="68"/>
      <c r="T307" s="68"/>
      <c r="U307" s="68"/>
      <c r="V307" s="68"/>
      <c r="W307" s="68"/>
      <c r="X307" s="68"/>
      <c r="Y307" s="68"/>
      <c r="Z307" s="68"/>
      <c r="AA307" s="68"/>
      <c r="AB307" s="68"/>
      <c r="AC307" s="68"/>
      <c r="AD307" s="68"/>
      <c r="AE307" s="68"/>
      <c r="AF307" s="68"/>
      <c r="AG307" s="68"/>
      <c r="AH307" s="68"/>
      <c r="AI307" s="68"/>
    </row>
    <row r="308" ht="15.75" customHeight="1">
      <c r="A308" s="68"/>
      <c r="B308" s="68"/>
      <c r="C308" s="68"/>
      <c r="D308" s="68"/>
      <c r="E308" s="68"/>
      <c r="F308" s="68"/>
      <c r="G308" s="68"/>
      <c r="H308" s="68"/>
      <c r="I308" s="68"/>
      <c r="J308" s="68"/>
      <c r="K308" s="68"/>
      <c r="L308" s="68"/>
      <c r="M308" s="371"/>
      <c r="N308" s="68"/>
      <c r="O308" s="68"/>
      <c r="P308" s="68"/>
      <c r="Q308" s="68"/>
      <c r="R308" s="68"/>
      <c r="S308" s="68"/>
      <c r="T308" s="68"/>
      <c r="U308" s="68"/>
      <c r="V308" s="68"/>
      <c r="W308" s="68"/>
      <c r="X308" s="68"/>
      <c r="Y308" s="68"/>
      <c r="Z308" s="68"/>
      <c r="AA308" s="68"/>
      <c r="AB308" s="68"/>
      <c r="AC308" s="68"/>
      <c r="AD308" s="68"/>
      <c r="AE308" s="68"/>
      <c r="AF308" s="68"/>
      <c r="AG308" s="68"/>
      <c r="AH308" s="68"/>
      <c r="AI308" s="68"/>
    </row>
    <row r="309" ht="15.75" customHeight="1">
      <c r="A309" s="68"/>
      <c r="B309" s="68"/>
      <c r="C309" s="68"/>
      <c r="D309" s="68"/>
      <c r="E309" s="68"/>
      <c r="F309" s="68"/>
      <c r="G309" s="68"/>
      <c r="H309" s="68"/>
      <c r="I309" s="68"/>
      <c r="J309" s="68"/>
      <c r="K309" s="68"/>
      <c r="L309" s="68"/>
      <c r="M309" s="371"/>
      <c r="N309" s="68"/>
      <c r="O309" s="68"/>
      <c r="P309" s="68"/>
      <c r="Q309" s="68"/>
      <c r="R309" s="68"/>
      <c r="S309" s="68"/>
      <c r="T309" s="68"/>
      <c r="U309" s="68"/>
      <c r="V309" s="68"/>
      <c r="W309" s="68"/>
      <c r="X309" s="68"/>
      <c r="Y309" s="68"/>
      <c r="Z309" s="68"/>
      <c r="AA309" s="68"/>
      <c r="AB309" s="68"/>
      <c r="AC309" s="68"/>
      <c r="AD309" s="68"/>
      <c r="AE309" s="68"/>
      <c r="AF309" s="68"/>
      <c r="AG309" s="68"/>
      <c r="AH309" s="68"/>
      <c r="AI309" s="68"/>
    </row>
    <row r="310" ht="15.75" customHeight="1">
      <c r="A310" s="68"/>
      <c r="B310" s="68"/>
      <c r="C310" s="68"/>
      <c r="D310" s="68"/>
      <c r="E310" s="68"/>
      <c r="F310" s="68"/>
      <c r="G310" s="68"/>
      <c r="H310" s="68"/>
      <c r="I310" s="68"/>
      <c r="J310" s="68"/>
      <c r="K310" s="68"/>
      <c r="L310" s="68"/>
      <c r="M310" s="371"/>
      <c r="N310" s="68"/>
      <c r="O310" s="68"/>
      <c r="P310" s="68"/>
      <c r="Q310" s="68"/>
      <c r="R310" s="68"/>
      <c r="S310" s="68"/>
      <c r="T310" s="68"/>
      <c r="U310" s="68"/>
      <c r="V310" s="68"/>
      <c r="W310" s="68"/>
      <c r="X310" s="68"/>
      <c r="Y310" s="68"/>
      <c r="Z310" s="68"/>
      <c r="AA310" s="68"/>
      <c r="AB310" s="68"/>
      <c r="AC310" s="68"/>
      <c r="AD310" s="68"/>
      <c r="AE310" s="68"/>
      <c r="AF310" s="68"/>
      <c r="AG310" s="68"/>
      <c r="AH310" s="68"/>
      <c r="AI310" s="68"/>
    </row>
    <row r="311" ht="15.75" customHeight="1">
      <c r="A311" s="68"/>
      <c r="B311" s="68"/>
      <c r="C311" s="68"/>
      <c r="D311" s="68"/>
      <c r="E311" s="68"/>
      <c r="F311" s="68"/>
      <c r="G311" s="68"/>
      <c r="H311" s="68"/>
      <c r="I311" s="68"/>
      <c r="J311" s="68"/>
      <c r="K311" s="68"/>
      <c r="L311" s="68"/>
      <c r="M311" s="371"/>
      <c r="N311" s="68"/>
      <c r="O311" s="68"/>
      <c r="P311" s="68"/>
      <c r="Q311" s="68"/>
      <c r="R311" s="68"/>
      <c r="S311" s="68"/>
      <c r="T311" s="68"/>
      <c r="U311" s="68"/>
      <c r="V311" s="68"/>
      <c r="W311" s="68"/>
      <c r="X311" s="68"/>
      <c r="Y311" s="68"/>
      <c r="Z311" s="68"/>
      <c r="AA311" s="68"/>
      <c r="AB311" s="68"/>
      <c r="AC311" s="68"/>
      <c r="AD311" s="68"/>
      <c r="AE311" s="68"/>
      <c r="AF311" s="68"/>
      <c r="AG311" s="68"/>
      <c r="AH311" s="68"/>
      <c r="AI311" s="68"/>
    </row>
    <row r="312" ht="15.75" customHeight="1">
      <c r="A312" s="68"/>
      <c r="B312" s="68"/>
      <c r="C312" s="68"/>
      <c r="D312" s="68"/>
      <c r="E312" s="68"/>
      <c r="F312" s="68"/>
      <c r="G312" s="68"/>
      <c r="H312" s="68"/>
      <c r="I312" s="68"/>
      <c r="J312" s="68"/>
      <c r="K312" s="68"/>
      <c r="L312" s="68"/>
      <c r="M312" s="371"/>
      <c r="N312" s="68"/>
      <c r="O312" s="68"/>
      <c r="P312" s="68"/>
      <c r="Q312" s="68"/>
      <c r="R312" s="68"/>
      <c r="S312" s="68"/>
      <c r="T312" s="68"/>
      <c r="U312" s="68"/>
      <c r="V312" s="68"/>
      <c r="W312" s="68"/>
      <c r="X312" s="68"/>
      <c r="Y312" s="68"/>
      <c r="Z312" s="68"/>
      <c r="AA312" s="68"/>
      <c r="AB312" s="68"/>
      <c r="AC312" s="68"/>
      <c r="AD312" s="68"/>
      <c r="AE312" s="68"/>
      <c r="AF312" s="68"/>
      <c r="AG312" s="68"/>
      <c r="AH312" s="68"/>
      <c r="AI312" s="68"/>
    </row>
    <row r="313" ht="15.75" customHeight="1">
      <c r="A313" s="68"/>
      <c r="B313" s="68"/>
      <c r="C313" s="68"/>
      <c r="D313" s="68"/>
      <c r="E313" s="68"/>
      <c r="F313" s="68"/>
      <c r="G313" s="68"/>
      <c r="H313" s="68"/>
      <c r="I313" s="68"/>
      <c r="J313" s="68"/>
      <c r="K313" s="68"/>
      <c r="L313" s="68"/>
      <c r="M313" s="371"/>
      <c r="N313" s="68"/>
      <c r="O313" s="68"/>
      <c r="P313" s="68"/>
      <c r="Q313" s="68"/>
      <c r="R313" s="68"/>
      <c r="S313" s="68"/>
      <c r="T313" s="68"/>
      <c r="U313" s="68"/>
      <c r="V313" s="68"/>
      <c r="W313" s="68"/>
      <c r="X313" s="68"/>
      <c r="Y313" s="68"/>
      <c r="Z313" s="68"/>
      <c r="AA313" s="68"/>
      <c r="AB313" s="68"/>
      <c r="AC313" s="68"/>
      <c r="AD313" s="68"/>
      <c r="AE313" s="68"/>
      <c r="AF313" s="68"/>
      <c r="AG313" s="68"/>
      <c r="AH313" s="68"/>
      <c r="AI313" s="68"/>
    </row>
    <row r="314" ht="15.75" customHeight="1">
      <c r="A314" s="68"/>
      <c r="B314" s="68"/>
      <c r="C314" s="68"/>
      <c r="D314" s="68"/>
      <c r="E314" s="68"/>
      <c r="F314" s="68"/>
      <c r="G314" s="68"/>
      <c r="H314" s="68"/>
      <c r="I314" s="68"/>
      <c r="J314" s="68"/>
      <c r="K314" s="68"/>
      <c r="L314" s="68"/>
      <c r="M314" s="371"/>
      <c r="N314" s="68"/>
      <c r="O314" s="68"/>
      <c r="P314" s="68"/>
      <c r="Q314" s="68"/>
      <c r="R314" s="68"/>
      <c r="S314" s="68"/>
      <c r="T314" s="68"/>
      <c r="U314" s="68"/>
      <c r="V314" s="68"/>
      <c r="W314" s="68"/>
      <c r="X314" s="68"/>
      <c r="Y314" s="68"/>
      <c r="Z314" s="68"/>
      <c r="AA314" s="68"/>
      <c r="AB314" s="68"/>
      <c r="AC314" s="68"/>
      <c r="AD314" s="68"/>
      <c r="AE314" s="68"/>
      <c r="AF314" s="68"/>
      <c r="AG314" s="68"/>
      <c r="AH314" s="68"/>
      <c r="AI314" s="68"/>
    </row>
    <row r="315" ht="15.75" customHeight="1">
      <c r="A315" s="68"/>
      <c r="B315" s="68"/>
      <c r="C315" s="68"/>
      <c r="D315" s="68"/>
      <c r="E315" s="68"/>
      <c r="F315" s="68"/>
      <c r="G315" s="68"/>
      <c r="H315" s="68"/>
      <c r="I315" s="68"/>
      <c r="J315" s="68"/>
      <c r="K315" s="68"/>
      <c r="L315" s="68"/>
      <c r="M315" s="371"/>
      <c r="N315" s="68"/>
      <c r="O315" s="68"/>
      <c r="P315" s="68"/>
      <c r="Q315" s="68"/>
      <c r="R315" s="68"/>
      <c r="S315" s="68"/>
      <c r="T315" s="68"/>
      <c r="U315" s="68"/>
      <c r="V315" s="68"/>
      <c r="W315" s="68"/>
      <c r="X315" s="68"/>
      <c r="Y315" s="68"/>
      <c r="Z315" s="68"/>
      <c r="AA315" s="68"/>
      <c r="AB315" s="68"/>
      <c r="AC315" s="68"/>
      <c r="AD315" s="68"/>
      <c r="AE315" s="68"/>
      <c r="AF315" s="68"/>
      <c r="AG315" s="68"/>
      <c r="AH315" s="68"/>
      <c r="AI315" s="68"/>
    </row>
    <row r="316" ht="15.75" customHeight="1">
      <c r="A316" s="68"/>
      <c r="B316" s="68"/>
      <c r="C316" s="68"/>
      <c r="D316" s="68"/>
      <c r="E316" s="68"/>
      <c r="F316" s="68"/>
      <c r="G316" s="68"/>
      <c r="H316" s="68"/>
      <c r="I316" s="68"/>
      <c r="J316" s="68"/>
      <c r="K316" s="68"/>
      <c r="L316" s="68"/>
      <c r="M316" s="371"/>
      <c r="N316" s="68"/>
      <c r="O316" s="68"/>
      <c r="P316" s="68"/>
      <c r="Q316" s="68"/>
      <c r="R316" s="68"/>
      <c r="S316" s="68"/>
      <c r="T316" s="68"/>
      <c r="U316" s="68"/>
      <c r="V316" s="68"/>
      <c r="W316" s="68"/>
      <c r="X316" s="68"/>
      <c r="Y316" s="68"/>
      <c r="Z316" s="68"/>
      <c r="AA316" s="68"/>
      <c r="AB316" s="68"/>
      <c r="AC316" s="68"/>
      <c r="AD316" s="68"/>
      <c r="AE316" s="68"/>
      <c r="AF316" s="68"/>
      <c r="AG316" s="68"/>
      <c r="AH316" s="68"/>
      <c r="AI316" s="68"/>
    </row>
    <row r="317" ht="15.75" customHeight="1">
      <c r="A317" s="68"/>
      <c r="B317" s="68"/>
      <c r="C317" s="68"/>
      <c r="D317" s="68"/>
      <c r="E317" s="68"/>
      <c r="F317" s="68"/>
      <c r="G317" s="68"/>
      <c r="H317" s="68"/>
      <c r="I317" s="68"/>
      <c r="J317" s="68"/>
      <c r="K317" s="68"/>
      <c r="L317" s="68"/>
      <c r="M317" s="371"/>
      <c r="N317" s="68"/>
      <c r="O317" s="68"/>
      <c r="P317" s="68"/>
      <c r="Q317" s="68"/>
      <c r="R317" s="68"/>
      <c r="S317" s="68"/>
      <c r="T317" s="68"/>
      <c r="U317" s="68"/>
      <c r="V317" s="68"/>
      <c r="W317" s="68"/>
      <c r="X317" s="68"/>
      <c r="Y317" s="68"/>
      <c r="Z317" s="68"/>
      <c r="AA317" s="68"/>
      <c r="AB317" s="68"/>
      <c r="AC317" s="68"/>
      <c r="AD317" s="68"/>
      <c r="AE317" s="68"/>
      <c r="AF317" s="68"/>
      <c r="AG317" s="68"/>
      <c r="AH317" s="68"/>
      <c r="AI317" s="68"/>
    </row>
    <row r="318" ht="15.75" customHeight="1">
      <c r="A318" s="68"/>
      <c r="B318" s="68"/>
      <c r="C318" s="68"/>
      <c r="D318" s="68"/>
      <c r="E318" s="68"/>
      <c r="F318" s="68"/>
      <c r="G318" s="68"/>
      <c r="H318" s="68"/>
      <c r="I318" s="68"/>
      <c r="J318" s="68"/>
      <c r="K318" s="68"/>
      <c r="L318" s="68"/>
      <c r="M318" s="371"/>
      <c r="N318" s="68"/>
      <c r="O318" s="68"/>
      <c r="P318" s="68"/>
      <c r="Q318" s="68"/>
      <c r="R318" s="68"/>
      <c r="S318" s="68"/>
      <c r="T318" s="68"/>
      <c r="U318" s="68"/>
      <c r="V318" s="68"/>
      <c r="W318" s="68"/>
      <c r="X318" s="68"/>
      <c r="Y318" s="68"/>
      <c r="Z318" s="68"/>
      <c r="AA318" s="68"/>
      <c r="AB318" s="68"/>
      <c r="AC318" s="68"/>
      <c r="AD318" s="68"/>
      <c r="AE318" s="68"/>
      <c r="AF318" s="68"/>
      <c r="AG318" s="68"/>
      <c r="AH318" s="68"/>
      <c r="AI318" s="68"/>
    </row>
    <row r="319" ht="15.75" customHeight="1">
      <c r="A319" s="68"/>
      <c r="B319" s="68"/>
      <c r="C319" s="68"/>
      <c r="D319" s="68"/>
      <c r="E319" s="68"/>
      <c r="F319" s="68"/>
      <c r="G319" s="68"/>
      <c r="H319" s="68"/>
      <c r="I319" s="68"/>
      <c r="J319" s="68"/>
      <c r="K319" s="68"/>
      <c r="L319" s="68"/>
      <c r="M319" s="371"/>
      <c r="N319" s="68"/>
      <c r="O319" s="68"/>
      <c r="P319" s="68"/>
      <c r="Q319" s="68"/>
      <c r="R319" s="68"/>
      <c r="S319" s="68"/>
      <c r="T319" s="68"/>
      <c r="U319" s="68"/>
      <c r="V319" s="68"/>
      <c r="W319" s="68"/>
      <c r="X319" s="68"/>
      <c r="Y319" s="68"/>
      <c r="Z319" s="68"/>
      <c r="AA319" s="68"/>
      <c r="AB319" s="68"/>
      <c r="AC319" s="68"/>
      <c r="AD319" s="68"/>
      <c r="AE319" s="68"/>
      <c r="AF319" s="68"/>
      <c r="AG319" s="68"/>
      <c r="AH319" s="68"/>
      <c r="AI319" s="68"/>
    </row>
    <row r="320" ht="15.75" customHeight="1">
      <c r="A320" s="68"/>
      <c r="B320" s="68"/>
      <c r="C320" s="68"/>
      <c r="D320" s="68"/>
      <c r="E320" s="68"/>
      <c r="F320" s="68"/>
      <c r="G320" s="68"/>
      <c r="H320" s="68"/>
      <c r="I320" s="68"/>
      <c r="J320" s="68"/>
      <c r="K320" s="68"/>
      <c r="L320" s="68"/>
      <c r="M320" s="371"/>
      <c r="N320" s="68"/>
      <c r="O320" s="68"/>
      <c r="P320" s="68"/>
      <c r="Q320" s="68"/>
      <c r="R320" s="68"/>
      <c r="S320" s="68"/>
      <c r="T320" s="68"/>
      <c r="U320" s="68"/>
      <c r="V320" s="68"/>
      <c r="W320" s="68"/>
      <c r="X320" s="68"/>
      <c r="Y320" s="68"/>
      <c r="Z320" s="68"/>
      <c r="AA320" s="68"/>
      <c r="AB320" s="68"/>
      <c r="AC320" s="68"/>
      <c r="AD320" s="68"/>
      <c r="AE320" s="68"/>
      <c r="AF320" s="68"/>
      <c r="AG320" s="68"/>
      <c r="AH320" s="68"/>
      <c r="AI320" s="68"/>
    </row>
    <row r="321" ht="15.75" customHeight="1">
      <c r="A321" s="68"/>
      <c r="B321" s="68"/>
      <c r="C321" s="68"/>
      <c r="D321" s="68"/>
      <c r="E321" s="68"/>
      <c r="F321" s="68"/>
      <c r="G321" s="68"/>
      <c r="H321" s="68"/>
      <c r="I321" s="68"/>
      <c r="J321" s="68"/>
      <c r="K321" s="68"/>
      <c r="L321" s="68"/>
      <c r="M321" s="371"/>
      <c r="N321" s="68"/>
      <c r="O321" s="68"/>
      <c r="P321" s="68"/>
      <c r="Q321" s="68"/>
      <c r="R321" s="68"/>
      <c r="S321" s="68"/>
      <c r="T321" s="68"/>
      <c r="U321" s="68"/>
      <c r="V321" s="68"/>
      <c r="W321" s="68"/>
      <c r="X321" s="68"/>
      <c r="Y321" s="68"/>
      <c r="Z321" s="68"/>
      <c r="AA321" s="68"/>
      <c r="AB321" s="68"/>
      <c r="AC321" s="68"/>
      <c r="AD321" s="68"/>
      <c r="AE321" s="68"/>
      <c r="AF321" s="68"/>
      <c r="AG321" s="68"/>
      <c r="AH321" s="68"/>
      <c r="AI321" s="68"/>
    </row>
    <row r="322" ht="15.75" customHeight="1">
      <c r="A322" s="68"/>
      <c r="B322" s="68"/>
      <c r="C322" s="68"/>
      <c r="D322" s="68"/>
      <c r="E322" s="68"/>
      <c r="F322" s="68"/>
      <c r="G322" s="68"/>
      <c r="H322" s="68"/>
      <c r="I322" s="68"/>
      <c r="J322" s="68"/>
      <c r="K322" s="68"/>
      <c r="L322" s="68"/>
      <c r="M322" s="371"/>
      <c r="N322" s="68"/>
      <c r="O322" s="68"/>
      <c r="P322" s="68"/>
      <c r="Q322" s="68"/>
      <c r="R322" s="68"/>
      <c r="S322" s="68"/>
      <c r="T322" s="68"/>
      <c r="U322" s="68"/>
      <c r="V322" s="68"/>
      <c r="W322" s="68"/>
      <c r="X322" s="68"/>
      <c r="Y322" s="68"/>
      <c r="Z322" s="68"/>
      <c r="AA322" s="68"/>
      <c r="AB322" s="68"/>
      <c r="AC322" s="68"/>
      <c r="AD322" s="68"/>
      <c r="AE322" s="68"/>
      <c r="AF322" s="68"/>
      <c r="AG322" s="68"/>
      <c r="AH322" s="68"/>
      <c r="AI322" s="68"/>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R$1:$R$1000"/>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63"/>
    <col customWidth="1" min="2" max="2" width="21.0"/>
    <col customWidth="1" min="3" max="3" width="40.38"/>
    <col customWidth="1" min="4" max="4" width="13.38"/>
    <col customWidth="1" min="5" max="5" width="17.0"/>
    <col customWidth="1" min="6" max="7" width="14.38"/>
    <col customWidth="1" min="10" max="10" width="16.63"/>
    <col customWidth="1" min="11" max="11" width="30.13"/>
    <col customWidth="1" min="12" max="12" width="40.75"/>
    <col customWidth="1" min="13" max="13" width="15.38"/>
    <col customWidth="1" min="14" max="14" width="32.63"/>
    <col customWidth="1" min="15" max="15" width="14.13"/>
    <col customWidth="1" min="16" max="16" width="20.0"/>
    <col customWidth="1" min="17" max="17" width="22.75"/>
    <col customWidth="1" min="19" max="19" width="19.88"/>
  </cols>
  <sheetData>
    <row r="1" ht="15.75" customHeight="1">
      <c r="A1" s="543" t="s">
        <v>102</v>
      </c>
      <c r="B1" s="544" t="s">
        <v>2199</v>
      </c>
      <c r="C1" s="544" t="s">
        <v>103</v>
      </c>
      <c r="D1" s="545" t="s">
        <v>104</v>
      </c>
      <c r="E1" s="545" t="s">
        <v>105</v>
      </c>
      <c r="F1" s="545" t="s">
        <v>106</v>
      </c>
      <c r="G1" s="545" t="s">
        <v>3472</v>
      </c>
      <c r="H1" s="544" t="s">
        <v>107</v>
      </c>
      <c r="I1" s="544" t="s">
        <v>108</v>
      </c>
      <c r="J1" s="544" t="s">
        <v>2200</v>
      </c>
      <c r="K1" s="544" t="s">
        <v>3473</v>
      </c>
      <c r="L1" s="544" t="s">
        <v>820</v>
      </c>
      <c r="M1" s="544" t="s">
        <v>110</v>
      </c>
      <c r="N1" s="544" t="s">
        <v>111</v>
      </c>
      <c r="O1" s="544" t="s">
        <v>2201</v>
      </c>
      <c r="P1" s="544" t="s">
        <v>2202</v>
      </c>
      <c r="Q1" s="544" t="s">
        <v>2203</v>
      </c>
      <c r="R1" s="544" t="s">
        <v>823</v>
      </c>
      <c r="S1" s="544" t="s">
        <v>2204</v>
      </c>
      <c r="T1" s="68"/>
      <c r="U1" s="68"/>
      <c r="V1" s="68"/>
      <c r="W1" s="68"/>
      <c r="X1" s="68"/>
      <c r="Y1" s="68"/>
      <c r="Z1" s="68"/>
      <c r="AA1" s="68"/>
      <c r="AB1" s="68"/>
      <c r="AC1" s="68"/>
      <c r="AD1" s="68"/>
      <c r="AE1" s="68"/>
      <c r="AF1" s="68"/>
      <c r="AG1" s="68"/>
      <c r="AH1" s="68"/>
      <c r="AI1" s="68"/>
      <c r="AJ1" s="68"/>
    </row>
    <row r="2" ht="18.75" customHeight="1">
      <c r="A2" s="68"/>
      <c r="B2" s="560">
        <v>45495.0</v>
      </c>
      <c r="C2" s="68"/>
      <c r="D2" s="87"/>
      <c r="E2" s="87"/>
      <c r="F2" s="87"/>
      <c r="G2" s="87"/>
      <c r="H2" s="68"/>
      <c r="I2" s="90"/>
      <c r="J2" s="68"/>
      <c r="K2" s="68"/>
      <c r="L2" s="68"/>
      <c r="M2" s="90"/>
      <c r="N2" s="561"/>
      <c r="O2" s="68"/>
      <c r="P2" s="185"/>
      <c r="Q2" s="68"/>
      <c r="R2" s="68"/>
      <c r="S2" s="68"/>
      <c r="T2" s="68"/>
      <c r="U2" s="68"/>
      <c r="V2" s="68"/>
      <c r="W2" s="68"/>
      <c r="X2" s="68"/>
      <c r="Y2" s="68"/>
      <c r="Z2" s="68"/>
      <c r="AA2" s="68"/>
      <c r="AB2" s="68"/>
      <c r="AC2" s="68"/>
      <c r="AD2" s="68"/>
      <c r="AE2" s="68"/>
      <c r="AF2" s="68"/>
      <c r="AG2" s="68"/>
      <c r="AH2" s="68"/>
      <c r="AI2" s="68"/>
      <c r="AJ2" s="68"/>
    </row>
    <row r="3" ht="18.75" customHeight="1">
      <c r="A3" s="68">
        <v>19238.0</v>
      </c>
      <c r="B3" s="68" t="s">
        <v>3474</v>
      </c>
      <c r="C3" s="68" t="s">
        <v>3475</v>
      </c>
      <c r="D3" s="87">
        <v>371962.31</v>
      </c>
      <c r="E3" s="87">
        <v>1411002.47</v>
      </c>
      <c r="F3" s="87">
        <v>1411002.47</v>
      </c>
      <c r="G3" s="87"/>
      <c r="H3" s="68" t="s">
        <v>45</v>
      </c>
      <c r="I3" s="90" t="s">
        <v>1668</v>
      </c>
      <c r="J3" s="68" t="s">
        <v>2053</v>
      </c>
      <c r="K3" s="68" t="s">
        <v>725</v>
      </c>
      <c r="L3" s="68" t="s">
        <v>3476</v>
      </c>
      <c r="M3" s="90"/>
      <c r="N3" s="561">
        <v>45495.0</v>
      </c>
      <c r="O3" s="68"/>
      <c r="P3" s="185" t="s">
        <v>2573</v>
      </c>
      <c r="Q3" s="68" t="s">
        <v>3477</v>
      </c>
      <c r="R3" s="68"/>
      <c r="S3" s="68" t="s">
        <v>441</v>
      </c>
      <c r="T3" s="68"/>
      <c r="U3" s="68"/>
      <c r="V3" s="68"/>
      <c r="W3" s="68"/>
      <c r="X3" s="68"/>
      <c r="Y3" s="68"/>
      <c r="Z3" s="68"/>
      <c r="AA3" s="68"/>
      <c r="AB3" s="68"/>
      <c r="AC3" s="68"/>
      <c r="AD3" s="68"/>
      <c r="AE3" s="68"/>
      <c r="AF3" s="68"/>
      <c r="AG3" s="68"/>
      <c r="AH3" s="68"/>
      <c r="AI3" s="68"/>
      <c r="AJ3" s="68"/>
    </row>
    <row r="4" ht="17.25" customHeight="1">
      <c r="A4" s="68">
        <v>14070.0</v>
      </c>
      <c r="B4" s="68" t="s">
        <v>1867</v>
      </c>
      <c r="C4" s="68" t="s">
        <v>1583</v>
      </c>
      <c r="D4" s="87">
        <v>475000.0</v>
      </c>
      <c r="E4" s="337">
        <v>1293966.57</v>
      </c>
      <c r="F4" s="87">
        <v>1293966.57</v>
      </c>
      <c r="G4" s="87"/>
      <c r="H4" s="68" t="s">
        <v>45</v>
      </c>
      <c r="I4" s="90" t="s">
        <v>1584</v>
      </c>
      <c r="J4" s="68" t="s">
        <v>2985</v>
      </c>
      <c r="K4" s="68" t="s">
        <v>3375</v>
      </c>
      <c r="L4" s="68" t="s">
        <v>3478</v>
      </c>
      <c r="M4" s="90"/>
      <c r="N4" s="561">
        <v>45495.0</v>
      </c>
      <c r="O4" s="68"/>
      <c r="P4" s="185" t="s">
        <v>2573</v>
      </c>
      <c r="Q4" s="68" t="s">
        <v>3477</v>
      </c>
      <c r="R4" s="68"/>
      <c r="S4" s="68" t="s">
        <v>441</v>
      </c>
      <c r="T4" s="68"/>
      <c r="U4" s="68"/>
      <c r="V4" s="68"/>
      <c r="W4" s="68"/>
      <c r="X4" s="68"/>
      <c r="Y4" s="68"/>
      <c r="Z4" s="68"/>
      <c r="AA4" s="68"/>
      <c r="AB4" s="68"/>
      <c r="AC4" s="68"/>
      <c r="AD4" s="68"/>
      <c r="AE4" s="68"/>
      <c r="AF4" s="68"/>
      <c r="AG4" s="68"/>
      <c r="AH4" s="68"/>
      <c r="AI4" s="68"/>
      <c r="AJ4" s="68"/>
    </row>
    <row r="5" ht="15.75" customHeight="1">
      <c r="A5" s="68">
        <v>26392.0</v>
      </c>
      <c r="B5" s="68" t="s">
        <v>3479</v>
      </c>
      <c r="C5" s="68" t="s">
        <v>3480</v>
      </c>
      <c r="D5" s="87">
        <v>462400.0</v>
      </c>
      <c r="E5" s="87">
        <v>112335.81</v>
      </c>
      <c r="F5" s="87">
        <v>381641.0</v>
      </c>
      <c r="G5" s="87"/>
      <c r="H5" s="68" t="s">
        <v>14</v>
      </c>
      <c r="I5" s="68" t="s">
        <v>3481</v>
      </c>
      <c r="J5" s="68" t="s">
        <v>3482</v>
      </c>
      <c r="K5" s="68" t="s">
        <v>1269</v>
      </c>
      <c r="L5" s="68"/>
      <c r="M5" s="90"/>
      <c r="N5" s="561">
        <v>45495.0</v>
      </c>
      <c r="O5" s="68"/>
      <c r="P5" s="185" t="s">
        <v>2573</v>
      </c>
      <c r="Q5" s="68" t="s">
        <v>3477</v>
      </c>
      <c r="R5" s="68"/>
      <c r="S5" s="68" t="s">
        <v>2287</v>
      </c>
      <c r="T5" s="68"/>
      <c r="U5" s="68"/>
      <c r="V5" s="68"/>
      <c r="W5" s="68"/>
      <c r="X5" s="68"/>
      <c r="Y5" s="68"/>
      <c r="Z5" s="68"/>
      <c r="AA5" s="68"/>
      <c r="AB5" s="68"/>
      <c r="AC5" s="68"/>
      <c r="AD5" s="68"/>
      <c r="AE5" s="68"/>
      <c r="AF5" s="68"/>
      <c r="AG5" s="68"/>
      <c r="AH5" s="68"/>
      <c r="AI5" s="68"/>
      <c r="AJ5" s="68"/>
    </row>
    <row r="6" ht="19.5" customHeight="1">
      <c r="A6" s="371">
        <v>26944.0</v>
      </c>
      <c r="B6" s="409" t="s">
        <v>3483</v>
      </c>
      <c r="C6" s="409" t="s">
        <v>3484</v>
      </c>
      <c r="D6" s="87">
        <v>564000.0</v>
      </c>
      <c r="E6" s="87">
        <v>204005.4</v>
      </c>
      <c r="F6" s="87">
        <v>743922.16</v>
      </c>
      <c r="G6" s="87"/>
      <c r="H6" s="68" t="s">
        <v>45</v>
      </c>
      <c r="I6" s="68" t="s">
        <v>3485</v>
      </c>
      <c r="J6" s="68" t="s">
        <v>2014</v>
      </c>
      <c r="K6" s="68" t="s">
        <v>2818</v>
      </c>
      <c r="L6" s="88" t="s">
        <v>3486</v>
      </c>
      <c r="M6" s="90"/>
      <c r="N6" s="561">
        <v>45495.0</v>
      </c>
      <c r="O6" s="68"/>
      <c r="P6" s="185" t="s">
        <v>2573</v>
      </c>
      <c r="Q6" s="68" t="s">
        <v>3477</v>
      </c>
      <c r="R6" s="68"/>
      <c r="S6" s="68" t="s">
        <v>3487</v>
      </c>
      <c r="T6" s="68"/>
      <c r="U6" s="68"/>
      <c r="V6" s="68"/>
      <c r="W6" s="68"/>
      <c r="X6" s="68"/>
      <c r="Y6" s="68"/>
      <c r="Z6" s="68"/>
      <c r="AA6" s="68"/>
      <c r="AB6" s="68"/>
      <c r="AC6" s="68"/>
      <c r="AD6" s="68"/>
      <c r="AE6" s="68"/>
      <c r="AF6" s="68"/>
      <c r="AG6" s="68"/>
      <c r="AH6" s="68"/>
      <c r="AI6" s="68"/>
      <c r="AJ6" s="68"/>
    </row>
    <row r="7" ht="17.25" customHeight="1">
      <c r="A7" s="562">
        <v>23072.0</v>
      </c>
      <c r="B7" s="141" t="s">
        <v>3488</v>
      </c>
      <c r="C7" s="141" t="s">
        <v>3489</v>
      </c>
      <c r="D7" s="87">
        <v>200000.0</v>
      </c>
      <c r="E7" s="547">
        <v>154254.5</v>
      </c>
      <c r="F7" s="87">
        <v>243299.96</v>
      </c>
      <c r="G7" s="87"/>
      <c r="H7" s="68" t="s">
        <v>45</v>
      </c>
      <c r="I7" s="413" t="s">
        <v>3490</v>
      </c>
      <c r="J7" s="68" t="s">
        <v>2014</v>
      </c>
      <c r="K7" s="413" t="s">
        <v>3491</v>
      </c>
      <c r="L7" s="413" t="s">
        <v>3492</v>
      </c>
      <c r="M7" s="90"/>
      <c r="N7" s="561">
        <v>45495.0</v>
      </c>
      <c r="O7" s="68"/>
      <c r="P7" s="185" t="s">
        <v>2573</v>
      </c>
      <c r="Q7" s="68" t="s">
        <v>371</v>
      </c>
      <c r="R7" s="68"/>
      <c r="S7" s="68" t="s">
        <v>3487</v>
      </c>
      <c r="T7" s="68"/>
      <c r="U7" s="68"/>
      <c r="V7" s="68"/>
      <c r="W7" s="68"/>
      <c r="X7" s="68"/>
      <c r="Y7" s="68"/>
      <c r="Z7" s="68"/>
      <c r="AA7" s="68"/>
      <c r="AB7" s="68"/>
      <c r="AC7" s="68"/>
      <c r="AD7" s="68"/>
      <c r="AE7" s="68"/>
      <c r="AF7" s="68"/>
      <c r="AG7" s="68"/>
      <c r="AH7" s="68"/>
      <c r="AI7" s="68"/>
      <c r="AJ7" s="68"/>
    </row>
    <row r="8" ht="18.75" customHeight="1">
      <c r="A8" s="68">
        <v>26638.0</v>
      </c>
      <c r="B8" s="68" t="s">
        <v>3380</v>
      </c>
      <c r="C8" s="68" t="s">
        <v>3381</v>
      </c>
      <c r="D8" s="87">
        <v>320000.0</v>
      </c>
      <c r="E8" s="87">
        <v>131500.0</v>
      </c>
      <c r="F8" s="553">
        <v>559346.06</v>
      </c>
      <c r="G8" s="553"/>
      <c r="H8" s="68" t="s">
        <v>122</v>
      </c>
      <c r="I8" s="68" t="s">
        <v>3382</v>
      </c>
      <c r="J8" s="68" t="s">
        <v>3383</v>
      </c>
      <c r="K8" s="68" t="s">
        <v>725</v>
      </c>
      <c r="L8" s="552" t="s">
        <v>3384</v>
      </c>
      <c r="M8" s="68" t="s">
        <v>301</v>
      </c>
      <c r="N8" s="371" t="s">
        <v>3370</v>
      </c>
      <c r="O8" s="68" t="s">
        <v>2753</v>
      </c>
      <c r="P8" s="68" t="s">
        <v>2753</v>
      </c>
      <c r="Q8" s="68" t="s">
        <v>301</v>
      </c>
      <c r="R8" s="68"/>
      <c r="S8" s="68" t="s">
        <v>441</v>
      </c>
      <c r="T8" s="68"/>
      <c r="U8" s="68"/>
      <c r="V8" s="68"/>
      <c r="W8" s="68"/>
      <c r="X8" s="68"/>
      <c r="Y8" s="68"/>
      <c r="Z8" s="68"/>
      <c r="AA8" s="68"/>
      <c r="AB8" s="68"/>
      <c r="AC8" s="68"/>
      <c r="AD8" s="68"/>
      <c r="AE8" s="68"/>
      <c r="AF8" s="68"/>
      <c r="AG8" s="68"/>
      <c r="AH8" s="68"/>
      <c r="AI8" s="68"/>
      <c r="AJ8" s="68"/>
    </row>
    <row r="9" ht="15.75" customHeight="1">
      <c r="A9" s="68">
        <v>26765.0</v>
      </c>
      <c r="B9" s="68" t="s">
        <v>3493</v>
      </c>
      <c r="C9" s="68" t="s">
        <v>302</v>
      </c>
      <c r="D9" s="87">
        <v>298890.0</v>
      </c>
      <c r="E9" s="547">
        <v>183220.82</v>
      </c>
      <c r="F9" s="87">
        <v>324020.82</v>
      </c>
      <c r="G9" s="87"/>
      <c r="H9" s="68" t="s">
        <v>1515</v>
      </c>
      <c r="I9" s="68" t="s">
        <v>3494</v>
      </c>
      <c r="J9" s="68" t="s">
        <v>1838</v>
      </c>
      <c r="K9" s="68" t="s">
        <v>54</v>
      </c>
      <c r="L9" s="68" t="s">
        <v>3495</v>
      </c>
      <c r="M9" s="68"/>
      <c r="N9" s="561">
        <v>45495.0</v>
      </c>
      <c r="O9" s="68"/>
      <c r="P9" s="68" t="s">
        <v>2753</v>
      </c>
      <c r="Q9" s="68" t="s">
        <v>301</v>
      </c>
      <c r="R9" s="68"/>
      <c r="S9" s="68" t="s">
        <v>215</v>
      </c>
      <c r="T9" s="68"/>
      <c r="U9" s="68"/>
      <c r="V9" s="68"/>
      <c r="W9" s="68"/>
      <c r="X9" s="68"/>
      <c r="Y9" s="68"/>
      <c r="Z9" s="68"/>
      <c r="AA9" s="68"/>
      <c r="AB9" s="68"/>
      <c r="AC9" s="68"/>
      <c r="AD9" s="68"/>
      <c r="AE9" s="68"/>
      <c r="AF9" s="68"/>
      <c r="AG9" s="68"/>
      <c r="AH9" s="68"/>
      <c r="AI9" s="68"/>
      <c r="AJ9" s="68"/>
    </row>
    <row r="10" ht="17.25" customHeight="1">
      <c r="A10" s="68">
        <v>18458.0</v>
      </c>
      <c r="B10" s="68" t="s">
        <v>2128</v>
      </c>
      <c r="C10" s="68" t="s">
        <v>2129</v>
      </c>
      <c r="D10" s="531">
        <v>1.622882E7</v>
      </c>
      <c r="E10" s="530">
        <v>3.285841452E7</v>
      </c>
      <c r="F10" s="530">
        <v>3.285841452E7</v>
      </c>
      <c r="G10" s="530"/>
      <c r="H10" s="68" t="s">
        <v>122</v>
      </c>
      <c r="I10" s="68" t="s">
        <v>3496</v>
      </c>
      <c r="J10" s="90" t="s">
        <v>3497</v>
      </c>
      <c r="K10" s="68" t="s">
        <v>176</v>
      </c>
      <c r="L10" s="68" t="s">
        <v>865</v>
      </c>
      <c r="M10" s="90"/>
      <c r="N10" s="546">
        <v>45495.0</v>
      </c>
      <c r="O10" s="68"/>
      <c r="P10" s="68" t="s">
        <v>2753</v>
      </c>
      <c r="Q10" s="68" t="s">
        <v>3477</v>
      </c>
      <c r="R10" s="68"/>
      <c r="S10" s="68" t="s">
        <v>441</v>
      </c>
      <c r="T10" s="68"/>
      <c r="U10" s="68"/>
      <c r="V10" s="68"/>
      <c r="W10" s="68"/>
      <c r="X10" s="68"/>
      <c r="Y10" s="68"/>
      <c r="Z10" s="68"/>
      <c r="AA10" s="68"/>
      <c r="AB10" s="68"/>
      <c r="AC10" s="68"/>
      <c r="AD10" s="68"/>
      <c r="AE10" s="68"/>
      <c r="AF10" s="68"/>
      <c r="AG10" s="68"/>
      <c r="AH10" s="68"/>
      <c r="AI10" s="68"/>
      <c r="AJ10" s="68"/>
    </row>
    <row r="11" ht="18.75" customHeight="1">
      <c r="A11" s="557">
        <v>24379.0</v>
      </c>
      <c r="B11" s="558" t="s">
        <v>1335</v>
      </c>
      <c r="C11" s="558" t="s">
        <v>1088</v>
      </c>
      <c r="D11" s="87">
        <v>1056000.0</v>
      </c>
      <c r="E11" s="563">
        <v>1014219.17</v>
      </c>
      <c r="F11" s="563">
        <v>1014219.17</v>
      </c>
      <c r="G11" s="563"/>
      <c r="H11" s="68" t="s">
        <v>1187</v>
      </c>
      <c r="I11" s="564" t="s">
        <v>3498</v>
      </c>
      <c r="J11" s="558" t="s">
        <v>3499</v>
      </c>
      <c r="K11" s="558" t="s">
        <v>54</v>
      </c>
      <c r="L11" s="558" t="s">
        <v>3500</v>
      </c>
      <c r="M11" s="90"/>
      <c r="N11" s="546">
        <v>45495.0</v>
      </c>
      <c r="O11" s="68"/>
      <c r="P11" s="68" t="s">
        <v>2753</v>
      </c>
      <c r="Q11" s="68" t="s">
        <v>3477</v>
      </c>
      <c r="R11" s="68"/>
      <c r="S11" s="68" t="s">
        <v>368</v>
      </c>
      <c r="T11" s="68"/>
      <c r="U11" s="68"/>
      <c r="V11" s="68"/>
      <c r="W11" s="68"/>
      <c r="X11" s="68"/>
      <c r="Y11" s="68"/>
      <c r="Z11" s="68"/>
      <c r="AA11" s="68"/>
      <c r="AB11" s="68"/>
      <c r="AC11" s="68"/>
      <c r="AD11" s="68"/>
      <c r="AE11" s="68"/>
      <c r="AF11" s="68"/>
      <c r="AG11" s="68"/>
      <c r="AH11" s="68"/>
      <c r="AI11" s="68"/>
      <c r="AJ11" s="68"/>
    </row>
    <row r="12" ht="18.75" customHeight="1">
      <c r="A12" s="557">
        <v>23938.0</v>
      </c>
      <c r="B12" s="558" t="s">
        <v>3501</v>
      </c>
      <c r="C12" s="558" t="s">
        <v>3502</v>
      </c>
      <c r="D12" s="87">
        <v>300000.0</v>
      </c>
      <c r="E12" s="87">
        <v>135485.0</v>
      </c>
      <c r="F12" s="87">
        <v>366918.82</v>
      </c>
      <c r="G12" s="87"/>
      <c r="H12" s="68" t="s">
        <v>135</v>
      </c>
      <c r="I12" s="564" t="s">
        <v>3503</v>
      </c>
      <c r="J12" s="558" t="s">
        <v>2014</v>
      </c>
      <c r="K12" s="558" t="s">
        <v>773</v>
      </c>
      <c r="L12" s="558" t="s">
        <v>3504</v>
      </c>
      <c r="M12" s="90"/>
      <c r="N12" s="546">
        <v>45495.0</v>
      </c>
      <c r="O12" s="68"/>
      <c r="P12" s="68" t="s">
        <v>2573</v>
      </c>
      <c r="Q12" s="68" t="s">
        <v>371</v>
      </c>
      <c r="R12" s="68"/>
      <c r="S12" s="68" t="s">
        <v>3487</v>
      </c>
      <c r="T12" s="68"/>
      <c r="U12" s="68"/>
      <c r="V12" s="68"/>
      <c r="W12" s="68"/>
      <c r="X12" s="68"/>
      <c r="Y12" s="68"/>
      <c r="Z12" s="68"/>
      <c r="AA12" s="68"/>
      <c r="AB12" s="68"/>
      <c r="AC12" s="68"/>
      <c r="AD12" s="68"/>
      <c r="AE12" s="68"/>
      <c r="AF12" s="68"/>
      <c r="AG12" s="68"/>
      <c r="AH12" s="68"/>
      <c r="AI12" s="68"/>
      <c r="AJ12" s="68"/>
    </row>
    <row r="13" ht="15.75" customHeight="1">
      <c r="A13" s="68"/>
      <c r="B13" s="565"/>
      <c r="C13" s="409"/>
      <c r="D13" s="68"/>
      <c r="E13" s="68"/>
      <c r="F13" s="68"/>
      <c r="G13" s="68"/>
      <c r="H13" s="68"/>
      <c r="I13" s="68"/>
      <c r="J13" s="409"/>
      <c r="K13" s="409"/>
      <c r="L13" s="409"/>
      <c r="M13" s="68"/>
      <c r="N13" s="371"/>
      <c r="O13" s="68"/>
      <c r="P13" s="68"/>
      <c r="Q13" s="68"/>
      <c r="R13" s="68"/>
      <c r="S13" s="68"/>
      <c r="T13" s="68"/>
      <c r="U13" s="68"/>
      <c r="V13" s="68"/>
      <c r="W13" s="68"/>
      <c r="X13" s="68"/>
      <c r="Y13" s="68"/>
      <c r="Z13" s="68"/>
      <c r="AA13" s="68"/>
      <c r="AB13" s="68"/>
      <c r="AC13" s="68"/>
      <c r="AD13" s="68"/>
      <c r="AE13" s="68"/>
      <c r="AF13" s="68"/>
      <c r="AG13" s="68"/>
      <c r="AH13" s="68"/>
      <c r="AI13" s="68"/>
      <c r="AJ13" s="68"/>
    </row>
    <row r="14" ht="15.75" customHeight="1">
      <c r="A14" s="68"/>
      <c r="B14" s="560">
        <v>45496.0</v>
      </c>
      <c r="C14" s="68"/>
      <c r="D14" s="68"/>
      <c r="E14" s="68"/>
      <c r="F14" s="68"/>
      <c r="G14" s="68"/>
      <c r="H14" s="68"/>
      <c r="I14" s="68"/>
      <c r="J14" s="68"/>
      <c r="K14" s="68"/>
      <c r="L14" s="68"/>
      <c r="M14" s="68"/>
      <c r="N14" s="371"/>
      <c r="O14" s="68"/>
      <c r="P14" s="68"/>
      <c r="Q14" s="68"/>
      <c r="R14" s="68"/>
      <c r="S14" s="68"/>
      <c r="T14" s="68"/>
      <c r="U14" s="68"/>
      <c r="V14" s="68"/>
      <c r="W14" s="68"/>
      <c r="X14" s="68"/>
      <c r="Y14" s="68"/>
      <c r="Z14" s="68"/>
      <c r="AA14" s="68"/>
      <c r="AB14" s="68"/>
      <c r="AC14" s="68"/>
      <c r="AD14" s="68"/>
      <c r="AE14" s="68"/>
      <c r="AF14" s="68"/>
      <c r="AG14" s="68"/>
      <c r="AH14" s="68"/>
      <c r="AI14" s="68"/>
      <c r="AJ14" s="68"/>
    </row>
    <row r="15" ht="25.5" customHeight="1">
      <c r="A15" s="522"/>
      <c r="B15" s="180" t="s">
        <v>2720</v>
      </c>
      <c r="C15" s="180" t="s">
        <v>3505</v>
      </c>
      <c r="D15" s="87">
        <v>470000.0</v>
      </c>
      <c r="E15" s="68">
        <v>119500.0</v>
      </c>
      <c r="F15" s="87">
        <v>379561.28</v>
      </c>
      <c r="G15" s="87"/>
      <c r="H15" s="68" t="s">
        <v>122</v>
      </c>
      <c r="I15" s="68" t="s">
        <v>3506</v>
      </c>
      <c r="J15" s="68" t="s">
        <v>3506</v>
      </c>
      <c r="K15" s="68" t="s">
        <v>54</v>
      </c>
      <c r="L15" s="219" t="s">
        <v>3507</v>
      </c>
      <c r="M15" s="68" t="s">
        <v>1155</v>
      </c>
      <c r="N15" s="546">
        <v>45496.0</v>
      </c>
      <c r="O15" s="68"/>
      <c r="P15" s="68" t="s">
        <v>3468</v>
      </c>
      <c r="Q15" s="68" t="s">
        <v>3508</v>
      </c>
      <c r="R15" s="68"/>
      <c r="S15" s="68" t="s">
        <v>1158</v>
      </c>
      <c r="T15" s="68"/>
      <c r="U15" s="68"/>
      <c r="V15" s="68"/>
      <c r="W15" s="68"/>
      <c r="X15" s="68"/>
      <c r="Y15" s="68"/>
      <c r="Z15" s="68"/>
      <c r="AA15" s="68"/>
      <c r="AB15" s="68"/>
      <c r="AC15" s="68"/>
      <c r="AD15" s="68"/>
      <c r="AE15" s="68"/>
      <c r="AF15" s="68"/>
      <c r="AG15" s="68"/>
      <c r="AH15" s="68"/>
      <c r="AI15" s="68"/>
      <c r="AJ15" s="68"/>
    </row>
    <row r="16" ht="18.0" customHeight="1">
      <c r="A16" s="454">
        <v>23908.0</v>
      </c>
      <c r="B16" s="488" t="s">
        <v>2288</v>
      </c>
      <c r="C16" s="440" t="s">
        <v>236</v>
      </c>
      <c r="D16" s="448">
        <v>5444708.0</v>
      </c>
      <c r="E16" s="566">
        <v>1847864.85</v>
      </c>
      <c r="F16" s="448">
        <v>7517324.76</v>
      </c>
      <c r="G16" s="448"/>
      <c r="H16" s="440" t="s">
        <v>351</v>
      </c>
      <c r="I16" s="440" t="s">
        <v>237</v>
      </c>
      <c r="J16" s="440" t="s">
        <v>2289</v>
      </c>
      <c r="K16" s="185" t="s">
        <v>773</v>
      </c>
      <c r="L16" s="441" t="s">
        <v>2290</v>
      </c>
      <c r="M16" s="440" t="s">
        <v>1652</v>
      </c>
      <c r="N16" s="468">
        <v>45355.0</v>
      </c>
      <c r="O16" s="440" t="s">
        <v>2291</v>
      </c>
      <c r="P16" s="185" t="s">
        <v>1184</v>
      </c>
      <c r="Q16" s="185" t="s">
        <v>284</v>
      </c>
      <c r="R16" s="185"/>
      <c r="S16" s="440" t="s">
        <v>907</v>
      </c>
      <c r="T16" s="185"/>
      <c r="U16" s="185"/>
      <c r="V16" s="185"/>
      <c r="W16" s="185"/>
      <c r="X16" s="185"/>
      <c r="Y16" s="185"/>
      <c r="Z16" s="185"/>
      <c r="AA16" s="185"/>
      <c r="AB16" s="185"/>
      <c r="AC16" s="185"/>
      <c r="AD16" s="185"/>
      <c r="AE16" s="185"/>
      <c r="AF16" s="185"/>
      <c r="AG16" s="185"/>
      <c r="AH16" s="185"/>
      <c r="AI16" s="185"/>
      <c r="AJ16" s="185"/>
    </row>
    <row r="17" ht="18.0" customHeight="1">
      <c r="A17" s="68">
        <v>15584.0</v>
      </c>
      <c r="B17" s="68" t="s">
        <v>3509</v>
      </c>
      <c r="C17" s="68" t="s">
        <v>3510</v>
      </c>
      <c r="D17" s="87">
        <v>1683086.0</v>
      </c>
      <c r="E17" s="87">
        <v>3384257.92</v>
      </c>
      <c r="F17" s="87">
        <v>3384257.92</v>
      </c>
      <c r="G17" s="87"/>
      <c r="H17" s="68" t="s">
        <v>1187</v>
      </c>
      <c r="I17" s="68" t="s">
        <v>3511</v>
      </c>
      <c r="J17" s="68"/>
      <c r="K17" s="68" t="s">
        <v>3512</v>
      </c>
      <c r="L17" s="68" t="s">
        <v>3513</v>
      </c>
      <c r="M17" s="440" t="s">
        <v>1652</v>
      </c>
      <c r="N17" s="546">
        <v>45496.0</v>
      </c>
      <c r="O17" s="68"/>
      <c r="P17" s="185" t="s">
        <v>1184</v>
      </c>
      <c r="Q17" s="185" t="s">
        <v>284</v>
      </c>
      <c r="R17" s="68"/>
      <c r="S17" s="68" t="s">
        <v>3514</v>
      </c>
      <c r="T17" s="68"/>
      <c r="U17" s="68"/>
      <c r="V17" s="68"/>
      <c r="W17" s="68"/>
      <c r="X17" s="68"/>
      <c r="Y17" s="68"/>
      <c r="Z17" s="68"/>
      <c r="AA17" s="68"/>
      <c r="AB17" s="68"/>
      <c r="AC17" s="68"/>
      <c r="AD17" s="68"/>
      <c r="AE17" s="68"/>
      <c r="AF17" s="68"/>
      <c r="AG17" s="68"/>
      <c r="AH17" s="68"/>
      <c r="AI17" s="68"/>
      <c r="AJ17" s="68"/>
    </row>
    <row r="18" ht="15.75" customHeight="1">
      <c r="A18" s="68">
        <v>14424.0</v>
      </c>
      <c r="B18" s="68" t="s">
        <v>3515</v>
      </c>
      <c r="C18" s="68" t="s">
        <v>1088</v>
      </c>
      <c r="D18" s="87">
        <v>600000.0</v>
      </c>
      <c r="E18" s="87">
        <v>924987.76</v>
      </c>
      <c r="F18" s="87">
        <v>924987.76</v>
      </c>
      <c r="G18" s="87"/>
      <c r="H18" s="68" t="s">
        <v>1515</v>
      </c>
      <c r="I18" s="68" t="s">
        <v>3516</v>
      </c>
      <c r="J18" s="68" t="s">
        <v>3517</v>
      </c>
      <c r="K18" s="68" t="s">
        <v>480</v>
      </c>
      <c r="L18" s="68" t="s">
        <v>865</v>
      </c>
      <c r="M18" s="440" t="s">
        <v>1652</v>
      </c>
      <c r="N18" s="546">
        <v>45496.0</v>
      </c>
      <c r="O18" s="68" t="s">
        <v>294</v>
      </c>
      <c r="P18" s="185" t="s">
        <v>1184</v>
      </c>
      <c r="Q18" s="185" t="s">
        <v>284</v>
      </c>
      <c r="R18" s="68"/>
      <c r="S18" s="68" t="s">
        <v>215</v>
      </c>
      <c r="T18" s="68"/>
      <c r="U18" s="68"/>
      <c r="V18" s="68"/>
      <c r="W18" s="68"/>
      <c r="X18" s="68"/>
      <c r="Y18" s="68"/>
      <c r="Z18" s="68"/>
      <c r="AA18" s="68"/>
      <c r="AB18" s="68"/>
      <c r="AC18" s="68"/>
      <c r="AD18" s="68"/>
      <c r="AE18" s="68"/>
      <c r="AF18" s="68"/>
      <c r="AG18" s="68"/>
      <c r="AH18" s="68"/>
      <c r="AI18" s="68"/>
      <c r="AJ18" s="68"/>
    </row>
    <row r="19" ht="21.75" customHeight="1">
      <c r="A19" s="68">
        <v>26300.0</v>
      </c>
      <c r="B19" s="68" t="s">
        <v>3518</v>
      </c>
      <c r="C19" s="68" t="s">
        <v>3519</v>
      </c>
      <c r="D19" s="87">
        <v>461000.0</v>
      </c>
      <c r="E19" s="87">
        <v>61000.0</v>
      </c>
      <c r="F19" s="87">
        <v>720352.07</v>
      </c>
      <c r="G19" s="87"/>
      <c r="H19" s="68" t="s">
        <v>161</v>
      </c>
      <c r="I19" s="68" t="s">
        <v>3520</v>
      </c>
      <c r="J19" s="68" t="s">
        <v>2262</v>
      </c>
      <c r="K19" s="68" t="s">
        <v>224</v>
      </c>
      <c r="L19" s="68"/>
      <c r="M19" s="90" t="s">
        <v>224</v>
      </c>
      <c r="N19" s="546">
        <v>45496.0</v>
      </c>
      <c r="O19" s="564" t="s">
        <v>224</v>
      </c>
      <c r="P19" s="564" t="s">
        <v>224</v>
      </c>
      <c r="Q19" s="564" t="s">
        <v>224</v>
      </c>
      <c r="R19" s="68"/>
      <c r="S19" s="68" t="s">
        <v>1158</v>
      </c>
      <c r="T19" s="68"/>
      <c r="U19" s="68"/>
      <c r="V19" s="68"/>
      <c r="W19" s="68"/>
      <c r="X19" s="68"/>
      <c r="Y19" s="68"/>
      <c r="Z19" s="68"/>
      <c r="AA19" s="68"/>
      <c r="AB19" s="68"/>
      <c r="AC19" s="68"/>
      <c r="AD19" s="68"/>
      <c r="AE19" s="68"/>
      <c r="AF19" s="68"/>
      <c r="AG19" s="68"/>
      <c r="AH19" s="68"/>
      <c r="AI19" s="68"/>
      <c r="AJ19" s="68"/>
    </row>
    <row r="20" ht="15.0" customHeight="1">
      <c r="A20" s="68">
        <v>12249.0</v>
      </c>
      <c r="B20" s="567" t="s">
        <v>3521</v>
      </c>
      <c r="C20" s="68" t="s">
        <v>3522</v>
      </c>
      <c r="D20" s="87">
        <v>532420.0</v>
      </c>
      <c r="E20" s="337" t="s">
        <v>3523</v>
      </c>
      <c r="F20" s="337" t="s">
        <v>3523</v>
      </c>
      <c r="G20" s="337"/>
      <c r="H20" s="68" t="s">
        <v>1515</v>
      </c>
      <c r="I20" s="68" t="s">
        <v>3524</v>
      </c>
      <c r="J20" s="68"/>
      <c r="K20" s="68" t="s">
        <v>3491</v>
      </c>
      <c r="L20" s="68"/>
      <c r="M20" s="440" t="s">
        <v>1652</v>
      </c>
      <c r="N20" s="546">
        <v>45497.0</v>
      </c>
      <c r="O20" s="68" t="s">
        <v>294</v>
      </c>
      <c r="P20" s="185" t="s">
        <v>1184</v>
      </c>
      <c r="Q20" s="185" t="s">
        <v>284</v>
      </c>
      <c r="R20" s="68"/>
      <c r="S20" s="185" t="s">
        <v>3085</v>
      </c>
      <c r="T20" s="68"/>
      <c r="U20" s="68"/>
      <c r="V20" s="68"/>
      <c r="W20" s="68"/>
      <c r="X20" s="68"/>
      <c r="Y20" s="68"/>
      <c r="Z20" s="68"/>
      <c r="AA20" s="68"/>
      <c r="AB20" s="68"/>
      <c r="AC20" s="68"/>
      <c r="AD20" s="68"/>
      <c r="AE20" s="68"/>
      <c r="AF20" s="68"/>
      <c r="AG20" s="68"/>
      <c r="AH20" s="68"/>
      <c r="AI20" s="68"/>
      <c r="AJ20" s="68"/>
    </row>
    <row r="21" ht="15.75" customHeight="1">
      <c r="A21" s="68">
        <v>13222.0</v>
      </c>
      <c r="B21" s="68" t="s">
        <v>2114</v>
      </c>
      <c r="C21" s="68" t="s">
        <v>3525</v>
      </c>
      <c r="D21" s="87">
        <v>200000.0</v>
      </c>
      <c r="E21" s="337" t="s">
        <v>3526</v>
      </c>
      <c r="F21" s="337" t="s">
        <v>3526</v>
      </c>
      <c r="G21" s="337"/>
      <c r="H21" s="68" t="s">
        <v>1515</v>
      </c>
      <c r="I21" s="68" t="s">
        <v>3527</v>
      </c>
      <c r="J21" s="68"/>
      <c r="K21" s="68" t="s">
        <v>677</v>
      </c>
      <c r="L21" s="68"/>
      <c r="M21" s="440" t="s">
        <v>1652</v>
      </c>
      <c r="N21" s="546">
        <v>45498.0</v>
      </c>
      <c r="O21" s="68" t="s">
        <v>294</v>
      </c>
      <c r="P21" s="185" t="s">
        <v>1184</v>
      </c>
      <c r="Q21" s="185" t="s">
        <v>284</v>
      </c>
      <c r="R21" s="68"/>
      <c r="S21" s="185" t="s">
        <v>3085</v>
      </c>
      <c r="T21" s="68"/>
      <c r="U21" s="68"/>
      <c r="V21" s="68"/>
      <c r="W21" s="68"/>
      <c r="X21" s="68"/>
      <c r="Y21" s="68"/>
      <c r="Z21" s="68"/>
      <c r="AA21" s="68"/>
      <c r="AB21" s="68"/>
      <c r="AC21" s="68"/>
      <c r="AD21" s="68"/>
      <c r="AE21" s="68"/>
      <c r="AF21" s="68"/>
      <c r="AG21" s="68"/>
      <c r="AH21" s="68"/>
      <c r="AI21" s="68"/>
      <c r="AJ21" s="68"/>
    </row>
    <row r="22" ht="15.75" customHeight="1"/>
    <row r="23" ht="21.75" customHeight="1">
      <c r="A23" s="68"/>
      <c r="B23" s="560">
        <v>45497.0</v>
      </c>
      <c r="C23" s="68"/>
      <c r="D23" s="87"/>
      <c r="E23" s="87"/>
      <c r="F23" s="87"/>
      <c r="G23" s="87"/>
      <c r="H23" s="68"/>
      <c r="I23" s="68"/>
      <c r="J23" s="68"/>
      <c r="K23" s="68"/>
      <c r="L23" s="68"/>
      <c r="M23" s="90"/>
      <c r="N23" s="371"/>
      <c r="O23" s="185"/>
      <c r="P23" s="185"/>
      <c r="Q23" s="68"/>
      <c r="R23" s="68"/>
      <c r="S23" s="68"/>
      <c r="T23" s="68"/>
      <c r="U23" s="68"/>
      <c r="V23" s="68"/>
      <c r="W23" s="68"/>
      <c r="X23" s="68"/>
      <c r="Y23" s="68"/>
      <c r="Z23" s="68"/>
      <c r="AA23" s="68"/>
      <c r="AB23" s="68"/>
      <c r="AC23" s="68"/>
      <c r="AD23" s="68"/>
      <c r="AE23" s="68"/>
      <c r="AF23" s="68"/>
      <c r="AG23" s="68"/>
      <c r="AH23" s="68"/>
      <c r="AI23" s="68"/>
      <c r="AJ23" s="68"/>
    </row>
    <row r="24" ht="15.75" customHeight="1">
      <c r="A24" s="371">
        <v>26451.0</v>
      </c>
      <c r="B24" s="68" t="s">
        <v>3528</v>
      </c>
      <c r="C24" s="68" t="s">
        <v>3529</v>
      </c>
      <c r="D24" s="87">
        <v>850000.0</v>
      </c>
      <c r="E24" s="87">
        <v>164294.0</v>
      </c>
      <c r="F24" s="87">
        <v>1371580.18</v>
      </c>
      <c r="G24" s="87"/>
      <c r="H24" s="68" t="s">
        <v>1133</v>
      </c>
      <c r="I24" s="68" t="s">
        <v>3530</v>
      </c>
      <c r="J24" s="68"/>
      <c r="K24" s="68" t="s">
        <v>2094</v>
      </c>
      <c r="L24" s="68" t="s">
        <v>3531</v>
      </c>
      <c r="M24" s="68" t="s">
        <v>3532</v>
      </c>
      <c r="N24" s="546">
        <v>45497.0</v>
      </c>
      <c r="O24" s="68" t="s">
        <v>294</v>
      </c>
      <c r="P24" s="68" t="s">
        <v>1184</v>
      </c>
      <c r="Q24" s="68" t="s">
        <v>284</v>
      </c>
      <c r="R24" s="68"/>
      <c r="S24" s="68" t="s">
        <v>3533</v>
      </c>
      <c r="T24" s="68"/>
      <c r="U24" s="68"/>
      <c r="V24" s="68"/>
      <c r="W24" s="68"/>
      <c r="X24" s="68"/>
      <c r="Y24" s="68"/>
      <c r="Z24" s="68"/>
      <c r="AA24" s="68"/>
      <c r="AB24" s="68"/>
      <c r="AC24" s="68"/>
      <c r="AD24" s="68"/>
      <c r="AE24" s="68"/>
      <c r="AF24" s="68"/>
      <c r="AG24" s="68"/>
      <c r="AH24" s="68"/>
      <c r="AI24" s="68"/>
      <c r="AJ24" s="68"/>
    </row>
    <row r="25" ht="30.0" customHeight="1">
      <c r="A25" s="568">
        <v>21466.0</v>
      </c>
      <c r="B25" s="555" t="s">
        <v>3534</v>
      </c>
      <c r="C25" s="556" t="s">
        <v>3535</v>
      </c>
      <c r="D25" s="336">
        <v>400000.0</v>
      </c>
      <c r="E25" s="87">
        <v>69911.0</v>
      </c>
      <c r="F25" s="332">
        <v>296470.66</v>
      </c>
      <c r="G25" s="332"/>
      <c r="H25" s="68" t="s">
        <v>158</v>
      </c>
      <c r="I25" s="68" t="s">
        <v>3536</v>
      </c>
      <c r="J25" s="68" t="s">
        <v>2184</v>
      </c>
      <c r="K25" s="68" t="s">
        <v>576</v>
      </c>
      <c r="L25" s="88" t="s">
        <v>3537</v>
      </c>
      <c r="M25" s="440" t="s">
        <v>1652</v>
      </c>
      <c r="N25" s="546">
        <v>45497.0</v>
      </c>
      <c r="O25" s="68" t="s">
        <v>294</v>
      </c>
      <c r="P25" s="68" t="s">
        <v>3538</v>
      </c>
      <c r="Q25" s="68" t="s">
        <v>3538</v>
      </c>
      <c r="R25" s="68" t="s">
        <v>3538</v>
      </c>
      <c r="S25" s="185" t="s">
        <v>1148</v>
      </c>
      <c r="T25" s="68"/>
      <c r="U25" s="68"/>
      <c r="V25" s="68"/>
      <c r="W25" s="68"/>
      <c r="X25" s="68"/>
      <c r="Y25" s="68"/>
      <c r="Z25" s="68"/>
      <c r="AA25" s="68"/>
      <c r="AB25" s="68"/>
      <c r="AC25" s="68"/>
      <c r="AD25" s="68"/>
      <c r="AE25" s="68"/>
      <c r="AF25" s="68"/>
      <c r="AG25" s="68"/>
      <c r="AH25" s="68"/>
      <c r="AI25" s="68"/>
      <c r="AJ25" s="68"/>
    </row>
    <row r="26" ht="25.5" customHeight="1">
      <c r="A26" s="234">
        <v>26826.0</v>
      </c>
      <c r="B26" s="305" t="s">
        <v>3539</v>
      </c>
      <c r="C26" s="234" t="s">
        <v>3540</v>
      </c>
      <c r="D26" s="328">
        <v>400000.0</v>
      </c>
      <c r="E26" s="329">
        <v>506790.0</v>
      </c>
      <c r="F26" s="329">
        <v>506790.0</v>
      </c>
      <c r="G26" s="329"/>
      <c r="H26" s="68" t="s">
        <v>158</v>
      </c>
      <c r="I26" s="68" t="s">
        <v>3541</v>
      </c>
      <c r="J26" s="68" t="s">
        <v>2666</v>
      </c>
      <c r="K26" s="413" t="s">
        <v>3491</v>
      </c>
      <c r="L26" s="88" t="s">
        <v>3542</v>
      </c>
      <c r="M26" s="440" t="s">
        <v>1652</v>
      </c>
      <c r="N26" s="546">
        <v>45497.0</v>
      </c>
      <c r="O26" s="68" t="s">
        <v>301</v>
      </c>
      <c r="P26" s="185" t="s">
        <v>1184</v>
      </c>
      <c r="Q26" s="68" t="s">
        <v>301</v>
      </c>
      <c r="R26" s="68" t="s">
        <v>301</v>
      </c>
      <c r="S26" s="185" t="s">
        <v>1148</v>
      </c>
      <c r="T26" s="68"/>
      <c r="U26" s="68"/>
      <c r="V26" s="68"/>
      <c r="W26" s="68"/>
      <c r="X26" s="68"/>
      <c r="Y26" s="68"/>
      <c r="Z26" s="68"/>
      <c r="AA26" s="68"/>
      <c r="AB26" s="68"/>
      <c r="AC26" s="68"/>
      <c r="AD26" s="68"/>
      <c r="AE26" s="68"/>
      <c r="AF26" s="68"/>
      <c r="AG26" s="68"/>
      <c r="AH26" s="68"/>
      <c r="AI26" s="68"/>
      <c r="AJ26" s="68"/>
    </row>
    <row r="27" ht="22.5" customHeight="1">
      <c r="A27" s="557">
        <v>22980.0</v>
      </c>
      <c r="B27" s="558" t="s">
        <v>3465</v>
      </c>
      <c r="C27" s="558" t="s">
        <v>3466</v>
      </c>
      <c r="D27" s="87">
        <v>2340855.0</v>
      </c>
      <c r="E27" s="68">
        <v>360000.0</v>
      </c>
      <c r="F27" s="87">
        <v>2289911.55</v>
      </c>
      <c r="G27" s="87"/>
      <c r="H27" s="68" t="s">
        <v>122</v>
      </c>
      <c r="I27" s="68" t="s">
        <v>1795</v>
      </c>
      <c r="J27" s="68" t="s">
        <v>1795</v>
      </c>
      <c r="K27" s="68" t="s">
        <v>2973</v>
      </c>
      <c r="L27" s="68" t="s">
        <v>3467</v>
      </c>
      <c r="M27" s="68" t="s">
        <v>1155</v>
      </c>
      <c r="N27" s="546">
        <v>45497.0</v>
      </c>
      <c r="O27" s="68" t="s">
        <v>294</v>
      </c>
      <c r="P27" s="68" t="s">
        <v>3468</v>
      </c>
      <c r="Q27" s="68" t="s">
        <v>3543</v>
      </c>
      <c r="R27" s="68"/>
      <c r="S27" s="68" t="s">
        <v>1158</v>
      </c>
      <c r="T27" s="68"/>
      <c r="U27" s="68"/>
      <c r="V27" s="68"/>
      <c r="W27" s="68"/>
      <c r="X27" s="68"/>
      <c r="Y27" s="68"/>
      <c r="Z27" s="68"/>
      <c r="AA27" s="68"/>
      <c r="AB27" s="68"/>
      <c r="AC27" s="68"/>
      <c r="AD27" s="68"/>
      <c r="AE27" s="68"/>
      <c r="AF27" s="68"/>
      <c r="AG27" s="68"/>
      <c r="AH27" s="68"/>
      <c r="AI27" s="68"/>
      <c r="AJ27" s="68"/>
    </row>
    <row r="28" ht="15.75" customHeight="1">
      <c r="A28" s="371"/>
      <c r="B28" s="569"/>
      <c r="C28" s="409"/>
      <c r="D28" s="87"/>
      <c r="E28" s="68"/>
      <c r="F28" s="87"/>
      <c r="G28" s="87"/>
      <c r="H28" s="68"/>
      <c r="I28" s="68"/>
      <c r="J28" s="68"/>
      <c r="K28" s="68"/>
      <c r="L28" s="68"/>
      <c r="M28" s="90"/>
      <c r="N28" s="371"/>
      <c r="O28" s="90"/>
      <c r="P28" s="68"/>
      <c r="Q28" s="68"/>
      <c r="R28" s="68"/>
      <c r="S28" s="68"/>
      <c r="T28" s="68"/>
      <c r="U28" s="68"/>
      <c r="V28" s="68"/>
      <c r="W28" s="68"/>
      <c r="X28" s="68"/>
      <c r="Y28" s="68"/>
      <c r="Z28" s="68"/>
      <c r="AA28" s="68"/>
      <c r="AB28" s="68"/>
      <c r="AC28" s="68"/>
      <c r="AD28" s="68"/>
      <c r="AE28" s="68"/>
      <c r="AF28" s="68"/>
      <c r="AG28" s="68"/>
      <c r="AH28" s="68"/>
      <c r="AI28" s="68"/>
      <c r="AJ28" s="68"/>
    </row>
    <row r="29" ht="15.75" customHeight="1">
      <c r="A29" s="371"/>
      <c r="B29" s="560">
        <v>45498.0</v>
      </c>
      <c r="C29" s="68"/>
      <c r="D29" s="87"/>
      <c r="E29" s="68"/>
      <c r="F29" s="87"/>
      <c r="G29" s="87"/>
      <c r="H29" s="68"/>
      <c r="I29" s="68"/>
      <c r="J29" s="68"/>
      <c r="K29" s="68"/>
      <c r="L29" s="68"/>
      <c r="M29" s="90"/>
      <c r="N29" s="371"/>
      <c r="O29" s="90"/>
      <c r="P29" s="68"/>
      <c r="Q29" s="68"/>
      <c r="R29" s="68"/>
      <c r="S29" s="68"/>
      <c r="T29" s="68"/>
      <c r="U29" s="68"/>
      <c r="V29" s="68"/>
      <c r="W29" s="68"/>
      <c r="X29" s="68"/>
      <c r="Y29" s="68"/>
      <c r="Z29" s="68"/>
      <c r="AA29" s="68"/>
      <c r="AB29" s="68"/>
      <c r="AC29" s="68"/>
      <c r="AD29" s="68"/>
      <c r="AE29" s="68"/>
      <c r="AF29" s="68"/>
      <c r="AG29" s="68"/>
      <c r="AH29" s="68"/>
      <c r="AI29" s="68"/>
      <c r="AJ29" s="68"/>
    </row>
    <row r="30" ht="25.5" customHeight="1">
      <c r="A30" s="371">
        <v>23216.0</v>
      </c>
      <c r="B30" s="68" t="s">
        <v>3544</v>
      </c>
      <c r="C30" s="68" t="s">
        <v>3545</v>
      </c>
      <c r="D30" s="87">
        <v>122000.0</v>
      </c>
      <c r="E30" s="87">
        <v>103290.0</v>
      </c>
      <c r="F30" s="87">
        <v>88415.54</v>
      </c>
      <c r="G30" s="87"/>
      <c r="H30" s="68" t="s">
        <v>122</v>
      </c>
      <c r="I30" s="68" t="s">
        <v>3546</v>
      </c>
      <c r="J30" s="68" t="s">
        <v>3546</v>
      </c>
      <c r="K30" s="68" t="s">
        <v>725</v>
      </c>
      <c r="L30" s="68" t="s">
        <v>3547</v>
      </c>
      <c r="M30" s="68" t="s">
        <v>1652</v>
      </c>
      <c r="N30" s="546">
        <v>45498.0</v>
      </c>
      <c r="O30" s="68" t="s">
        <v>294</v>
      </c>
      <c r="P30" s="68" t="s">
        <v>3468</v>
      </c>
      <c r="Q30" s="68" t="s">
        <v>3548</v>
      </c>
      <c r="R30" s="68"/>
      <c r="S30" s="68" t="s">
        <v>1158</v>
      </c>
      <c r="T30" s="68"/>
      <c r="U30" s="68"/>
      <c r="V30" s="68"/>
      <c r="W30" s="68"/>
      <c r="X30" s="68"/>
      <c r="Y30" s="68"/>
      <c r="Z30" s="68"/>
      <c r="AA30" s="68"/>
      <c r="AB30" s="68"/>
      <c r="AC30" s="68"/>
      <c r="AD30" s="68"/>
      <c r="AE30" s="68"/>
      <c r="AF30" s="68"/>
      <c r="AG30" s="68"/>
      <c r="AH30" s="68"/>
      <c r="AI30" s="68"/>
      <c r="AJ30" s="68"/>
    </row>
    <row r="31" ht="15.75" customHeight="1">
      <c r="A31" s="68">
        <v>26085.0</v>
      </c>
      <c r="B31" s="68" t="s">
        <v>2576</v>
      </c>
      <c r="C31" s="68" t="s">
        <v>3549</v>
      </c>
      <c r="D31" s="87">
        <v>265000.0</v>
      </c>
      <c r="E31" s="107">
        <v>131500.0</v>
      </c>
      <c r="F31" s="87">
        <v>432060.94</v>
      </c>
      <c r="G31" s="87"/>
      <c r="H31" s="68" t="s">
        <v>122</v>
      </c>
      <c r="I31" s="68" t="s">
        <v>2578</v>
      </c>
      <c r="J31" s="68" t="s">
        <v>2579</v>
      </c>
      <c r="K31" s="68" t="s">
        <v>23</v>
      </c>
      <c r="L31" s="68" t="s">
        <v>3550</v>
      </c>
      <c r="M31" s="68" t="s">
        <v>301</v>
      </c>
      <c r="N31" s="546">
        <v>45498.0</v>
      </c>
      <c r="O31" s="68" t="s">
        <v>301</v>
      </c>
      <c r="P31" s="68" t="s">
        <v>3468</v>
      </c>
      <c r="Q31" s="68" t="s">
        <v>3551</v>
      </c>
      <c r="R31" s="68"/>
      <c r="S31" s="185" t="s">
        <v>1158</v>
      </c>
      <c r="T31" s="68"/>
      <c r="U31" s="68"/>
      <c r="V31" s="68"/>
      <c r="W31" s="68"/>
      <c r="X31" s="68"/>
      <c r="Y31" s="68"/>
      <c r="Z31" s="68"/>
      <c r="AA31" s="68"/>
      <c r="AB31" s="68"/>
      <c r="AC31" s="68"/>
      <c r="AD31" s="68"/>
      <c r="AE31" s="68"/>
      <c r="AF31" s="68"/>
      <c r="AG31" s="68"/>
      <c r="AH31" s="68"/>
      <c r="AI31" s="68"/>
      <c r="AJ31" s="68"/>
    </row>
    <row r="32" ht="15.75" customHeight="1">
      <c r="A32" s="371"/>
      <c r="B32" s="68"/>
      <c r="C32" s="68"/>
      <c r="D32" s="87"/>
      <c r="E32" s="107"/>
      <c r="F32" s="87"/>
      <c r="G32" s="87"/>
      <c r="H32" s="68"/>
      <c r="I32" s="68"/>
      <c r="J32" s="68"/>
      <c r="K32" s="68"/>
      <c r="L32" s="68"/>
      <c r="M32" s="68"/>
      <c r="N32" s="371"/>
      <c r="O32" s="68"/>
      <c r="P32" s="68"/>
      <c r="Q32" s="68"/>
      <c r="R32" s="68"/>
      <c r="S32" s="68"/>
      <c r="T32" s="68"/>
      <c r="U32" s="68"/>
      <c r="V32" s="68"/>
      <c r="W32" s="68"/>
      <c r="X32" s="68"/>
      <c r="Y32" s="68"/>
      <c r="Z32" s="68"/>
      <c r="AA32" s="68"/>
      <c r="AB32" s="68"/>
      <c r="AC32" s="68"/>
      <c r="AD32" s="68"/>
      <c r="AE32" s="68"/>
      <c r="AF32" s="68"/>
      <c r="AG32" s="68"/>
      <c r="AH32" s="68"/>
      <c r="AI32" s="68"/>
      <c r="AJ32" s="68"/>
    </row>
    <row r="33" ht="17.25" customHeight="1">
      <c r="A33" s="68"/>
      <c r="B33" s="560">
        <v>45500.0</v>
      </c>
      <c r="C33" s="68"/>
      <c r="D33" s="87"/>
      <c r="E33" s="107"/>
      <c r="F33" s="87"/>
      <c r="G33" s="87"/>
      <c r="H33" s="68"/>
      <c r="I33" s="68"/>
      <c r="J33" s="68"/>
      <c r="K33" s="68"/>
      <c r="L33" s="68"/>
      <c r="M33" s="68"/>
      <c r="N33" s="546"/>
      <c r="O33" s="68"/>
      <c r="P33" s="68"/>
      <c r="Q33" s="68"/>
      <c r="R33" s="68"/>
      <c r="S33" s="68"/>
      <c r="T33" s="68"/>
      <c r="U33" s="68"/>
      <c r="V33" s="68"/>
      <c r="W33" s="68"/>
      <c r="X33" s="68"/>
      <c r="Y33" s="68"/>
      <c r="Z33" s="68"/>
      <c r="AA33" s="68"/>
      <c r="AB33" s="68"/>
      <c r="AC33" s="68"/>
      <c r="AD33" s="68"/>
      <c r="AE33" s="68"/>
      <c r="AF33" s="68"/>
      <c r="AG33" s="68"/>
      <c r="AH33" s="68"/>
      <c r="AI33" s="68"/>
      <c r="AJ33" s="68"/>
    </row>
    <row r="34" ht="15.75" customHeight="1">
      <c r="A34" s="68">
        <v>11896.0</v>
      </c>
      <c r="B34" s="68" t="s">
        <v>3552</v>
      </c>
      <c r="C34" s="68" t="s">
        <v>3553</v>
      </c>
      <c r="D34" s="87">
        <v>664708.89</v>
      </c>
      <c r="E34" s="87">
        <v>807055.04</v>
      </c>
      <c r="F34" s="87">
        <v>807055.04</v>
      </c>
      <c r="G34" s="87"/>
      <c r="H34" s="68" t="s">
        <v>122</v>
      </c>
      <c r="I34" s="68" t="s">
        <v>1598</v>
      </c>
      <c r="J34" s="68" t="s">
        <v>3554</v>
      </c>
      <c r="K34" s="68" t="s">
        <v>725</v>
      </c>
      <c r="L34" s="68" t="s">
        <v>3434</v>
      </c>
      <c r="M34" s="90" t="s">
        <v>1652</v>
      </c>
      <c r="N34" s="546">
        <v>45500.0</v>
      </c>
      <c r="O34" s="90" t="s">
        <v>294</v>
      </c>
      <c r="P34" s="90" t="s">
        <v>3468</v>
      </c>
      <c r="Q34" s="90"/>
      <c r="R34" s="68"/>
      <c r="S34" s="185" t="s">
        <v>907</v>
      </c>
      <c r="T34" s="68"/>
      <c r="U34" s="68"/>
      <c r="V34" s="68"/>
      <c r="W34" s="68"/>
      <c r="X34" s="68"/>
      <c r="Y34" s="68"/>
      <c r="Z34" s="68"/>
      <c r="AA34" s="68"/>
      <c r="AB34" s="68"/>
      <c r="AC34" s="68"/>
      <c r="AD34" s="68"/>
      <c r="AE34" s="68"/>
      <c r="AF34" s="68"/>
      <c r="AG34" s="68"/>
      <c r="AH34" s="68"/>
      <c r="AI34" s="68"/>
      <c r="AJ34" s="68"/>
    </row>
    <row r="35" ht="18.75" customHeight="1">
      <c r="A35" s="68"/>
      <c r="B35" s="560">
        <v>45502.0</v>
      </c>
      <c r="C35" s="68"/>
      <c r="D35" s="87"/>
      <c r="E35" s="87"/>
      <c r="F35" s="87"/>
      <c r="G35" s="87"/>
      <c r="H35" s="68"/>
      <c r="I35" s="68"/>
      <c r="J35" s="68"/>
      <c r="K35" s="68"/>
      <c r="L35" s="68"/>
      <c r="M35" s="90"/>
      <c r="N35" s="546"/>
      <c r="O35" s="90"/>
      <c r="P35" s="90"/>
      <c r="Q35" s="90"/>
      <c r="R35" s="68"/>
      <c r="S35" s="185"/>
      <c r="T35" s="68"/>
      <c r="U35" s="68"/>
      <c r="V35" s="68"/>
      <c r="W35" s="68"/>
      <c r="X35" s="68"/>
      <c r="Y35" s="68"/>
      <c r="Z35" s="68"/>
      <c r="AA35" s="68"/>
      <c r="AB35" s="68"/>
      <c r="AC35" s="68"/>
      <c r="AD35" s="68"/>
      <c r="AE35" s="68"/>
      <c r="AF35" s="68"/>
      <c r="AG35" s="68"/>
      <c r="AH35" s="68"/>
      <c r="AI35" s="68"/>
      <c r="AJ35" s="68"/>
    </row>
    <row r="36" ht="21.75" customHeight="1">
      <c r="A36" s="68">
        <v>26519.0</v>
      </c>
      <c r="B36" s="68" t="s">
        <v>3555</v>
      </c>
      <c r="C36" s="68" t="s">
        <v>3556</v>
      </c>
      <c r="D36" s="87">
        <v>600000.0</v>
      </c>
      <c r="E36" s="68">
        <v>238740.21</v>
      </c>
      <c r="F36" s="87">
        <v>677208.21</v>
      </c>
      <c r="G36" s="87"/>
      <c r="H36" s="68" t="s">
        <v>122</v>
      </c>
      <c r="I36" s="68" t="s">
        <v>3557</v>
      </c>
      <c r="J36" s="68" t="s">
        <v>3558</v>
      </c>
      <c r="K36" s="68"/>
      <c r="L36" s="68"/>
      <c r="M36" s="68" t="s">
        <v>1652</v>
      </c>
      <c r="N36" s="546">
        <v>45502.0</v>
      </c>
      <c r="O36" s="68" t="s">
        <v>294</v>
      </c>
      <c r="P36" s="68" t="s">
        <v>3468</v>
      </c>
      <c r="Q36" s="68"/>
      <c r="R36" s="68"/>
      <c r="S36" s="68" t="s">
        <v>1158</v>
      </c>
      <c r="T36" s="68"/>
      <c r="U36" s="68"/>
      <c r="V36" s="68"/>
      <c r="W36" s="68"/>
      <c r="X36" s="68"/>
      <c r="Y36" s="68"/>
      <c r="Z36" s="68"/>
      <c r="AA36" s="68"/>
      <c r="AB36" s="68"/>
      <c r="AC36" s="68"/>
      <c r="AD36" s="68"/>
      <c r="AE36" s="68"/>
      <c r="AF36" s="68"/>
      <c r="AG36" s="68"/>
      <c r="AH36" s="68"/>
      <c r="AI36" s="68"/>
      <c r="AJ36" s="68"/>
    </row>
    <row r="37" ht="18.75" customHeight="1">
      <c r="A37" s="371">
        <v>25816.0</v>
      </c>
      <c r="B37" s="409" t="s">
        <v>2764</v>
      </c>
      <c r="C37" s="409" t="s">
        <v>3559</v>
      </c>
      <c r="D37" s="87">
        <v>400000.0</v>
      </c>
      <c r="E37" s="87">
        <v>160530.07</v>
      </c>
      <c r="F37" s="87">
        <v>356026.07</v>
      </c>
      <c r="G37" s="87"/>
      <c r="H37" s="68" t="s">
        <v>122</v>
      </c>
      <c r="I37" s="68" t="s">
        <v>2766</v>
      </c>
      <c r="J37" s="68" t="s">
        <v>2184</v>
      </c>
      <c r="K37" s="68" t="s">
        <v>54</v>
      </c>
      <c r="L37" s="62"/>
      <c r="M37" s="68" t="s">
        <v>1652</v>
      </c>
      <c r="N37" s="546">
        <v>45502.0</v>
      </c>
      <c r="O37" s="68" t="s">
        <v>294</v>
      </c>
      <c r="P37" s="68" t="s">
        <v>3468</v>
      </c>
      <c r="Q37" s="68"/>
      <c r="R37" s="68"/>
      <c r="S37" s="185" t="s">
        <v>1158</v>
      </c>
      <c r="T37" s="68"/>
      <c r="U37" s="68"/>
      <c r="V37" s="68"/>
      <c r="W37" s="68"/>
      <c r="X37" s="68"/>
      <c r="Y37" s="68"/>
      <c r="Z37" s="68"/>
      <c r="AA37" s="68"/>
      <c r="AB37" s="68"/>
      <c r="AC37" s="68"/>
      <c r="AD37" s="68"/>
      <c r="AE37" s="68"/>
      <c r="AF37" s="68"/>
      <c r="AG37" s="68"/>
      <c r="AH37" s="68"/>
      <c r="AI37" s="68"/>
      <c r="AJ37" s="68"/>
    </row>
    <row r="38" ht="16.5" customHeight="1">
      <c r="A38" s="371">
        <v>20767.0</v>
      </c>
      <c r="B38" s="409" t="s">
        <v>3560</v>
      </c>
      <c r="C38" s="409" t="s">
        <v>3561</v>
      </c>
      <c r="D38" s="87">
        <v>454000.0</v>
      </c>
      <c r="E38" s="87">
        <v>140826.0</v>
      </c>
      <c r="F38" s="87">
        <v>257551.03</v>
      </c>
      <c r="G38" s="87"/>
      <c r="H38" s="68" t="s">
        <v>3562</v>
      </c>
      <c r="I38" s="68" t="s">
        <v>3563</v>
      </c>
      <c r="J38" s="68" t="s">
        <v>2141</v>
      </c>
      <c r="K38" s="68" t="s">
        <v>981</v>
      </c>
      <c r="L38" s="68" t="s">
        <v>3564</v>
      </c>
      <c r="M38" s="68" t="s">
        <v>1652</v>
      </c>
      <c r="N38" s="546">
        <v>45502.0</v>
      </c>
      <c r="O38" s="68" t="s">
        <v>301</v>
      </c>
      <c r="P38" s="68" t="s">
        <v>3468</v>
      </c>
      <c r="Q38" s="68"/>
      <c r="R38" s="68"/>
      <c r="S38" s="68" t="s">
        <v>907</v>
      </c>
      <c r="T38" s="68"/>
      <c r="U38" s="68"/>
      <c r="V38" s="68"/>
      <c r="W38" s="68"/>
      <c r="X38" s="68"/>
      <c r="Y38" s="68"/>
      <c r="Z38" s="68"/>
      <c r="AA38" s="68"/>
      <c r="AB38" s="68"/>
      <c r="AC38" s="68"/>
      <c r="AD38" s="68"/>
      <c r="AE38" s="68"/>
      <c r="AF38" s="68"/>
      <c r="AG38" s="68"/>
      <c r="AH38" s="68"/>
      <c r="AI38" s="68"/>
      <c r="AJ38" s="68"/>
    </row>
    <row r="39" ht="15.75" customHeight="1">
      <c r="A39" s="68">
        <v>10435.0</v>
      </c>
      <c r="B39" s="68" t="s">
        <v>3565</v>
      </c>
      <c r="C39" s="68" t="s">
        <v>3566</v>
      </c>
      <c r="D39" s="87">
        <v>1230000.0</v>
      </c>
      <c r="E39" s="87">
        <v>3060782.06</v>
      </c>
      <c r="F39" s="87">
        <v>3060782.06</v>
      </c>
      <c r="G39" s="87"/>
      <c r="H39" s="68" t="s">
        <v>14</v>
      </c>
      <c r="I39" s="68" t="s">
        <v>3567</v>
      </c>
      <c r="J39" s="68" t="s">
        <v>2262</v>
      </c>
      <c r="K39" s="68" t="s">
        <v>29</v>
      </c>
      <c r="L39" s="68"/>
      <c r="M39" s="68"/>
      <c r="N39" s="137">
        <v>45504.0</v>
      </c>
      <c r="O39" s="68" t="s">
        <v>294</v>
      </c>
      <c r="P39" s="68" t="s">
        <v>3468</v>
      </c>
      <c r="Q39" s="68"/>
      <c r="R39" s="68"/>
      <c r="S39" s="68" t="s">
        <v>2287</v>
      </c>
      <c r="T39" s="68"/>
      <c r="U39" s="68"/>
      <c r="V39" s="68"/>
      <c r="W39" s="68"/>
      <c r="X39" s="68"/>
      <c r="Y39" s="68"/>
      <c r="Z39" s="68"/>
      <c r="AA39" s="68"/>
      <c r="AB39" s="68"/>
      <c r="AC39" s="68"/>
      <c r="AD39" s="68"/>
      <c r="AE39" s="68"/>
      <c r="AF39" s="68"/>
      <c r="AG39" s="68"/>
      <c r="AH39" s="68"/>
      <c r="AI39" s="68"/>
      <c r="AJ39" s="68"/>
    </row>
    <row r="40" ht="15.75" customHeight="1">
      <c r="A40" s="272">
        <v>13612.0</v>
      </c>
      <c r="B40" s="68" t="s">
        <v>3568</v>
      </c>
      <c r="C40" s="68" t="s">
        <v>3569</v>
      </c>
      <c r="D40" s="87">
        <v>1778000.0</v>
      </c>
      <c r="E40" s="87">
        <v>2795704.37</v>
      </c>
      <c r="F40" s="87">
        <v>2795704.37</v>
      </c>
      <c r="G40" s="87"/>
      <c r="H40" s="68" t="s">
        <v>1515</v>
      </c>
      <c r="I40" s="68" t="s">
        <v>3570</v>
      </c>
      <c r="J40" s="68" t="s">
        <v>3233</v>
      </c>
      <c r="K40" s="68" t="s">
        <v>3571</v>
      </c>
      <c r="L40" s="68" t="s">
        <v>865</v>
      </c>
      <c r="M40" s="68" t="s">
        <v>1652</v>
      </c>
      <c r="N40" s="137">
        <v>45504.0</v>
      </c>
      <c r="O40" s="68" t="s">
        <v>294</v>
      </c>
      <c r="P40" s="68" t="s">
        <v>3468</v>
      </c>
      <c r="Q40" s="68"/>
      <c r="R40" s="68"/>
      <c r="S40" s="68" t="s">
        <v>215</v>
      </c>
      <c r="T40" s="68"/>
      <c r="U40" s="68"/>
      <c r="V40" s="68"/>
      <c r="W40" s="68"/>
      <c r="X40" s="68"/>
      <c r="Y40" s="68"/>
      <c r="Z40" s="68"/>
      <c r="AA40" s="68"/>
      <c r="AB40" s="68"/>
      <c r="AC40" s="68"/>
      <c r="AD40" s="68"/>
      <c r="AE40" s="68"/>
      <c r="AF40" s="68"/>
      <c r="AG40" s="68"/>
      <c r="AH40" s="68"/>
      <c r="AI40" s="68"/>
      <c r="AJ40" s="68"/>
    </row>
    <row r="41" ht="15.75" customHeight="1">
      <c r="A41" s="68"/>
      <c r="B41" s="560">
        <v>45504.0</v>
      </c>
      <c r="C41" s="68"/>
      <c r="D41" s="87"/>
      <c r="E41" s="87"/>
      <c r="F41" s="87"/>
      <c r="G41" s="87"/>
      <c r="H41" s="68"/>
      <c r="I41" s="68"/>
      <c r="J41" s="68"/>
      <c r="K41" s="68"/>
      <c r="L41" s="68"/>
      <c r="M41" s="90"/>
      <c r="N41" s="546"/>
      <c r="O41" s="68"/>
      <c r="P41" s="68"/>
      <c r="Q41" s="68"/>
      <c r="R41" s="68"/>
      <c r="S41" s="185"/>
      <c r="T41" s="68"/>
      <c r="U41" s="68"/>
      <c r="V41" s="68"/>
      <c r="W41" s="68"/>
      <c r="X41" s="68"/>
      <c r="Y41" s="68"/>
      <c r="Z41" s="68"/>
      <c r="AA41" s="68"/>
      <c r="AB41" s="68"/>
      <c r="AC41" s="68"/>
      <c r="AD41" s="68"/>
      <c r="AE41" s="68"/>
      <c r="AF41" s="68"/>
      <c r="AG41" s="68"/>
      <c r="AH41" s="68"/>
      <c r="AI41" s="68"/>
      <c r="AJ41" s="68"/>
    </row>
    <row r="42" ht="17.25" customHeight="1">
      <c r="A42" s="371">
        <v>26862.0</v>
      </c>
      <c r="B42" s="409" t="s">
        <v>3411</v>
      </c>
      <c r="C42" s="409" t="s">
        <v>3412</v>
      </c>
      <c r="D42" s="87">
        <v>148000.0</v>
      </c>
      <c r="E42" s="87">
        <v>177300.0</v>
      </c>
      <c r="F42" s="87">
        <v>208440.63</v>
      </c>
      <c r="G42" s="87"/>
      <c r="H42" s="68" t="s">
        <v>122</v>
      </c>
      <c r="I42" s="68" t="s">
        <v>3413</v>
      </c>
      <c r="J42" s="68" t="s">
        <v>3572</v>
      </c>
      <c r="K42" s="68" t="s">
        <v>23</v>
      </c>
      <c r="L42" s="68" t="s">
        <v>3573</v>
      </c>
      <c r="M42" s="90" t="s">
        <v>1652</v>
      </c>
      <c r="N42" s="546">
        <v>45504.0</v>
      </c>
      <c r="O42" s="68" t="s">
        <v>301</v>
      </c>
      <c r="P42" s="68" t="s">
        <v>3468</v>
      </c>
      <c r="Q42" s="68" t="s">
        <v>3574</v>
      </c>
      <c r="R42" s="185"/>
      <c r="S42" s="68" t="s">
        <v>1158</v>
      </c>
    </row>
    <row r="43" ht="18.75" customHeight="1">
      <c r="A43" s="68">
        <v>16569.0</v>
      </c>
      <c r="B43" s="68" t="s">
        <v>3450</v>
      </c>
      <c r="C43" s="68" t="s">
        <v>3451</v>
      </c>
      <c r="D43" s="87">
        <v>200000.0</v>
      </c>
      <c r="E43" s="87">
        <v>407916.14</v>
      </c>
      <c r="F43" s="87">
        <v>407916.14</v>
      </c>
      <c r="G43" s="87"/>
      <c r="H43" s="68" t="s">
        <v>122</v>
      </c>
      <c r="I43" s="68" t="s">
        <v>3452</v>
      </c>
      <c r="J43" s="68" t="s">
        <v>3453</v>
      </c>
      <c r="K43" s="68" t="s">
        <v>176</v>
      </c>
      <c r="L43" s="68" t="s">
        <v>3454</v>
      </c>
      <c r="M43" s="68" t="s">
        <v>1184</v>
      </c>
      <c r="N43" s="546">
        <v>45504.0</v>
      </c>
      <c r="O43" s="68" t="s">
        <v>294</v>
      </c>
      <c r="P43" s="68" t="s">
        <v>1184</v>
      </c>
      <c r="Q43" s="68" t="s">
        <v>855</v>
      </c>
      <c r="R43" s="68"/>
      <c r="S43" s="68" t="s">
        <v>1158</v>
      </c>
      <c r="T43" s="68"/>
      <c r="U43" s="68"/>
      <c r="V43" s="68"/>
      <c r="W43" s="68"/>
      <c r="X43" s="68"/>
      <c r="Y43" s="68"/>
      <c r="Z43" s="68"/>
      <c r="AA43" s="68"/>
      <c r="AB43" s="68"/>
      <c r="AC43" s="68"/>
      <c r="AD43" s="68"/>
      <c r="AE43" s="68"/>
      <c r="AF43" s="68"/>
      <c r="AG43" s="68"/>
      <c r="AH43" s="68"/>
      <c r="AI43" s="68"/>
      <c r="AJ43" s="68"/>
    </row>
    <row r="44" ht="18.75" customHeight="1">
      <c r="A44" s="68">
        <v>25730.0</v>
      </c>
      <c r="B44" s="68" t="s">
        <v>2966</v>
      </c>
      <c r="C44" s="68" t="s">
        <v>2967</v>
      </c>
      <c r="D44" s="87">
        <v>5780000.0</v>
      </c>
      <c r="E44" s="87">
        <v>978000.0</v>
      </c>
      <c r="F44" s="87">
        <v>6141000.41</v>
      </c>
      <c r="G44" s="87"/>
      <c r="H44" s="68" t="s">
        <v>122</v>
      </c>
      <c r="I44" s="68" t="s">
        <v>2968</v>
      </c>
      <c r="J44" s="68" t="s">
        <v>2600</v>
      </c>
      <c r="K44" s="68" t="s">
        <v>525</v>
      </c>
      <c r="L44" s="68" t="s">
        <v>2969</v>
      </c>
      <c r="M44" s="90" t="s">
        <v>294</v>
      </c>
      <c r="N44" s="561">
        <v>45504.0</v>
      </c>
      <c r="O44" s="68" t="s">
        <v>294</v>
      </c>
      <c r="P44" s="185" t="s">
        <v>2587</v>
      </c>
      <c r="Q44" s="68" t="s">
        <v>855</v>
      </c>
      <c r="R44" s="68"/>
      <c r="S44" s="68" t="s">
        <v>907</v>
      </c>
    </row>
    <row r="45" ht="15.75" customHeight="1">
      <c r="A45" s="522"/>
      <c r="B45" s="180"/>
      <c r="C45" s="180"/>
      <c r="D45" s="87"/>
      <c r="E45" s="68"/>
      <c r="F45" s="87"/>
      <c r="G45" s="87"/>
      <c r="H45" s="68"/>
      <c r="I45" s="68"/>
      <c r="J45" s="68"/>
      <c r="K45" s="68"/>
      <c r="L45" s="219"/>
      <c r="M45" s="68"/>
      <c r="N45" s="371"/>
      <c r="O45" s="68"/>
      <c r="P45" s="68"/>
      <c r="Q45" s="68"/>
      <c r="R45" s="68"/>
      <c r="S45" s="68"/>
      <c r="T45" s="68"/>
      <c r="U45" s="68"/>
      <c r="V45" s="68"/>
      <c r="W45" s="68"/>
      <c r="X45" s="68"/>
      <c r="Y45" s="68"/>
      <c r="Z45" s="68"/>
      <c r="AA45" s="68"/>
      <c r="AB45" s="68"/>
      <c r="AC45" s="68"/>
      <c r="AD45" s="68"/>
      <c r="AE45" s="68"/>
      <c r="AF45" s="68"/>
      <c r="AG45" s="68"/>
      <c r="AH45" s="68"/>
      <c r="AI45" s="68"/>
      <c r="AJ45" s="68"/>
    </row>
    <row r="46" ht="15.75" customHeight="1">
      <c r="A46" s="68"/>
      <c r="B46" s="560">
        <v>45505.0</v>
      </c>
      <c r="C46" s="68"/>
      <c r="D46" s="68"/>
      <c r="E46" s="68"/>
      <c r="F46" s="68"/>
      <c r="G46" s="68"/>
      <c r="H46" s="68"/>
      <c r="I46" s="68"/>
      <c r="J46" s="68"/>
      <c r="K46" s="68"/>
      <c r="L46" s="68"/>
      <c r="M46" s="68"/>
      <c r="N46" s="371"/>
      <c r="O46" s="68"/>
      <c r="P46" s="68"/>
      <c r="Q46" s="68"/>
      <c r="R46" s="68"/>
      <c r="S46" s="68"/>
      <c r="T46" s="68"/>
      <c r="U46" s="68"/>
      <c r="V46" s="68"/>
      <c r="W46" s="68"/>
      <c r="X46" s="68"/>
      <c r="Y46" s="68"/>
      <c r="Z46" s="68"/>
      <c r="AA46" s="68"/>
      <c r="AB46" s="68"/>
      <c r="AC46" s="68"/>
      <c r="AD46" s="68"/>
      <c r="AE46" s="68"/>
      <c r="AF46" s="68"/>
      <c r="AG46" s="68"/>
      <c r="AH46" s="68"/>
      <c r="AI46" s="68"/>
      <c r="AJ46" s="68"/>
    </row>
    <row r="47" ht="21.0" customHeight="1">
      <c r="A47" s="371">
        <v>24653.0</v>
      </c>
      <c r="B47" s="409" t="s">
        <v>2651</v>
      </c>
      <c r="C47" s="409" t="s">
        <v>2652</v>
      </c>
      <c r="D47" s="87">
        <v>150000.0</v>
      </c>
      <c r="E47" s="87">
        <v>145957.76</v>
      </c>
      <c r="F47" s="87">
        <v>241457.76</v>
      </c>
      <c r="G47" s="87"/>
      <c r="H47" s="68" t="s">
        <v>122</v>
      </c>
      <c r="I47" s="68" t="s">
        <v>3448</v>
      </c>
      <c r="J47" s="68" t="s">
        <v>2277</v>
      </c>
      <c r="K47" s="68" t="s">
        <v>677</v>
      </c>
      <c r="L47" s="68" t="s">
        <v>3449</v>
      </c>
      <c r="M47" s="90" t="s">
        <v>1184</v>
      </c>
      <c r="N47" s="268">
        <v>45505.0</v>
      </c>
      <c r="O47" s="68" t="s">
        <v>301</v>
      </c>
      <c r="P47" s="68" t="s">
        <v>1184</v>
      </c>
      <c r="Q47" s="68" t="s">
        <v>301</v>
      </c>
      <c r="R47" s="68"/>
      <c r="S47" s="68" t="s">
        <v>907</v>
      </c>
      <c r="T47" s="68"/>
      <c r="U47" s="68"/>
      <c r="V47" s="68"/>
      <c r="W47" s="68"/>
      <c r="X47" s="68"/>
      <c r="Y47" s="68"/>
      <c r="Z47" s="68"/>
      <c r="AA47" s="68"/>
      <c r="AB47" s="68"/>
      <c r="AC47" s="68"/>
      <c r="AD47" s="68"/>
      <c r="AE47" s="68"/>
      <c r="AF47" s="68"/>
      <c r="AG47" s="68"/>
      <c r="AH47" s="68"/>
      <c r="AI47" s="68"/>
      <c r="AJ47" s="68"/>
    </row>
    <row r="48" ht="18.0" customHeight="1">
      <c r="A48" s="68">
        <v>24101.0</v>
      </c>
      <c r="B48" s="68" t="s">
        <v>3575</v>
      </c>
      <c r="C48" s="68" t="s">
        <v>3576</v>
      </c>
      <c r="D48" s="87">
        <v>300000.0</v>
      </c>
      <c r="E48" s="87">
        <v>109376.0</v>
      </c>
      <c r="F48" s="87">
        <v>376309.88</v>
      </c>
      <c r="G48" s="87"/>
      <c r="H48" s="68" t="s">
        <v>14</v>
      </c>
      <c r="I48" s="68" t="s">
        <v>3577</v>
      </c>
      <c r="J48" s="68" t="s">
        <v>3578</v>
      </c>
      <c r="K48" s="68" t="s">
        <v>1269</v>
      </c>
      <c r="L48" s="68" t="s">
        <v>3579</v>
      </c>
      <c r="M48" s="90" t="s">
        <v>1184</v>
      </c>
      <c r="N48" s="549">
        <v>45299.0</v>
      </c>
      <c r="O48" s="90" t="s">
        <v>294</v>
      </c>
      <c r="P48" s="90" t="s">
        <v>1184</v>
      </c>
      <c r="Q48" s="90" t="s">
        <v>855</v>
      </c>
      <c r="R48" s="68"/>
      <c r="S48" s="68" t="s">
        <v>2287</v>
      </c>
      <c r="T48" s="68"/>
      <c r="U48" s="68"/>
      <c r="V48" s="68"/>
      <c r="W48" s="68"/>
      <c r="X48" s="68"/>
      <c r="Y48" s="68"/>
      <c r="Z48" s="68"/>
      <c r="AA48" s="68"/>
      <c r="AB48" s="68"/>
      <c r="AC48" s="68"/>
      <c r="AD48" s="68"/>
      <c r="AE48" s="68"/>
      <c r="AF48" s="68"/>
      <c r="AG48" s="68"/>
      <c r="AH48" s="68"/>
      <c r="AI48" s="68"/>
      <c r="AJ48" s="68"/>
    </row>
    <row r="49" ht="19.5" customHeight="1">
      <c r="A49" s="371">
        <v>10479.0</v>
      </c>
      <c r="B49" s="409" t="s">
        <v>2990</v>
      </c>
      <c r="C49" s="409" t="s">
        <v>2991</v>
      </c>
      <c r="D49" s="87">
        <v>668780.66</v>
      </c>
      <c r="E49" s="87">
        <v>1610775.77</v>
      </c>
      <c r="F49" s="87">
        <v>1610775.77</v>
      </c>
      <c r="G49" s="87"/>
      <c r="H49" s="68" t="s">
        <v>14</v>
      </c>
      <c r="I49" s="68" t="s">
        <v>143</v>
      </c>
      <c r="J49" s="68" t="s">
        <v>2591</v>
      </c>
      <c r="K49" s="68" t="s">
        <v>413</v>
      </c>
      <c r="L49" s="68"/>
      <c r="M49" s="90" t="s">
        <v>1184</v>
      </c>
      <c r="N49" s="268">
        <v>45299.0</v>
      </c>
      <c r="O49" s="68" t="s">
        <v>294</v>
      </c>
      <c r="P49" s="68" t="s">
        <v>1184</v>
      </c>
      <c r="Q49" s="68" t="s">
        <v>855</v>
      </c>
      <c r="R49" s="68"/>
      <c r="S49" s="68" t="s">
        <v>2287</v>
      </c>
    </row>
    <row r="50" ht="15.0" customHeight="1">
      <c r="A50" s="68">
        <v>20915.0</v>
      </c>
      <c r="B50" s="68" t="s">
        <v>2678</v>
      </c>
      <c r="C50" s="68" t="s">
        <v>2679</v>
      </c>
      <c r="D50" s="87">
        <v>3248378.0</v>
      </c>
      <c r="E50" s="87">
        <v>359300.46</v>
      </c>
      <c r="F50" s="87">
        <v>2668195.16</v>
      </c>
      <c r="G50" s="87"/>
      <c r="H50" s="68" t="s">
        <v>351</v>
      </c>
      <c r="I50" s="68" t="s">
        <v>2680</v>
      </c>
      <c r="J50" s="68" t="s">
        <v>2035</v>
      </c>
      <c r="K50" s="68" t="s">
        <v>23</v>
      </c>
      <c r="L50" s="68" t="s">
        <v>2681</v>
      </c>
      <c r="M50" s="90" t="s">
        <v>1127</v>
      </c>
      <c r="N50" s="68" t="s">
        <v>2643</v>
      </c>
      <c r="O50" s="185" t="s">
        <v>1127</v>
      </c>
      <c r="P50" s="68" t="s">
        <v>1126</v>
      </c>
      <c r="Q50" s="68" t="s">
        <v>1127</v>
      </c>
      <c r="R50" s="68"/>
      <c r="S50" s="68" t="s">
        <v>907</v>
      </c>
      <c r="T50" s="68"/>
    </row>
    <row r="51" ht="15.75" customHeight="1">
      <c r="A51" s="522">
        <v>22607.0</v>
      </c>
      <c r="B51" s="257" t="s">
        <v>3391</v>
      </c>
      <c r="C51" s="257" t="s">
        <v>1605</v>
      </c>
      <c r="D51" s="87">
        <v>500000.0</v>
      </c>
      <c r="E51" s="87">
        <v>75000.0</v>
      </c>
      <c r="F51" s="87">
        <v>480517.91</v>
      </c>
      <c r="G51" s="87"/>
      <c r="H51" s="68" t="s">
        <v>158</v>
      </c>
      <c r="I51" s="68" t="s">
        <v>1606</v>
      </c>
      <c r="J51" s="68"/>
      <c r="K51" s="68" t="s">
        <v>725</v>
      </c>
      <c r="L51" s="552" t="s">
        <v>3392</v>
      </c>
      <c r="M51" s="68" t="s">
        <v>1184</v>
      </c>
      <c r="N51" s="268">
        <v>45299.0</v>
      </c>
      <c r="O51" s="68" t="s">
        <v>294</v>
      </c>
      <c r="P51" s="68" t="s">
        <v>1184</v>
      </c>
      <c r="Q51" s="68" t="s">
        <v>855</v>
      </c>
      <c r="R51" s="68"/>
      <c r="S51" s="68" t="s">
        <v>1148</v>
      </c>
      <c r="T51" s="68"/>
      <c r="U51" s="68"/>
      <c r="V51" s="68"/>
      <c r="W51" s="68"/>
      <c r="X51" s="68"/>
      <c r="Y51" s="68"/>
      <c r="Z51" s="68"/>
      <c r="AA51" s="68"/>
      <c r="AB51" s="68"/>
      <c r="AC51" s="68"/>
      <c r="AD51" s="68"/>
      <c r="AE51" s="68"/>
      <c r="AF51" s="68"/>
      <c r="AG51" s="68"/>
      <c r="AH51" s="68"/>
      <c r="AI51" s="68"/>
      <c r="AJ51" s="68"/>
    </row>
    <row r="52" ht="15.75" customHeight="1">
      <c r="A52" s="570">
        <v>26861.0</v>
      </c>
      <c r="B52" s="571" t="s">
        <v>3580</v>
      </c>
      <c r="C52" s="572" t="s">
        <v>3581</v>
      </c>
      <c r="D52" s="573">
        <v>615000.0</v>
      </c>
      <c r="E52" s="574">
        <v>110000.0</v>
      </c>
      <c r="F52" s="574">
        <v>353539.86</v>
      </c>
      <c r="G52" s="574"/>
      <c r="H52" s="558" t="s">
        <v>122</v>
      </c>
      <c r="I52" s="574" t="s">
        <v>3582</v>
      </c>
      <c r="J52" s="558" t="s">
        <v>1880</v>
      </c>
      <c r="K52" s="575" t="s">
        <v>54</v>
      </c>
      <c r="L52" s="576" t="s">
        <v>3583</v>
      </c>
      <c r="M52" s="68" t="s">
        <v>1184</v>
      </c>
      <c r="N52" s="577">
        <v>45299.0</v>
      </c>
      <c r="O52" s="68" t="s">
        <v>294</v>
      </c>
      <c r="P52" s="68" t="s">
        <v>1184</v>
      </c>
      <c r="Q52" s="68" t="s">
        <v>855</v>
      </c>
      <c r="R52" s="578"/>
      <c r="S52" s="558" t="s">
        <v>1158</v>
      </c>
      <c r="T52" s="558"/>
      <c r="U52" s="409"/>
      <c r="V52" s="89"/>
      <c r="W52" s="356"/>
      <c r="X52" s="89"/>
      <c r="Y52" s="89"/>
      <c r="Z52" s="89"/>
      <c r="AA52" s="89"/>
      <c r="AB52" s="89"/>
      <c r="AC52" s="89"/>
      <c r="AD52" s="89"/>
      <c r="AE52" s="89"/>
      <c r="AF52" s="89"/>
      <c r="AG52" s="89"/>
      <c r="AH52" s="89"/>
      <c r="AI52" s="89"/>
      <c r="AJ52" s="89"/>
      <c r="AK52" s="89"/>
      <c r="AL52" s="89"/>
      <c r="AM52" s="89"/>
    </row>
    <row r="53" ht="15.75" customHeight="1">
      <c r="A53" s="68"/>
      <c r="B53" s="68"/>
      <c r="C53" s="68"/>
      <c r="D53" s="87"/>
      <c r="E53" s="107"/>
      <c r="F53" s="87"/>
      <c r="G53" s="87"/>
      <c r="H53" s="68"/>
      <c r="I53" s="68"/>
      <c r="J53" s="68"/>
      <c r="K53" s="68"/>
      <c r="L53" s="68"/>
      <c r="M53" s="68"/>
      <c r="N53" s="546"/>
      <c r="O53" s="68"/>
      <c r="P53" s="68"/>
      <c r="Q53" s="68"/>
      <c r="R53" s="68"/>
      <c r="S53" s="68"/>
      <c r="T53" s="68"/>
      <c r="U53" s="68"/>
      <c r="V53" s="68"/>
      <c r="W53" s="68"/>
      <c r="X53" s="68"/>
      <c r="Y53" s="68"/>
      <c r="Z53" s="68"/>
      <c r="AA53" s="68"/>
      <c r="AB53" s="68"/>
      <c r="AC53" s="68"/>
      <c r="AD53" s="68"/>
      <c r="AE53" s="68"/>
      <c r="AF53" s="68"/>
      <c r="AG53" s="68"/>
      <c r="AH53" s="68"/>
      <c r="AI53" s="68"/>
      <c r="AJ53" s="68"/>
    </row>
    <row r="54" ht="15.75" customHeight="1">
      <c r="A54" s="68"/>
      <c r="B54" s="560">
        <v>45506.0</v>
      </c>
      <c r="C54" s="68"/>
      <c r="D54" s="87"/>
      <c r="E54" s="87"/>
      <c r="F54" s="87"/>
      <c r="G54" s="87"/>
      <c r="H54" s="68"/>
      <c r="I54" s="68"/>
      <c r="J54" s="68"/>
      <c r="K54" s="68"/>
      <c r="L54" s="68"/>
      <c r="M54" s="68"/>
      <c r="N54" s="546"/>
      <c r="O54" s="68"/>
      <c r="P54" s="68"/>
      <c r="Q54" s="68"/>
      <c r="R54" s="68"/>
      <c r="S54" s="68"/>
      <c r="T54" s="68"/>
      <c r="U54" s="68"/>
      <c r="V54" s="68"/>
      <c r="W54" s="68"/>
      <c r="X54" s="68"/>
      <c r="Y54" s="68"/>
      <c r="Z54" s="68"/>
      <c r="AA54" s="68"/>
      <c r="AB54" s="68"/>
      <c r="AC54" s="68"/>
      <c r="AD54" s="68"/>
      <c r="AE54" s="68"/>
      <c r="AF54" s="68"/>
      <c r="AG54" s="68"/>
      <c r="AH54" s="68"/>
      <c r="AI54" s="68"/>
      <c r="AJ54" s="68"/>
    </row>
    <row r="55" ht="26.25" customHeight="1">
      <c r="A55" s="283">
        <v>26961.0</v>
      </c>
      <c r="B55" s="579" t="s">
        <v>3584</v>
      </c>
      <c r="C55" s="283" t="s">
        <v>3585</v>
      </c>
      <c r="D55" s="87">
        <v>441000.0</v>
      </c>
      <c r="E55" s="397">
        <v>115631.91</v>
      </c>
      <c r="F55" s="87">
        <v>613301.91</v>
      </c>
      <c r="G55" s="87"/>
      <c r="H55" s="68" t="s">
        <v>3457</v>
      </c>
      <c r="I55" s="68" t="s">
        <v>3586</v>
      </c>
      <c r="J55" s="68"/>
      <c r="K55" s="68" t="s">
        <v>1269</v>
      </c>
      <c r="L55" s="102" t="s">
        <v>3587</v>
      </c>
      <c r="M55" s="68" t="s">
        <v>1184</v>
      </c>
      <c r="N55" s="268">
        <v>45330.0</v>
      </c>
      <c r="O55" s="68" t="s">
        <v>294</v>
      </c>
      <c r="P55" s="68" t="s">
        <v>1184</v>
      </c>
      <c r="Q55" s="68" t="s">
        <v>2102</v>
      </c>
      <c r="R55" s="68" t="s">
        <v>2102</v>
      </c>
      <c r="S55" s="68" t="s">
        <v>1148</v>
      </c>
      <c r="T55" s="68"/>
      <c r="U55" s="68"/>
      <c r="V55" s="68"/>
      <c r="W55" s="68"/>
      <c r="X55" s="68"/>
      <c r="Y55" s="68"/>
      <c r="Z55" s="68"/>
      <c r="AA55" s="68"/>
      <c r="AB55" s="68"/>
      <c r="AC55" s="68"/>
      <c r="AD55" s="68"/>
      <c r="AE55" s="68"/>
      <c r="AF55" s="68"/>
      <c r="AG55" s="68"/>
      <c r="AH55" s="68"/>
      <c r="AI55" s="68"/>
      <c r="AJ55" s="68"/>
    </row>
    <row r="56" ht="27.75" customHeight="1">
      <c r="A56" s="234">
        <v>26343.0</v>
      </c>
      <c r="B56" s="68" t="s">
        <v>3276</v>
      </c>
      <c r="C56" s="234" t="s">
        <v>3277</v>
      </c>
      <c r="D56" s="87">
        <v>5138592.85</v>
      </c>
      <c r="E56" s="337" t="s">
        <v>3588</v>
      </c>
      <c r="F56" s="87" t="s">
        <v>3589</v>
      </c>
      <c r="G56" s="87"/>
      <c r="H56" s="68" t="s">
        <v>394</v>
      </c>
      <c r="I56" s="68" t="s">
        <v>3278</v>
      </c>
      <c r="J56" s="68"/>
      <c r="K56" s="68" t="s">
        <v>1269</v>
      </c>
      <c r="L56" s="68" t="s">
        <v>3590</v>
      </c>
      <c r="M56" s="68" t="s">
        <v>1184</v>
      </c>
      <c r="N56" s="268">
        <v>45330.0</v>
      </c>
      <c r="O56" s="68" t="s">
        <v>294</v>
      </c>
      <c r="P56" s="68" t="s">
        <v>1184</v>
      </c>
      <c r="Q56" s="68" t="s">
        <v>855</v>
      </c>
      <c r="R56" s="68"/>
      <c r="S56" s="68" t="s">
        <v>3085</v>
      </c>
      <c r="T56" s="68"/>
      <c r="U56" s="68"/>
      <c r="V56" s="68"/>
      <c r="W56" s="68"/>
      <c r="X56" s="68"/>
      <c r="Y56" s="68"/>
      <c r="Z56" s="68"/>
      <c r="AA56" s="68"/>
      <c r="AB56" s="68"/>
      <c r="AC56" s="68"/>
      <c r="AD56" s="68"/>
      <c r="AE56" s="68"/>
      <c r="AF56" s="68"/>
      <c r="AG56" s="68"/>
      <c r="AH56" s="68"/>
      <c r="AI56" s="68"/>
      <c r="AJ56" s="68"/>
    </row>
    <row r="57" ht="20.25" customHeight="1">
      <c r="A57" s="515">
        <v>19488.0</v>
      </c>
      <c r="B57" s="486" t="s">
        <v>2304</v>
      </c>
      <c r="C57" s="486" t="s">
        <v>1916</v>
      </c>
      <c r="D57" s="87">
        <v>1500000.0</v>
      </c>
      <c r="E57" s="87">
        <v>301290.29</v>
      </c>
      <c r="F57" s="87">
        <v>946290.29</v>
      </c>
      <c r="G57" s="87"/>
      <c r="H57" s="68" t="s">
        <v>351</v>
      </c>
      <c r="I57" s="68" t="s">
        <v>1917</v>
      </c>
      <c r="J57" s="68" t="s">
        <v>2649</v>
      </c>
      <c r="K57" s="68" t="s">
        <v>3246</v>
      </c>
      <c r="L57" s="68" t="s">
        <v>3591</v>
      </c>
      <c r="M57" s="90" t="s">
        <v>294</v>
      </c>
      <c r="N57" s="268">
        <v>45330.0</v>
      </c>
      <c r="O57" s="185" t="s">
        <v>294</v>
      </c>
      <c r="P57" s="185" t="s">
        <v>1184</v>
      </c>
      <c r="Q57" s="68" t="s">
        <v>855</v>
      </c>
      <c r="R57" s="68"/>
      <c r="S57" s="68" t="s">
        <v>907</v>
      </c>
    </row>
    <row r="58" ht="24.0" customHeight="1">
      <c r="A58" s="371">
        <v>26942.0</v>
      </c>
      <c r="B58" s="409" t="s">
        <v>3592</v>
      </c>
      <c r="C58" s="409" t="s">
        <v>3593</v>
      </c>
      <c r="D58" s="541">
        <v>304688.0</v>
      </c>
      <c r="E58" s="550">
        <v>116760.89</v>
      </c>
      <c r="F58" s="541">
        <v>433306.84</v>
      </c>
      <c r="G58" s="541"/>
      <c r="H58" s="68" t="s">
        <v>351</v>
      </c>
      <c r="I58" s="409" t="s">
        <v>3594</v>
      </c>
      <c r="J58" s="409" t="s">
        <v>3482</v>
      </c>
      <c r="K58" s="409" t="s">
        <v>3274</v>
      </c>
      <c r="L58" s="409" t="s">
        <v>3595</v>
      </c>
      <c r="M58" s="90" t="s">
        <v>294</v>
      </c>
      <c r="N58" s="551">
        <v>45330.0</v>
      </c>
      <c r="O58" s="185" t="s">
        <v>294</v>
      </c>
      <c r="P58" s="185" t="s">
        <v>1184</v>
      </c>
      <c r="Q58" s="68" t="s">
        <v>855</v>
      </c>
      <c r="R58" s="409"/>
      <c r="S58" s="558" t="s">
        <v>1158</v>
      </c>
      <c r="T58" s="409"/>
      <c r="U58" s="409"/>
      <c r="V58" s="409"/>
      <c r="W58" s="409"/>
      <c r="X58" s="409"/>
      <c r="Y58" s="409"/>
      <c r="Z58" s="409"/>
      <c r="AA58" s="409"/>
      <c r="AB58" s="409"/>
      <c r="AC58" s="409"/>
      <c r="AD58" s="409"/>
      <c r="AE58" s="409"/>
      <c r="AF58" s="409"/>
      <c r="AG58" s="409"/>
      <c r="AH58" s="409"/>
      <c r="AI58" s="409"/>
      <c r="AJ58" s="409"/>
      <c r="AK58" s="89"/>
      <c r="AL58" s="89"/>
      <c r="AM58" s="89"/>
    </row>
    <row r="59" ht="15.75" customHeight="1">
      <c r="A59" s="68">
        <v>26811.0</v>
      </c>
      <c r="B59" s="68" t="s">
        <v>3596</v>
      </c>
      <c r="C59" s="68" t="s">
        <v>3597</v>
      </c>
      <c r="D59" s="87">
        <v>459865.0</v>
      </c>
      <c r="E59" s="87">
        <v>70000.0</v>
      </c>
      <c r="F59" s="87">
        <v>491190.41</v>
      </c>
      <c r="G59" s="87"/>
      <c r="H59" s="68" t="s">
        <v>351</v>
      </c>
      <c r="I59" s="68" t="s">
        <v>3598</v>
      </c>
      <c r="J59" s="68" t="s">
        <v>3599</v>
      </c>
      <c r="K59" s="68" t="s">
        <v>224</v>
      </c>
      <c r="L59" s="68" t="s">
        <v>3600</v>
      </c>
      <c r="M59" s="90" t="s">
        <v>224</v>
      </c>
      <c r="N59" s="549">
        <v>45330.0</v>
      </c>
      <c r="O59" s="409" t="s">
        <v>224</v>
      </c>
      <c r="P59" s="409" t="s">
        <v>224</v>
      </c>
      <c r="Q59" s="90" t="s">
        <v>224</v>
      </c>
      <c r="R59" s="68"/>
      <c r="S59" s="68" t="s">
        <v>1158</v>
      </c>
      <c r="T59" s="68"/>
      <c r="U59" s="68"/>
      <c r="V59" s="68"/>
      <c r="W59" s="68"/>
      <c r="X59" s="68"/>
      <c r="Y59" s="68"/>
      <c r="Z59" s="68"/>
      <c r="AA59" s="68"/>
      <c r="AB59" s="68"/>
      <c r="AC59" s="68"/>
      <c r="AD59" s="68"/>
      <c r="AE59" s="68"/>
      <c r="AF59" s="68"/>
      <c r="AG59" s="68"/>
      <c r="AH59" s="68"/>
      <c r="AI59" s="68"/>
      <c r="AJ59" s="68"/>
    </row>
    <row r="60" ht="15.75" customHeight="1">
      <c r="A60" s="68">
        <v>26091.0</v>
      </c>
      <c r="B60" s="68" t="s">
        <v>3334</v>
      </c>
      <c r="C60" s="68" t="s">
        <v>3335</v>
      </c>
      <c r="D60" s="87">
        <v>241000.0</v>
      </c>
      <c r="E60" s="107">
        <v>167043.0</v>
      </c>
      <c r="F60" s="87">
        <v>299873.59</v>
      </c>
      <c r="G60" s="87"/>
      <c r="H60" s="68" t="s">
        <v>116</v>
      </c>
      <c r="I60" s="68" t="s">
        <v>3336</v>
      </c>
      <c r="J60" s="68" t="s">
        <v>2068</v>
      </c>
      <c r="K60" s="68" t="s">
        <v>725</v>
      </c>
      <c r="L60" s="68" t="s">
        <v>3337</v>
      </c>
      <c r="M60" s="68" t="s">
        <v>301</v>
      </c>
      <c r="N60" s="546">
        <v>45330.0</v>
      </c>
      <c r="O60" s="68" t="s">
        <v>301</v>
      </c>
      <c r="P60" s="68" t="s">
        <v>1155</v>
      </c>
      <c r="Q60" s="68" t="s">
        <v>301</v>
      </c>
      <c r="R60" s="68"/>
      <c r="S60" s="68" t="s">
        <v>2198</v>
      </c>
      <c r="T60" s="68"/>
      <c r="U60" s="68"/>
      <c r="V60" s="68"/>
      <c r="W60" s="68"/>
      <c r="X60" s="68"/>
      <c r="Y60" s="68"/>
      <c r="Z60" s="68"/>
      <c r="AA60" s="68"/>
      <c r="AB60" s="68"/>
      <c r="AC60" s="68"/>
      <c r="AD60" s="68"/>
      <c r="AE60" s="68"/>
      <c r="AF60" s="68"/>
      <c r="AG60" s="68"/>
      <c r="AH60" s="68"/>
      <c r="AI60" s="68"/>
      <c r="AJ60" s="68"/>
    </row>
    <row r="61" ht="15.75" customHeight="1">
      <c r="A61" s="580">
        <v>22627.0</v>
      </c>
      <c r="B61" s="581" t="s">
        <v>3601</v>
      </c>
      <c r="C61" s="113" t="s">
        <v>3602</v>
      </c>
      <c r="D61" s="245">
        <v>204723.59</v>
      </c>
      <c r="E61" s="119">
        <v>21689.56</v>
      </c>
      <c r="F61" s="119">
        <v>183087.75</v>
      </c>
      <c r="G61" s="119"/>
      <c r="H61" s="68" t="s">
        <v>3603</v>
      </c>
      <c r="I61" s="582" t="s">
        <v>3604</v>
      </c>
      <c r="J61" s="68" t="s">
        <v>3605</v>
      </c>
      <c r="K61" s="68" t="s">
        <v>3606</v>
      </c>
      <c r="L61" s="68"/>
      <c r="M61" s="90" t="s">
        <v>294</v>
      </c>
      <c r="N61" s="551">
        <v>45330.0</v>
      </c>
      <c r="O61" s="185" t="s">
        <v>294</v>
      </c>
      <c r="P61" s="185" t="s">
        <v>1184</v>
      </c>
      <c r="Q61" s="68" t="s">
        <v>855</v>
      </c>
      <c r="R61" s="68"/>
      <c r="S61" s="68" t="s">
        <v>3607</v>
      </c>
      <c r="T61" s="68"/>
      <c r="U61" s="68"/>
      <c r="V61" s="68"/>
      <c r="W61" s="68"/>
      <c r="X61" s="68"/>
      <c r="Y61" s="68"/>
      <c r="Z61" s="68"/>
      <c r="AA61" s="68"/>
      <c r="AB61" s="68"/>
      <c r="AC61" s="68"/>
      <c r="AD61" s="68"/>
      <c r="AE61" s="68"/>
      <c r="AF61" s="68"/>
      <c r="AG61" s="68"/>
      <c r="AH61" s="68"/>
      <c r="AI61" s="68"/>
      <c r="AJ61" s="68"/>
    </row>
    <row r="62" ht="18.75" customHeight="1">
      <c r="A62" s="68"/>
      <c r="B62" s="560">
        <v>45507.0</v>
      </c>
      <c r="C62" s="68"/>
      <c r="D62" s="87"/>
      <c r="E62" s="87"/>
      <c r="F62" s="87"/>
      <c r="G62" s="87"/>
      <c r="H62" s="68"/>
      <c r="I62" s="68"/>
      <c r="J62" s="68"/>
      <c r="K62" s="68"/>
      <c r="L62" s="68"/>
      <c r="M62" s="68"/>
      <c r="N62" s="546"/>
      <c r="O62" s="68"/>
      <c r="P62" s="68"/>
      <c r="Q62" s="68"/>
      <c r="R62" s="68"/>
      <c r="S62" s="68"/>
      <c r="T62" s="68"/>
      <c r="U62" s="68"/>
      <c r="V62" s="68"/>
      <c r="W62" s="68"/>
      <c r="X62" s="68"/>
      <c r="Y62" s="68"/>
      <c r="Z62" s="68"/>
      <c r="AA62" s="68"/>
      <c r="AB62" s="68"/>
      <c r="AC62" s="68"/>
      <c r="AD62" s="68"/>
      <c r="AE62" s="68"/>
      <c r="AF62" s="68"/>
      <c r="AG62" s="68"/>
      <c r="AH62" s="68"/>
      <c r="AI62" s="68"/>
      <c r="AJ62" s="68"/>
    </row>
    <row r="63" ht="15.75" customHeight="1">
      <c r="A63" s="68">
        <v>25613.0</v>
      </c>
      <c r="B63" s="68" t="s">
        <v>3608</v>
      </c>
      <c r="C63" s="68" t="s">
        <v>3609</v>
      </c>
      <c r="D63" s="87">
        <v>272000.0</v>
      </c>
      <c r="E63" s="87">
        <v>48471.0</v>
      </c>
      <c r="F63" s="87">
        <v>419102.77</v>
      </c>
      <c r="G63" s="87"/>
      <c r="H63" s="68" t="s">
        <v>990</v>
      </c>
      <c r="I63" s="68" t="s">
        <v>3610</v>
      </c>
      <c r="J63" s="68"/>
      <c r="K63" s="68" t="s">
        <v>3246</v>
      </c>
      <c r="L63" s="68" t="s">
        <v>3611</v>
      </c>
      <c r="M63" s="68" t="s">
        <v>294</v>
      </c>
      <c r="N63" s="546">
        <v>45359.0</v>
      </c>
      <c r="O63" s="68" t="s">
        <v>294</v>
      </c>
      <c r="P63" s="68" t="s">
        <v>1184</v>
      </c>
      <c r="Q63" s="68" t="s">
        <v>855</v>
      </c>
      <c r="R63" s="68"/>
      <c r="S63" s="68" t="s">
        <v>1158</v>
      </c>
      <c r="T63" s="68"/>
      <c r="U63" s="68"/>
      <c r="V63" s="68"/>
      <c r="W63" s="68"/>
      <c r="X63" s="68"/>
      <c r="Y63" s="68"/>
      <c r="Z63" s="68"/>
      <c r="AA63" s="68"/>
      <c r="AB63" s="68"/>
      <c r="AC63" s="68"/>
      <c r="AD63" s="68"/>
      <c r="AE63" s="68"/>
      <c r="AF63" s="68"/>
      <c r="AG63" s="68"/>
      <c r="AH63" s="68"/>
      <c r="AI63" s="68"/>
      <c r="AJ63" s="68"/>
    </row>
    <row r="64" ht="30.75" customHeight="1">
      <c r="A64" s="371">
        <v>17726.0</v>
      </c>
      <c r="B64" s="409" t="s">
        <v>3612</v>
      </c>
      <c r="C64" s="409" t="s">
        <v>3613</v>
      </c>
      <c r="D64" s="87">
        <v>835000.0</v>
      </c>
      <c r="E64" s="87">
        <v>1807948.64</v>
      </c>
      <c r="F64" s="87">
        <v>1807948.64</v>
      </c>
      <c r="G64" s="87"/>
      <c r="H64" s="68" t="s">
        <v>153</v>
      </c>
      <c r="I64" s="68" t="s">
        <v>3614</v>
      </c>
      <c r="J64" s="68"/>
      <c r="K64" s="68" t="s">
        <v>23</v>
      </c>
      <c r="L64" s="68" t="s">
        <v>3615</v>
      </c>
      <c r="M64" s="68" t="s">
        <v>294</v>
      </c>
      <c r="N64" s="549">
        <v>45359.0</v>
      </c>
      <c r="O64" s="68" t="s">
        <v>294</v>
      </c>
      <c r="P64" s="68" t="s">
        <v>1184</v>
      </c>
      <c r="Q64" s="68" t="s">
        <v>855</v>
      </c>
      <c r="R64" s="68"/>
      <c r="S64" s="68" t="s">
        <v>197</v>
      </c>
      <c r="T64" s="68"/>
      <c r="U64" s="68"/>
      <c r="V64" s="68"/>
      <c r="W64" s="68"/>
      <c r="X64" s="68"/>
      <c r="Y64" s="68"/>
      <c r="Z64" s="68"/>
      <c r="AA64" s="68"/>
      <c r="AB64" s="68"/>
      <c r="AC64" s="68"/>
      <c r="AD64" s="68"/>
      <c r="AE64" s="68"/>
      <c r="AF64" s="68"/>
      <c r="AG64" s="68"/>
      <c r="AH64" s="68"/>
      <c r="AI64" s="68"/>
      <c r="AJ64" s="68"/>
    </row>
    <row r="65" ht="15.75" customHeight="1">
      <c r="A65" s="68"/>
      <c r="B65" s="560">
        <v>45509.0</v>
      </c>
      <c r="C65" s="68"/>
      <c r="D65" s="68"/>
      <c r="E65" s="68"/>
      <c r="F65" s="68"/>
      <c r="G65" s="68"/>
      <c r="H65" s="68"/>
      <c r="I65" s="68"/>
      <c r="J65" s="68"/>
      <c r="K65" s="68"/>
      <c r="L65" s="68"/>
      <c r="M65" s="68"/>
      <c r="N65" s="371"/>
      <c r="O65" s="68"/>
      <c r="P65" s="68"/>
      <c r="Q65" s="68"/>
      <c r="R65" s="68"/>
      <c r="S65" s="68"/>
      <c r="T65" s="68"/>
      <c r="U65" s="68"/>
      <c r="V65" s="68"/>
      <c r="W65" s="68"/>
      <c r="X65" s="68"/>
      <c r="Y65" s="68"/>
      <c r="Z65" s="68"/>
      <c r="AA65" s="68"/>
      <c r="AB65" s="68"/>
      <c r="AC65" s="68"/>
      <c r="AD65" s="68"/>
      <c r="AE65" s="68"/>
      <c r="AF65" s="68"/>
      <c r="AG65" s="68"/>
      <c r="AH65" s="68"/>
      <c r="AI65" s="68"/>
      <c r="AJ65" s="68"/>
    </row>
    <row r="66" ht="23.25" customHeight="1">
      <c r="A66" s="68" t="s">
        <v>0</v>
      </c>
      <c r="B66" s="68" t="s">
        <v>3616</v>
      </c>
      <c r="C66" s="68" t="s">
        <v>3617</v>
      </c>
      <c r="D66" s="87">
        <v>290000.0</v>
      </c>
      <c r="E66" s="87">
        <v>113823.75</v>
      </c>
      <c r="F66" s="87">
        <v>253940.75</v>
      </c>
      <c r="G66" s="87"/>
      <c r="H66" s="68" t="s">
        <v>2463</v>
      </c>
      <c r="I66" s="68" t="s">
        <v>3618</v>
      </c>
      <c r="J66" s="68" t="s">
        <v>3619</v>
      </c>
      <c r="K66" s="68" t="s">
        <v>525</v>
      </c>
      <c r="L66" s="68" t="s">
        <v>3620</v>
      </c>
      <c r="M66" s="68" t="s">
        <v>294</v>
      </c>
      <c r="N66" s="549">
        <v>45420.0</v>
      </c>
      <c r="O66" s="68" t="s">
        <v>294</v>
      </c>
      <c r="P66" s="68" t="s">
        <v>1184</v>
      </c>
      <c r="Q66" s="68" t="s">
        <v>855</v>
      </c>
      <c r="R66" s="68"/>
      <c r="S66" s="68" t="s">
        <v>907</v>
      </c>
      <c r="T66" s="68"/>
      <c r="U66" s="68"/>
      <c r="V66" s="68"/>
      <c r="W66" s="68"/>
      <c r="X66" s="68"/>
      <c r="Y66" s="68"/>
      <c r="Z66" s="68"/>
      <c r="AA66" s="68"/>
      <c r="AB66" s="68"/>
      <c r="AC66" s="68"/>
      <c r="AD66" s="68"/>
      <c r="AE66" s="68"/>
      <c r="AF66" s="68"/>
      <c r="AG66" s="68"/>
      <c r="AH66" s="68"/>
      <c r="AI66" s="68"/>
      <c r="AJ66" s="68"/>
    </row>
    <row r="67" ht="15.75" customHeight="1">
      <c r="A67" s="68">
        <v>26439.0</v>
      </c>
      <c r="B67" s="68" t="s">
        <v>3621</v>
      </c>
      <c r="C67" s="68" t="s">
        <v>3622</v>
      </c>
      <c r="D67" s="332">
        <v>749218.85</v>
      </c>
      <c r="E67" s="68" t="s">
        <v>3623</v>
      </c>
      <c r="F67" s="342">
        <v>242783.1</v>
      </c>
      <c r="G67" s="342"/>
      <c r="H67" s="68" t="s">
        <v>1515</v>
      </c>
      <c r="I67" s="68" t="s">
        <v>3624</v>
      </c>
      <c r="J67" s="68" t="s">
        <v>1932</v>
      </c>
      <c r="K67" s="68"/>
      <c r="L67" s="68"/>
      <c r="M67" s="68"/>
      <c r="N67" s="371"/>
      <c r="O67" s="68"/>
      <c r="P67" s="68"/>
      <c r="Q67" s="68"/>
      <c r="R67" s="68"/>
      <c r="S67" s="68"/>
      <c r="T67" s="68"/>
      <c r="U67" s="68"/>
      <c r="V67" s="68"/>
      <c r="W67" s="68"/>
      <c r="X67" s="68"/>
      <c r="Y67" s="68"/>
      <c r="Z67" s="68"/>
      <c r="AA67" s="68"/>
      <c r="AB67" s="68"/>
      <c r="AC67" s="68"/>
      <c r="AD67" s="68"/>
      <c r="AE67" s="68"/>
      <c r="AF67" s="68"/>
      <c r="AG67" s="68"/>
      <c r="AH67" s="68"/>
      <c r="AI67" s="68"/>
      <c r="AJ67" s="68"/>
    </row>
    <row r="68" ht="15.75" customHeight="1">
      <c r="A68" s="570">
        <v>27099.0</v>
      </c>
      <c r="B68" s="571" t="s">
        <v>3625</v>
      </c>
      <c r="C68" s="572" t="s">
        <v>3626</v>
      </c>
      <c r="D68" s="87">
        <v>200000.0</v>
      </c>
      <c r="E68" s="87">
        <v>254575.0</v>
      </c>
      <c r="F68" s="87">
        <v>254575.0</v>
      </c>
      <c r="G68" s="87"/>
      <c r="H68" s="68" t="s">
        <v>2463</v>
      </c>
      <c r="I68" s="68" t="s">
        <v>3627</v>
      </c>
      <c r="J68" s="68" t="s">
        <v>2184</v>
      </c>
      <c r="K68" s="68" t="s">
        <v>469</v>
      </c>
      <c r="L68" s="68" t="s">
        <v>3628</v>
      </c>
      <c r="M68" s="68" t="s">
        <v>294</v>
      </c>
      <c r="N68" s="549">
        <v>45420.0</v>
      </c>
      <c r="O68" s="68" t="s">
        <v>294</v>
      </c>
      <c r="P68" s="68" t="s">
        <v>1184</v>
      </c>
      <c r="Q68" s="68" t="s">
        <v>3629</v>
      </c>
      <c r="R68" s="68"/>
      <c r="S68" s="68" t="s">
        <v>1158</v>
      </c>
      <c r="T68" s="68"/>
      <c r="U68" s="68"/>
      <c r="V68" s="68"/>
      <c r="W68" s="68"/>
      <c r="X68" s="68"/>
      <c r="Y68" s="68"/>
      <c r="Z68" s="68"/>
      <c r="AA68" s="68"/>
      <c r="AB68" s="68"/>
      <c r="AC68" s="68"/>
      <c r="AD68" s="68"/>
      <c r="AE68" s="68"/>
      <c r="AF68" s="68"/>
      <c r="AG68" s="68"/>
      <c r="AH68" s="68"/>
      <c r="AI68" s="68"/>
      <c r="AJ68" s="68"/>
    </row>
    <row r="69" ht="18.0" customHeight="1">
      <c r="A69" s="68">
        <v>21198.0</v>
      </c>
      <c r="B69" s="68" t="s">
        <v>2944</v>
      </c>
      <c r="C69" s="68" t="s">
        <v>2945</v>
      </c>
      <c r="D69" s="87">
        <v>640000.0</v>
      </c>
      <c r="E69" s="87">
        <v>112524.5</v>
      </c>
      <c r="F69" s="87">
        <v>492277.54</v>
      </c>
      <c r="G69" s="87"/>
      <c r="H69" s="68" t="s">
        <v>351</v>
      </c>
      <c r="I69" s="68" t="s">
        <v>2946</v>
      </c>
      <c r="J69" s="68" t="s">
        <v>2947</v>
      </c>
      <c r="K69" s="68" t="s">
        <v>2948</v>
      </c>
      <c r="L69" s="68" t="s">
        <v>3630</v>
      </c>
      <c r="M69" s="440" t="s">
        <v>2422</v>
      </c>
      <c r="N69" s="583">
        <v>45420.0</v>
      </c>
      <c r="O69" s="68" t="s">
        <v>294</v>
      </c>
      <c r="P69" s="440" t="s">
        <v>1184</v>
      </c>
      <c r="Q69" s="440" t="s">
        <v>1949</v>
      </c>
      <c r="R69" s="68"/>
      <c r="S69" s="68" t="s">
        <v>907</v>
      </c>
    </row>
    <row r="70" ht="21.0" customHeight="1">
      <c r="A70" s="575">
        <v>26447.0</v>
      </c>
      <c r="B70" s="576" t="s">
        <v>3631</v>
      </c>
      <c r="C70" s="68" t="s">
        <v>3632</v>
      </c>
      <c r="D70" s="87">
        <v>385000.0</v>
      </c>
      <c r="E70" s="107">
        <v>104984.0</v>
      </c>
      <c r="F70" s="87">
        <v>487517.04</v>
      </c>
      <c r="G70" s="87"/>
      <c r="H70" s="68" t="s">
        <v>420</v>
      </c>
      <c r="I70" s="68" t="s">
        <v>3633</v>
      </c>
      <c r="J70" s="68" t="s">
        <v>2609</v>
      </c>
      <c r="K70" s="68" t="s">
        <v>224</v>
      </c>
      <c r="L70" s="68" t="s">
        <v>3634</v>
      </c>
      <c r="M70" s="68" t="s">
        <v>224</v>
      </c>
      <c r="N70" s="549">
        <v>45420.0</v>
      </c>
      <c r="O70" s="68" t="s">
        <v>224</v>
      </c>
      <c r="P70" s="68" t="s">
        <v>1184</v>
      </c>
      <c r="Q70" s="68" t="s">
        <v>224</v>
      </c>
      <c r="R70" s="68"/>
      <c r="S70" s="68" t="s">
        <v>3635</v>
      </c>
      <c r="T70" s="68"/>
      <c r="U70" s="68"/>
      <c r="V70" s="68"/>
      <c r="W70" s="68"/>
      <c r="X70" s="68"/>
      <c r="Y70" s="68"/>
      <c r="Z70" s="68"/>
      <c r="AA70" s="68"/>
      <c r="AB70" s="68"/>
      <c r="AC70" s="68"/>
      <c r="AD70" s="68"/>
      <c r="AE70" s="68"/>
      <c r="AF70" s="68"/>
      <c r="AG70" s="68"/>
      <c r="AH70" s="68"/>
      <c r="AI70" s="68"/>
      <c r="AJ70" s="68"/>
    </row>
    <row r="71" ht="22.5" customHeight="1">
      <c r="A71" s="522">
        <v>13903.0</v>
      </c>
      <c r="B71" s="257" t="s">
        <v>3636</v>
      </c>
      <c r="C71" s="257" t="s">
        <v>3637</v>
      </c>
      <c r="D71" s="87">
        <v>1700000.0</v>
      </c>
      <c r="E71" s="397">
        <v>3907554.87</v>
      </c>
      <c r="F71" s="87">
        <v>3907554.87</v>
      </c>
      <c r="G71" s="87"/>
      <c r="H71" s="68" t="s">
        <v>351</v>
      </c>
      <c r="I71" s="68" t="s">
        <v>3638</v>
      </c>
      <c r="J71" s="70" t="s">
        <v>2360</v>
      </c>
      <c r="K71" s="68" t="s">
        <v>1501</v>
      </c>
      <c r="L71" s="552" t="s">
        <v>3639</v>
      </c>
      <c r="M71" s="68" t="s">
        <v>2422</v>
      </c>
      <c r="N71" s="549">
        <v>45420.0</v>
      </c>
      <c r="O71" s="68" t="s">
        <v>294</v>
      </c>
      <c r="P71" s="68" t="s">
        <v>1184</v>
      </c>
      <c r="Q71" s="440" t="s">
        <v>1949</v>
      </c>
      <c r="R71" s="68"/>
      <c r="S71" s="68" t="s">
        <v>907</v>
      </c>
      <c r="T71" s="68"/>
      <c r="U71" s="68"/>
      <c r="V71" s="68"/>
      <c r="W71" s="68"/>
      <c r="X71" s="68"/>
      <c r="Y71" s="68"/>
      <c r="Z71" s="68"/>
      <c r="AA71" s="68"/>
      <c r="AB71" s="68"/>
      <c r="AC71" s="68"/>
      <c r="AD71" s="68"/>
      <c r="AE71" s="68"/>
      <c r="AF71" s="68"/>
      <c r="AG71" s="68"/>
      <c r="AH71" s="68"/>
      <c r="AI71" s="68"/>
      <c r="AJ71" s="68"/>
    </row>
    <row r="72" ht="19.5" customHeight="1">
      <c r="A72" s="371">
        <v>26944.0</v>
      </c>
      <c r="B72" s="409" t="s">
        <v>3483</v>
      </c>
      <c r="C72" s="409" t="s">
        <v>3484</v>
      </c>
      <c r="D72" s="87">
        <v>564000.0</v>
      </c>
      <c r="E72" s="87">
        <v>204005.4</v>
      </c>
      <c r="F72" s="87">
        <v>743922.16</v>
      </c>
      <c r="G72" s="87"/>
      <c r="H72" s="68" t="s">
        <v>45</v>
      </c>
      <c r="I72" s="68" t="s">
        <v>3485</v>
      </c>
      <c r="J72" s="68" t="s">
        <v>2014</v>
      </c>
      <c r="K72" s="68" t="s">
        <v>2818</v>
      </c>
      <c r="L72" s="88" t="s">
        <v>3486</v>
      </c>
      <c r="M72" s="90"/>
      <c r="N72" s="561">
        <v>45495.0</v>
      </c>
      <c r="O72" s="68"/>
      <c r="P72" s="185" t="s">
        <v>2573</v>
      </c>
      <c r="Q72" s="68" t="s">
        <v>3477</v>
      </c>
      <c r="R72" s="68"/>
      <c r="S72" s="68" t="s">
        <v>3487</v>
      </c>
      <c r="T72" s="68"/>
      <c r="U72" s="68"/>
      <c r="V72" s="68"/>
      <c r="W72" s="68"/>
      <c r="X72" s="68"/>
      <c r="Y72" s="68"/>
      <c r="Z72" s="68"/>
      <c r="AA72" s="68"/>
      <c r="AB72" s="68"/>
      <c r="AC72" s="68"/>
      <c r="AD72" s="68"/>
      <c r="AE72" s="68"/>
      <c r="AF72" s="68"/>
      <c r="AG72" s="68"/>
      <c r="AH72" s="68"/>
      <c r="AI72" s="68"/>
      <c r="AJ72" s="68"/>
    </row>
    <row r="73" ht="19.5" customHeight="1">
      <c r="A73" s="584">
        <v>25785.0</v>
      </c>
      <c r="B73" s="134" t="s">
        <v>1358</v>
      </c>
      <c r="C73" s="339" t="s">
        <v>2453</v>
      </c>
      <c r="D73" s="585">
        <v>55000.0</v>
      </c>
      <c r="E73" s="586">
        <v>55000.0</v>
      </c>
      <c r="F73" s="584">
        <v>55000.0</v>
      </c>
      <c r="G73" s="584"/>
      <c r="H73" s="339" t="s">
        <v>990</v>
      </c>
      <c r="I73" s="339" t="s">
        <v>1360</v>
      </c>
      <c r="J73" s="339" t="s">
        <v>2420</v>
      </c>
      <c r="K73" s="339" t="s">
        <v>1337</v>
      </c>
      <c r="L73" s="134" t="s">
        <v>2382</v>
      </c>
      <c r="M73" s="339" t="s">
        <v>1556</v>
      </c>
      <c r="N73" s="561">
        <v>45495.0</v>
      </c>
      <c r="O73" s="339" t="s">
        <v>3640</v>
      </c>
      <c r="P73" s="339" t="s">
        <v>1601</v>
      </c>
      <c r="Q73" s="339" t="s">
        <v>1545</v>
      </c>
      <c r="R73" s="339" t="s">
        <v>1545</v>
      </c>
      <c r="S73" s="68" t="s">
        <v>3487</v>
      </c>
      <c r="T73" s="526"/>
      <c r="U73" s="526"/>
      <c r="V73" s="526"/>
      <c r="W73" s="526"/>
      <c r="X73" s="526"/>
      <c r="Y73" s="526"/>
      <c r="Z73" s="526"/>
      <c r="AA73" s="526"/>
      <c r="AB73" s="526"/>
      <c r="AC73" s="526"/>
      <c r="AD73" s="526"/>
      <c r="AE73" s="526"/>
      <c r="AF73" s="526"/>
      <c r="AG73" s="526"/>
      <c r="AH73" s="526"/>
      <c r="AI73" s="526"/>
      <c r="AJ73" s="526"/>
    </row>
    <row r="74" ht="15.75" customHeight="1">
      <c r="A74" s="371"/>
      <c r="B74" s="409"/>
      <c r="C74" s="409"/>
      <c r="D74" s="87"/>
      <c r="E74" s="107"/>
      <c r="F74" s="87"/>
      <c r="G74" s="87"/>
      <c r="H74" s="68"/>
      <c r="I74" s="68"/>
      <c r="J74" s="68"/>
      <c r="K74" s="68"/>
      <c r="L74" s="68"/>
      <c r="M74" s="339"/>
      <c r="N74" s="549"/>
      <c r="O74" s="68"/>
      <c r="P74" s="68"/>
      <c r="Q74" s="440"/>
      <c r="R74" s="68"/>
      <c r="S74" s="68"/>
    </row>
    <row r="75" ht="15.75" customHeight="1">
      <c r="A75" s="371"/>
      <c r="B75" s="560">
        <v>45510.0</v>
      </c>
      <c r="C75" s="409"/>
      <c r="D75" s="87"/>
      <c r="E75" s="107"/>
      <c r="F75" s="87"/>
      <c r="G75" s="87"/>
      <c r="H75" s="68"/>
      <c r="I75" s="68"/>
      <c r="J75" s="68"/>
      <c r="K75" s="68"/>
      <c r="L75" s="68"/>
      <c r="M75" s="339"/>
      <c r="N75" s="549"/>
      <c r="O75" s="68"/>
      <c r="P75" s="68"/>
      <c r="Q75" s="440"/>
      <c r="R75" s="68"/>
      <c r="S75" s="68"/>
    </row>
    <row r="76" ht="24.75" customHeight="1">
      <c r="A76" s="371">
        <v>12089.0</v>
      </c>
      <c r="B76" s="409" t="s">
        <v>3641</v>
      </c>
      <c r="C76" s="409" t="s">
        <v>3642</v>
      </c>
      <c r="D76" s="87">
        <v>2500000.0</v>
      </c>
      <c r="E76" s="107">
        <v>5061068.0</v>
      </c>
      <c r="F76" s="87">
        <v>5061068.0</v>
      </c>
      <c r="G76" s="87"/>
      <c r="H76" s="68" t="s">
        <v>45</v>
      </c>
      <c r="I76" s="68" t="s">
        <v>3643</v>
      </c>
      <c r="J76" s="68" t="s">
        <v>2716</v>
      </c>
      <c r="K76" s="68" t="s">
        <v>3246</v>
      </c>
      <c r="L76" s="68"/>
      <c r="M76" s="339" t="s">
        <v>1556</v>
      </c>
      <c r="N76" s="549">
        <v>45451.0</v>
      </c>
      <c r="O76" s="68" t="s">
        <v>294</v>
      </c>
      <c r="P76" s="68" t="s">
        <v>1184</v>
      </c>
      <c r="Q76" s="440" t="s">
        <v>1949</v>
      </c>
      <c r="R76" s="68"/>
      <c r="S76" s="68" t="s">
        <v>907</v>
      </c>
      <c r="T76" s="68"/>
      <c r="U76" s="68"/>
      <c r="V76" s="68"/>
      <c r="W76" s="68"/>
      <c r="X76" s="68"/>
      <c r="Y76" s="68"/>
      <c r="Z76" s="68"/>
      <c r="AA76" s="68"/>
      <c r="AB76" s="68"/>
      <c r="AC76" s="68"/>
      <c r="AD76" s="68"/>
      <c r="AE76" s="68"/>
      <c r="AF76" s="68"/>
      <c r="AG76" s="68"/>
      <c r="AH76" s="68"/>
      <c r="AI76" s="68"/>
      <c r="AJ76" s="68"/>
    </row>
    <row r="77" ht="16.5" customHeight="1">
      <c r="A77" s="68">
        <v>20806.0</v>
      </c>
      <c r="B77" s="68" t="s">
        <v>3427</v>
      </c>
      <c r="C77" s="68" t="s">
        <v>3428</v>
      </c>
      <c r="D77" s="87">
        <v>332000.0</v>
      </c>
      <c r="E77" s="87">
        <v>679535.75</v>
      </c>
      <c r="F77" s="87">
        <v>679535.75</v>
      </c>
      <c r="G77" s="87"/>
      <c r="H77" s="68" t="s">
        <v>990</v>
      </c>
      <c r="I77" s="68" t="s">
        <v>292</v>
      </c>
      <c r="J77" s="68" t="s">
        <v>3429</v>
      </c>
      <c r="K77" s="68" t="s">
        <v>3246</v>
      </c>
      <c r="L77" s="68" t="s">
        <v>3430</v>
      </c>
      <c r="M77" s="68" t="s">
        <v>294</v>
      </c>
      <c r="N77" s="549">
        <v>45451.0</v>
      </c>
      <c r="O77" s="68" t="s">
        <v>2753</v>
      </c>
      <c r="P77" s="68" t="s">
        <v>2753</v>
      </c>
      <c r="Q77" s="68" t="s">
        <v>855</v>
      </c>
      <c r="R77" s="68"/>
      <c r="S77" s="68" t="s">
        <v>1158</v>
      </c>
      <c r="T77" s="68"/>
      <c r="U77" s="68"/>
      <c r="V77" s="68"/>
      <c r="W77" s="68"/>
      <c r="X77" s="68"/>
      <c r="Y77" s="68"/>
      <c r="Z77" s="68"/>
      <c r="AA77" s="68"/>
      <c r="AB77" s="68"/>
      <c r="AC77" s="68"/>
      <c r="AD77" s="68"/>
      <c r="AE77" s="68"/>
      <c r="AF77" s="68"/>
      <c r="AG77" s="68"/>
      <c r="AH77" s="68"/>
      <c r="AI77" s="68"/>
      <c r="AJ77" s="68"/>
    </row>
    <row r="78" ht="15.75" customHeight="1">
      <c r="A78" s="522">
        <v>20482.0</v>
      </c>
      <c r="B78" s="257" t="s">
        <v>3644</v>
      </c>
      <c r="C78" s="257" t="s">
        <v>3645</v>
      </c>
      <c r="D78" s="87">
        <v>900000.0</v>
      </c>
      <c r="E78" s="87">
        <v>1955422.0</v>
      </c>
      <c r="F78" s="87">
        <v>1955422.0</v>
      </c>
      <c r="G78" s="87"/>
      <c r="H78" s="68" t="s">
        <v>2463</v>
      </c>
      <c r="I78" s="68" t="s">
        <v>3646</v>
      </c>
      <c r="J78" s="68" t="s">
        <v>3647</v>
      </c>
      <c r="K78" s="68" t="s">
        <v>245</v>
      </c>
      <c r="L78" s="552" t="s">
        <v>865</v>
      </c>
      <c r="M78" s="339" t="s">
        <v>1556</v>
      </c>
      <c r="N78" s="549">
        <v>45451.0</v>
      </c>
      <c r="O78" s="68" t="s">
        <v>294</v>
      </c>
      <c r="P78" s="68" t="s">
        <v>1184</v>
      </c>
      <c r="Q78" s="440" t="s">
        <v>1949</v>
      </c>
      <c r="R78" s="68"/>
      <c r="S78" s="68" t="s">
        <v>907</v>
      </c>
      <c r="T78" s="68"/>
      <c r="U78" s="68"/>
      <c r="V78" s="68"/>
      <c r="W78" s="68"/>
      <c r="X78" s="68"/>
      <c r="Y78" s="68"/>
      <c r="Z78" s="68"/>
      <c r="AA78" s="68"/>
      <c r="AB78" s="68"/>
      <c r="AC78" s="68"/>
      <c r="AD78" s="68"/>
      <c r="AE78" s="68"/>
      <c r="AF78" s="68"/>
      <c r="AG78" s="68"/>
      <c r="AH78" s="68"/>
      <c r="AI78" s="68"/>
      <c r="AJ78" s="68"/>
    </row>
    <row r="79" ht="17.25" customHeight="1">
      <c r="A79" s="68">
        <v>10548.0</v>
      </c>
      <c r="B79" s="68" t="s">
        <v>3648</v>
      </c>
      <c r="C79" s="68" t="s">
        <v>1419</v>
      </c>
      <c r="D79" s="87">
        <v>1011000.0</v>
      </c>
      <c r="E79" s="87">
        <v>1289562.55</v>
      </c>
      <c r="F79" s="87">
        <v>1289562.55</v>
      </c>
      <c r="G79" s="87"/>
      <c r="H79" s="68" t="s">
        <v>2463</v>
      </c>
      <c r="I79" s="68" t="s">
        <v>3649</v>
      </c>
      <c r="J79" s="68" t="s">
        <v>3650</v>
      </c>
      <c r="K79" s="68" t="s">
        <v>176</v>
      </c>
      <c r="L79" s="552" t="s">
        <v>865</v>
      </c>
      <c r="M79" s="339" t="s">
        <v>1556</v>
      </c>
      <c r="N79" s="549">
        <v>45451.0</v>
      </c>
      <c r="O79" s="68" t="s">
        <v>294</v>
      </c>
      <c r="P79" s="68" t="s">
        <v>1184</v>
      </c>
      <c r="Q79" s="440" t="s">
        <v>1949</v>
      </c>
      <c r="R79" s="68"/>
      <c r="S79" s="68" t="s">
        <v>1158</v>
      </c>
      <c r="T79" s="68"/>
      <c r="U79" s="68"/>
      <c r="V79" s="68"/>
      <c r="W79" s="68"/>
      <c r="X79" s="68"/>
      <c r="Y79" s="68"/>
      <c r="Z79" s="68"/>
      <c r="AA79" s="68"/>
      <c r="AB79" s="68"/>
      <c r="AC79" s="68"/>
      <c r="AD79" s="68"/>
      <c r="AE79" s="68"/>
      <c r="AF79" s="68"/>
      <c r="AG79" s="68"/>
      <c r="AH79" s="68"/>
      <c r="AI79" s="68"/>
      <c r="AJ79" s="68"/>
    </row>
    <row r="80" ht="16.5" customHeight="1">
      <c r="A80" s="68">
        <v>17180.0</v>
      </c>
      <c r="B80" s="68" t="s">
        <v>2050</v>
      </c>
      <c r="C80" s="68" t="s">
        <v>2051</v>
      </c>
      <c r="D80" s="87">
        <v>216000.0</v>
      </c>
      <c r="E80" s="87">
        <v>437368.99</v>
      </c>
      <c r="F80" s="87">
        <v>437368.99</v>
      </c>
      <c r="G80" s="87"/>
      <c r="H80" s="68" t="s">
        <v>2463</v>
      </c>
      <c r="I80" s="68" t="s">
        <v>2052</v>
      </c>
      <c r="J80" s="68" t="s">
        <v>2053</v>
      </c>
      <c r="K80" s="68" t="s">
        <v>3246</v>
      </c>
      <c r="L80" s="68" t="s">
        <v>865</v>
      </c>
      <c r="M80" s="68" t="s">
        <v>1556</v>
      </c>
      <c r="N80" s="549">
        <v>45451.0</v>
      </c>
      <c r="O80" s="68" t="s">
        <v>294</v>
      </c>
      <c r="P80" s="68" t="s">
        <v>1184</v>
      </c>
      <c r="Q80" s="68" t="s">
        <v>1949</v>
      </c>
      <c r="R80" s="68"/>
      <c r="S80" s="68" t="s">
        <v>1158</v>
      </c>
      <c r="T80" s="68"/>
      <c r="U80" s="68"/>
      <c r="V80" s="68"/>
      <c r="W80" s="68"/>
      <c r="X80" s="68"/>
      <c r="Y80" s="68"/>
      <c r="Z80" s="68"/>
      <c r="AA80" s="68"/>
      <c r="AB80" s="68"/>
      <c r="AC80" s="68"/>
      <c r="AD80" s="68"/>
      <c r="AE80" s="68"/>
      <c r="AF80" s="68"/>
      <c r="AG80" s="68"/>
      <c r="AH80" s="68"/>
      <c r="AI80" s="68"/>
      <c r="AJ80" s="68"/>
    </row>
    <row r="81" ht="18.75" customHeight="1">
      <c r="A81" s="68">
        <v>14070.0</v>
      </c>
      <c r="B81" s="68" t="s">
        <v>1867</v>
      </c>
      <c r="C81" s="68" t="s">
        <v>1583</v>
      </c>
      <c r="D81" s="87">
        <v>475000.0</v>
      </c>
      <c r="E81" s="87">
        <v>1293966.57</v>
      </c>
      <c r="F81" s="87">
        <v>1293966.57</v>
      </c>
      <c r="G81" s="87"/>
      <c r="H81" s="68" t="s">
        <v>2463</v>
      </c>
      <c r="I81" s="68" t="s">
        <v>1584</v>
      </c>
      <c r="J81" s="68" t="s">
        <v>2985</v>
      </c>
      <c r="K81" s="68" t="s">
        <v>3651</v>
      </c>
      <c r="L81" s="68" t="s">
        <v>3652</v>
      </c>
      <c r="M81" s="68" t="s">
        <v>1556</v>
      </c>
      <c r="N81" s="549">
        <v>45451.0</v>
      </c>
      <c r="O81" s="68" t="s">
        <v>294</v>
      </c>
      <c r="P81" s="68" t="s">
        <v>1184</v>
      </c>
      <c r="Q81" s="68" t="s">
        <v>1949</v>
      </c>
      <c r="R81" s="68"/>
      <c r="S81" s="68" t="s">
        <v>1158</v>
      </c>
      <c r="T81" s="68"/>
      <c r="U81" s="68"/>
      <c r="V81" s="68"/>
      <c r="W81" s="68"/>
      <c r="X81" s="68"/>
      <c r="Y81" s="68"/>
      <c r="Z81" s="68"/>
      <c r="AA81" s="68"/>
      <c r="AB81" s="68"/>
      <c r="AC81" s="68"/>
      <c r="AD81" s="68"/>
      <c r="AE81" s="68"/>
      <c r="AF81" s="68"/>
      <c r="AG81" s="68"/>
      <c r="AH81" s="68"/>
      <c r="AI81" s="68"/>
      <c r="AJ81" s="68"/>
    </row>
    <row r="82" ht="15.75" customHeight="1">
      <c r="A82" s="68">
        <v>15491.0</v>
      </c>
      <c r="B82" s="68" t="s">
        <v>3653</v>
      </c>
      <c r="C82" s="68" t="s">
        <v>3654</v>
      </c>
      <c r="D82" s="87">
        <v>540000.0</v>
      </c>
      <c r="E82" s="87">
        <v>1136324.54</v>
      </c>
      <c r="F82" s="87">
        <v>1136324.54</v>
      </c>
      <c r="G82" s="87"/>
      <c r="H82" s="68" t="s">
        <v>3655</v>
      </c>
      <c r="I82" s="68" t="s">
        <v>3656</v>
      </c>
      <c r="J82" s="68" t="s">
        <v>3657</v>
      </c>
      <c r="K82" s="68" t="s">
        <v>677</v>
      </c>
      <c r="L82" s="68" t="s">
        <v>3658</v>
      </c>
      <c r="M82" s="68" t="s">
        <v>1556</v>
      </c>
      <c r="N82" s="549">
        <v>45451.0</v>
      </c>
      <c r="O82" s="68" t="s">
        <v>294</v>
      </c>
      <c r="P82" s="68" t="s">
        <v>1184</v>
      </c>
      <c r="Q82" s="68" t="s">
        <v>3659</v>
      </c>
      <c r="R82" s="68"/>
      <c r="S82" s="68" t="s">
        <v>197</v>
      </c>
      <c r="T82" s="68"/>
      <c r="U82" s="68"/>
      <c r="V82" s="68"/>
      <c r="W82" s="68"/>
      <c r="X82" s="68"/>
      <c r="Y82" s="68"/>
      <c r="Z82" s="68"/>
      <c r="AA82" s="68"/>
      <c r="AB82" s="68"/>
      <c r="AC82" s="68"/>
      <c r="AD82" s="68"/>
      <c r="AE82" s="68"/>
      <c r="AF82" s="68"/>
      <c r="AG82" s="68"/>
      <c r="AH82" s="68"/>
      <c r="AI82" s="68"/>
      <c r="AJ82" s="68"/>
    </row>
    <row r="83" ht="15.75" customHeight="1">
      <c r="A83" s="510">
        <v>19236.0</v>
      </c>
      <c r="B83" s="518" t="s">
        <v>3660</v>
      </c>
      <c r="C83" s="556" t="s">
        <v>3661</v>
      </c>
      <c r="D83" s="554">
        <v>508386.18</v>
      </c>
      <c r="E83" s="563">
        <v>533173.46</v>
      </c>
      <c r="F83" s="87">
        <v>533173.46</v>
      </c>
      <c r="G83" s="87"/>
      <c r="H83" s="68" t="s">
        <v>2463</v>
      </c>
      <c r="I83" s="68" t="s">
        <v>3662</v>
      </c>
      <c r="J83" s="68"/>
      <c r="K83" s="68" t="s">
        <v>78</v>
      </c>
      <c r="L83" s="68"/>
      <c r="M83" s="68" t="s">
        <v>1556</v>
      </c>
      <c r="N83" s="549">
        <v>45451.0</v>
      </c>
      <c r="O83" s="68" t="s">
        <v>294</v>
      </c>
      <c r="P83" s="68" t="s">
        <v>1184</v>
      </c>
      <c r="Q83" s="68" t="s">
        <v>3659</v>
      </c>
      <c r="R83" s="68"/>
      <c r="S83" s="68" t="s">
        <v>907</v>
      </c>
      <c r="T83" s="68"/>
      <c r="U83" s="68"/>
      <c r="V83" s="68"/>
      <c r="W83" s="68"/>
      <c r="X83" s="68"/>
      <c r="Y83" s="68"/>
      <c r="Z83" s="68"/>
      <c r="AA83" s="68"/>
      <c r="AB83" s="68"/>
      <c r="AC83" s="68"/>
      <c r="AD83" s="68"/>
      <c r="AE83" s="68"/>
      <c r="AF83" s="68"/>
      <c r="AG83" s="68"/>
      <c r="AH83" s="68"/>
      <c r="AI83" s="68"/>
      <c r="AJ83" s="68"/>
    </row>
    <row r="84" ht="15.75" customHeight="1">
      <c r="A84" s="371">
        <v>13362.0</v>
      </c>
      <c r="B84" s="409" t="s">
        <v>3663</v>
      </c>
      <c r="C84" s="409" t="s">
        <v>3664</v>
      </c>
      <c r="D84" s="87">
        <v>1700000.0</v>
      </c>
      <c r="E84" s="87">
        <v>3812262.77</v>
      </c>
      <c r="F84" s="87">
        <v>3812262.77</v>
      </c>
      <c r="G84" s="87"/>
      <c r="H84" s="68" t="s">
        <v>2463</v>
      </c>
      <c r="I84" s="68" t="s">
        <v>3665</v>
      </c>
      <c r="J84" s="68" t="s">
        <v>3021</v>
      </c>
      <c r="K84" s="68" t="s">
        <v>23</v>
      </c>
      <c r="L84" s="68"/>
      <c r="M84" s="68" t="s">
        <v>1556</v>
      </c>
      <c r="N84" s="549">
        <v>45451.0</v>
      </c>
      <c r="O84" s="68" t="s">
        <v>294</v>
      </c>
      <c r="P84" s="68" t="s">
        <v>1184</v>
      </c>
      <c r="Q84" s="68" t="s">
        <v>3659</v>
      </c>
      <c r="R84" s="68"/>
      <c r="S84" s="68" t="s">
        <v>907</v>
      </c>
      <c r="T84" s="68"/>
      <c r="U84" s="68"/>
      <c r="V84" s="68"/>
      <c r="W84" s="68"/>
      <c r="X84" s="68"/>
      <c r="Y84" s="68"/>
      <c r="Z84" s="68"/>
      <c r="AA84" s="68"/>
      <c r="AB84" s="68"/>
      <c r="AC84" s="68"/>
      <c r="AD84" s="68"/>
      <c r="AE84" s="68"/>
      <c r="AF84" s="68"/>
      <c r="AG84" s="68"/>
      <c r="AH84" s="68"/>
      <c r="AI84" s="68"/>
      <c r="AJ84" s="68"/>
    </row>
    <row r="85" ht="15.75" customHeight="1">
      <c r="A85" s="371">
        <v>11969.0</v>
      </c>
      <c r="B85" s="409" t="s">
        <v>3666</v>
      </c>
      <c r="C85" s="409" t="s">
        <v>392</v>
      </c>
      <c r="D85" s="87">
        <v>367000.0</v>
      </c>
      <c r="E85" s="87">
        <v>908168.31</v>
      </c>
      <c r="F85" s="87">
        <v>908168.31</v>
      </c>
      <c r="G85" s="87"/>
      <c r="H85" s="68" t="s">
        <v>394</v>
      </c>
      <c r="I85" s="68" t="s">
        <v>3667</v>
      </c>
      <c r="J85" s="68" t="s">
        <v>3668</v>
      </c>
      <c r="K85" s="68" t="s">
        <v>3669</v>
      </c>
      <c r="L85" s="68" t="s">
        <v>865</v>
      </c>
      <c r="M85" s="68" t="s">
        <v>1556</v>
      </c>
      <c r="N85" s="549">
        <v>45451.0</v>
      </c>
      <c r="O85" s="68" t="s">
        <v>294</v>
      </c>
      <c r="P85" s="68" t="s">
        <v>1184</v>
      </c>
      <c r="Q85" s="68" t="s">
        <v>3659</v>
      </c>
      <c r="R85" s="68"/>
      <c r="S85" s="68" t="s">
        <v>215</v>
      </c>
      <c r="T85" s="68"/>
      <c r="U85" s="68"/>
      <c r="V85" s="68"/>
      <c r="W85" s="68"/>
      <c r="X85" s="68"/>
      <c r="Y85" s="68"/>
      <c r="Z85" s="68"/>
      <c r="AA85" s="68"/>
      <c r="AB85" s="68"/>
      <c r="AC85" s="68"/>
      <c r="AD85" s="68"/>
      <c r="AE85" s="68"/>
      <c r="AF85" s="68"/>
      <c r="AG85" s="68"/>
      <c r="AH85" s="68"/>
      <c r="AI85" s="68"/>
      <c r="AJ85" s="68"/>
    </row>
    <row r="86" ht="17.25" customHeight="1">
      <c r="A86" s="68"/>
      <c r="B86" s="560">
        <v>45511.0</v>
      </c>
      <c r="C86" s="68"/>
      <c r="D86" s="87"/>
      <c r="E86" s="87"/>
      <c r="F86" s="87"/>
      <c r="G86" s="87"/>
      <c r="H86" s="68"/>
      <c r="I86" s="68"/>
      <c r="J86" s="68"/>
      <c r="K86" s="68"/>
      <c r="L86" s="68"/>
      <c r="M86" s="68"/>
      <c r="N86" s="371"/>
      <c r="O86" s="68"/>
      <c r="P86" s="68"/>
      <c r="Q86" s="68"/>
      <c r="R86" s="68"/>
      <c r="S86" s="68"/>
      <c r="T86" s="68"/>
      <c r="U86" s="68"/>
      <c r="V86" s="68"/>
      <c r="W86" s="68"/>
      <c r="X86" s="68"/>
      <c r="Y86" s="68"/>
      <c r="Z86" s="68"/>
      <c r="AA86" s="68"/>
      <c r="AB86" s="68"/>
      <c r="AC86" s="68"/>
      <c r="AD86" s="68"/>
      <c r="AE86" s="68"/>
      <c r="AF86" s="68"/>
      <c r="AG86" s="68"/>
      <c r="AH86" s="68"/>
      <c r="AI86" s="68"/>
      <c r="AJ86" s="68"/>
    </row>
    <row r="87" ht="21.0" customHeight="1">
      <c r="A87" s="522">
        <v>12004.0</v>
      </c>
      <c r="B87" s="257" t="s">
        <v>3362</v>
      </c>
      <c r="C87" s="257" t="s">
        <v>3670</v>
      </c>
      <c r="D87" s="531">
        <v>1981314.0</v>
      </c>
      <c r="E87" s="530">
        <v>4074356.34</v>
      </c>
      <c r="F87" s="530">
        <v>4074356.34</v>
      </c>
      <c r="G87" s="530"/>
      <c r="H87" s="68" t="s">
        <v>2463</v>
      </c>
      <c r="I87" s="68" t="s">
        <v>3364</v>
      </c>
      <c r="J87" s="68" t="s">
        <v>3671</v>
      </c>
      <c r="K87" s="68" t="s">
        <v>50</v>
      </c>
      <c r="L87" s="68" t="s">
        <v>3434</v>
      </c>
      <c r="M87" s="68" t="s">
        <v>1556</v>
      </c>
      <c r="N87" s="549">
        <v>45481.0</v>
      </c>
      <c r="O87" s="68" t="s">
        <v>294</v>
      </c>
      <c r="P87" s="68" t="s">
        <v>1184</v>
      </c>
      <c r="Q87" s="68" t="s">
        <v>1949</v>
      </c>
      <c r="R87" s="68"/>
      <c r="S87" s="68" t="s">
        <v>1158</v>
      </c>
      <c r="T87" s="68"/>
      <c r="U87" s="68"/>
      <c r="V87" s="68"/>
      <c r="W87" s="68"/>
      <c r="X87" s="68"/>
      <c r="Y87" s="68"/>
      <c r="Z87" s="68"/>
      <c r="AA87" s="68"/>
      <c r="AB87" s="68"/>
      <c r="AC87" s="68"/>
      <c r="AD87" s="68"/>
      <c r="AE87" s="68"/>
      <c r="AF87" s="68"/>
      <c r="AG87" s="68"/>
      <c r="AH87" s="68"/>
      <c r="AI87" s="68"/>
      <c r="AJ87" s="68"/>
    </row>
    <row r="88" ht="15.75" customHeight="1">
      <c r="A88" s="68">
        <v>13315.0</v>
      </c>
      <c r="B88" s="68" t="s">
        <v>3371</v>
      </c>
      <c r="C88" s="68" t="s">
        <v>3372</v>
      </c>
      <c r="D88" s="87">
        <v>726703.0</v>
      </c>
      <c r="E88" s="87">
        <v>1457884.39</v>
      </c>
      <c r="F88" s="87">
        <v>1457884.39</v>
      </c>
      <c r="G88" s="87"/>
      <c r="H88" s="68" t="s">
        <v>2463</v>
      </c>
      <c r="I88" s="68" t="s">
        <v>3373</v>
      </c>
      <c r="J88" s="68"/>
      <c r="K88" s="68" t="s">
        <v>3651</v>
      </c>
      <c r="L88" s="68" t="s">
        <v>3434</v>
      </c>
      <c r="M88" s="68" t="s">
        <v>1556</v>
      </c>
      <c r="N88" s="549">
        <v>45481.0</v>
      </c>
      <c r="O88" s="68" t="s">
        <v>294</v>
      </c>
      <c r="P88" s="68" t="s">
        <v>1184</v>
      </c>
      <c r="Q88" s="68" t="s">
        <v>1949</v>
      </c>
      <c r="R88" s="68"/>
      <c r="S88" s="68" t="s">
        <v>1158</v>
      </c>
      <c r="T88" s="68"/>
      <c r="U88" s="68"/>
      <c r="V88" s="68"/>
      <c r="W88" s="68"/>
      <c r="X88" s="68"/>
      <c r="Y88" s="68"/>
      <c r="Z88" s="68"/>
      <c r="AA88" s="68"/>
      <c r="AB88" s="68"/>
      <c r="AC88" s="68"/>
      <c r="AD88" s="68"/>
      <c r="AE88" s="68"/>
      <c r="AF88" s="68"/>
      <c r="AG88" s="68"/>
      <c r="AH88" s="68"/>
      <c r="AI88" s="68"/>
      <c r="AJ88" s="68"/>
    </row>
    <row r="89" ht="18.0" customHeight="1">
      <c r="A89" s="68">
        <v>27008.0</v>
      </c>
      <c r="B89" s="68" t="s">
        <v>3672</v>
      </c>
      <c r="C89" s="68" t="s">
        <v>3673</v>
      </c>
      <c r="D89" s="87">
        <v>100000.0</v>
      </c>
      <c r="E89" s="87">
        <v>141553.6</v>
      </c>
      <c r="F89" s="87">
        <v>141553.6</v>
      </c>
      <c r="G89" s="87"/>
      <c r="H89" s="68" t="s">
        <v>52</v>
      </c>
      <c r="I89" s="68" t="s">
        <v>3674</v>
      </c>
      <c r="J89" s="68" t="s">
        <v>3675</v>
      </c>
      <c r="K89" s="68" t="s">
        <v>3676</v>
      </c>
      <c r="L89" s="89" t="s">
        <v>3677</v>
      </c>
      <c r="M89" s="68" t="s">
        <v>1556</v>
      </c>
      <c r="N89" s="549">
        <v>45482.0</v>
      </c>
      <c r="O89" s="68" t="s">
        <v>294</v>
      </c>
      <c r="P89" s="68" t="s">
        <v>1184</v>
      </c>
      <c r="Q89" s="68" t="s">
        <v>1949</v>
      </c>
      <c r="R89" s="68"/>
      <c r="S89" s="68" t="s">
        <v>1158</v>
      </c>
      <c r="T89" s="68"/>
      <c r="U89" s="68"/>
      <c r="V89" s="68"/>
      <c r="W89" s="68"/>
      <c r="X89" s="68"/>
      <c r="Y89" s="68"/>
      <c r="Z89" s="68"/>
      <c r="AA89" s="68"/>
      <c r="AB89" s="68"/>
      <c r="AC89" s="68"/>
      <c r="AD89" s="68"/>
      <c r="AE89" s="68"/>
      <c r="AF89" s="68"/>
      <c r="AG89" s="68"/>
      <c r="AH89" s="68"/>
      <c r="AI89" s="68"/>
      <c r="AJ89" s="68"/>
    </row>
    <row r="90" ht="19.5" customHeight="1">
      <c r="A90" s="68">
        <v>25644.0</v>
      </c>
      <c r="B90" s="68" t="s">
        <v>2559</v>
      </c>
      <c r="C90" s="68" t="s">
        <v>2560</v>
      </c>
      <c r="D90" s="87">
        <v>309600.0</v>
      </c>
      <c r="E90" s="87">
        <v>38100.0</v>
      </c>
      <c r="F90" s="87">
        <v>282755.43</v>
      </c>
      <c r="G90" s="87"/>
      <c r="H90" s="68" t="s">
        <v>2463</v>
      </c>
      <c r="I90" s="68" t="s">
        <v>2561</v>
      </c>
      <c r="J90" s="68"/>
      <c r="K90" s="68" t="s">
        <v>677</v>
      </c>
      <c r="L90" s="68" t="s">
        <v>3678</v>
      </c>
      <c r="M90" s="68" t="s">
        <v>1556</v>
      </c>
      <c r="N90" s="549">
        <v>45481.0</v>
      </c>
      <c r="O90" s="68" t="s">
        <v>294</v>
      </c>
      <c r="P90" s="68" t="s">
        <v>1184</v>
      </c>
      <c r="Q90" s="68" t="s">
        <v>1949</v>
      </c>
      <c r="R90" s="68"/>
      <c r="S90" s="68" t="s">
        <v>907</v>
      </c>
      <c r="T90" s="68"/>
      <c r="U90" s="68"/>
      <c r="V90" s="68"/>
      <c r="W90" s="68"/>
      <c r="X90" s="68"/>
      <c r="Y90" s="68"/>
      <c r="Z90" s="68"/>
      <c r="AA90" s="68"/>
      <c r="AB90" s="68"/>
      <c r="AC90" s="68"/>
      <c r="AD90" s="68"/>
      <c r="AE90" s="68"/>
      <c r="AF90" s="68"/>
      <c r="AG90" s="68"/>
      <c r="AH90" s="68"/>
      <c r="AI90" s="68"/>
      <c r="AJ90" s="68"/>
    </row>
    <row r="91" ht="18.0" customHeight="1">
      <c r="A91" s="68">
        <v>25082.0</v>
      </c>
      <c r="B91" s="68" t="s">
        <v>3679</v>
      </c>
      <c r="C91" s="68" t="s">
        <v>3680</v>
      </c>
      <c r="D91" s="87">
        <v>752533.0</v>
      </c>
      <c r="E91" s="87">
        <v>89210.4</v>
      </c>
      <c r="F91" s="87">
        <v>952111.4</v>
      </c>
      <c r="G91" s="87"/>
      <c r="H91" s="68" t="s">
        <v>2463</v>
      </c>
      <c r="I91" s="68" t="s">
        <v>3681</v>
      </c>
      <c r="J91" s="68"/>
      <c r="K91" s="68" t="s">
        <v>23</v>
      </c>
      <c r="L91" s="68" t="s">
        <v>3682</v>
      </c>
      <c r="M91" s="68" t="s">
        <v>1556</v>
      </c>
      <c r="N91" s="549">
        <v>45481.0</v>
      </c>
      <c r="O91" s="68" t="s">
        <v>294</v>
      </c>
      <c r="P91" s="68" t="s">
        <v>1184</v>
      </c>
      <c r="Q91" s="68" t="s">
        <v>1949</v>
      </c>
      <c r="R91" s="68"/>
      <c r="S91" s="68" t="s">
        <v>907</v>
      </c>
      <c r="T91" s="68"/>
      <c r="U91" s="68"/>
      <c r="V91" s="68"/>
      <c r="W91" s="68"/>
      <c r="X91" s="68"/>
      <c r="Y91" s="68"/>
      <c r="Z91" s="68"/>
      <c r="AA91" s="68"/>
      <c r="AB91" s="68"/>
      <c r="AC91" s="68"/>
      <c r="AD91" s="68"/>
      <c r="AE91" s="68"/>
      <c r="AF91" s="68"/>
      <c r="AG91" s="68"/>
      <c r="AH91" s="68"/>
      <c r="AI91" s="68"/>
      <c r="AJ91" s="68"/>
    </row>
    <row r="92" ht="17.25" customHeight="1">
      <c r="A92" s="510">
        <v>24017.0</v>
      </c>
      <c r="B92" s="283" t="s">
        <v>3683</v>
      </c>
      <c r="C92" s="556" t="s">
        <v>3684</v>
      </c>
      <c r="D92" s="587">
        <v>205000.0</v>
      </c>
      <c r="E92" s="556">
        <v>139000.0</v>
      </c>
      <c r="F92" s="327">
        <v>225513.12</v>
      </c>
      <c r="G92" s="327"/>
      <c r="H92" s="283" t="s">
        <v>14</v>
      </c>
      <c r="I92" s="283" t="s">
        <v>3685</v>
      </c>
      <c r="J92" s="283"/>
      <c r="K92" s="283" t="s">
        <v>3686</v>
      </c>
      <c r="L92" s="283" t="s">
        <v>3687</v>
      </c>
      <c r="M92" s="283" t="s">
        <v>1556</v>
      </c>
      <c r="N92" s="549">
        <v>45481.0</v>
      </c>
      <c r="O92" s="283" t="s">
        <v>301</v>
      </c>
      <c r="P92" s="283" t="s">
        <v>1184</v>
      </c>
      <c r="Q92" s="283" t="s">
        <v>301</v>
      </c>
      <c r="R92" s="283"/>
      <c r="S92" s="283" t="s">
        <v>2287</v>
      </c>
      <c r="T92" s="283"/>
      <c r="U92" s="283"/>
      <c r="V92" s="283"/>
      <c r="W92" s="283"/>
      <c r="X92" s="283"/>
      <c r="Y92" s="283"/>
      <c r="Z92" s="283"/>
      <c r="AA92" s="283"/>
      <c r="AB92" s="283"/>
      <c r="AC92" s="283"/>
      <c r="AD92" s="283"/>
      <c r="AE92" s="283"/>
      <c r="AF92" s="283"/>
      <c r="AG92" s="283"/>
      <c r="AH92" s="283"/>
      <c r="AI92" s="283"/>
      <c r="AJ92" s="283"/>
      <c r="AK92" s="588"/>
      <c r="AL92" s="588"/>
      <c r="AM92" s="588"/>
    </row>
    <row r="93" ht="17.25" customHeight="1">
      <c r="A93" s="272">
        <v>26362.0</v>
      </c>
      <c r="B93" s="589" t="s">
        <v>3688</v>
      </c>
      <c r="C93" s="590" t="s">
        <v>3689</v>
      </c>
      <c r="D93" s="487">
        <v>1255861.0</v>
      </c>
      <c r="E93" s="217">
        <v>861944.97</v>
      </c>
      <c r="F93" s="133">
        <v>200347.97</v>
      </c>
      <c r="G93" s="133"/>
      <c r="H93" s="283" t="s">
        <v>81</v>
      </c>
      <c r="I93" s="283" t="s">
        <v>1382</v>
      </c>
      <c r="J93" s="283" t="s">
        <v>3690</v>
      </c>
      <c r="K93" s="283" t="s">
        <v>3691</v>
      </c>
      <c r="L93" s="283" t="s">
        <v>3692</v>
      </c>
      <c r="M93" s="283" t="s">
        <v>1556</v>
      </c>
      <c r="N93" s="549">
        <v>45481.0</v>
      </c>
      <c r="O93" s="283" t="s">
        <v>294</v>
      </c>
      <c r="P93" s="283" t="s">
        <v>1184</v>
      </c>
      <c r="Q93" s="68" t="s">
        <v>1949</v>
      </c>
      <c r="R93" s="283"/>
      <c r="S93" s="283" t="s">
        <v>3693</v>
      </c>
      <c r="T93" s="283"/>
      <c r="U93" s="283"/>
      <c r="V93" s="283"/>
      <c r="W93" s="283"/>
      <c r="X93" s="283"/>
      <c r="Y93" s="283"/>
      <c r="Z93" s="283"/>
      <c r="AA93" s="283"/>
      <c r="AB93" s="283"/>
      <c r="AC93" s="283"/>
      <c r="AD93" s="283"/>
      <c r="AE93" s="283"/>
      <c r="AF93" s="283"/>
      <c r="AG93" s="283"/>
      <c r="AH93" s="283"/>
      <c r="AI93" s="283"/>
      <c r="AJ93" s="283"/>
      <c r="AK93" s="588"/>
      <c r="AL93" s="588"/>
      <c r="AM93" s="588"/>
    </row>
    <row r="94" ht="17.25" customHeight="1">
      <c r="A94" s="371"/>
      <c r="B94" s="560">
        <v>45512.0</v>
      </c>
      <c r="C94" s="409"/>
      <c r="D94" s="409"/>
      <c r="E94" s="409"/>
      <c r="F94" s="68"/>
      <c r="G94" s="68"/>
      <c r="H94" s="68"/>
      <c r="I94" s="68"/>
      <c r="J94" s="68"/>
      <c r="K94" s="68"/>
      <c r="L94" s="68" t="s">
        <v>3694</v>
      </c>
      <c r="M94" s="68"/>
      <c r="N94" s="371"/>
      <c r="O94" s="68"/>
      <c r="P94" s="68"/>
      <c r="Q94" s="68"/>
      <c r="R94" s="68"/>
      <c r="S94" s="68"/>
      <c r="T94" s="68"/>
      <c r="U94" s="68"/>
      <c r="V94" s="68"/>
      <c r="W94" s="68"/>
      <c r="X94" s="68"/>
      <c r="Y94" s="68"/>
      <c r="Z94" s="68"/>
      <c r="AA94" s="68"/>
      <c r="AB94" s="68"/>
      <c r="AC94" s="68"/>
      <c r="AD94" s="68"/>
      <c r="AE94" s="68"/>
      <c r="AF94" s="68"/>
      <c r="AG94" s="68"/>
      <c r="AH94" s="68"/>
      <c r="AI94" s="68"/>
      <c r="AJ94" s="68"/>
    </row>
    <row r="95" ht="20.25" customHeight="1">
      <c r="A95" s="68">
        <v>12911.0</v>
      </c>
      <c r="B95" s="68" t="s">
        <v>3469</v>
      </c>
      <c r="C95" s="68" t="s">
        <v>3470</v>
      </c>
      <c r="D95" s="87">
        <v>543192.0</v>
      </c>
      <c r="E95" s="107">
        <v>1096558.68</v>
      </c>
      <c r="F95" s="87">
        <v>1096558.68</v>
      </c>
      <c r="G95" s="87"/>
      <c r="H95" s="68" t="s">
        <v>2463</v>
      </c>
      <c r="I95" s="68" t="s">
        <v>3471</v>
      </c>
      <c r="J95" s="68"/>
      <c r="K95" s="68" t="s">
        <v>176</v>
      </c>
      <c r="L95" s="68" t="s">
        <v>3695</v>
      </c>
      <c r="M95" s="68" t="s">
        <v>1556</v>
      </c>
      <c r="N95" s="549">
        <v>45512.0</v>
      </c>
      <c r="O95" s="68" t="s">
        <v>294</v>
      </c>
      <c r="P95" s="68" t="s">
        <v>1184</v>
      </c>
      <c r="Q95" s="68" t="s">
        <v>1949</v>
      </c>
      <c r="R95" s="68"/>
      <c r="S95" s="68" t="s">
        <v>1158</v>
      </c>
      <c r="T95" s="68"/>
      <c r="U95" s="68"/>
      <c r="V95" s="68"/>
      <c r="W95" s="68"/>
      <c r="X95" s="68"/>
      <c r="Y95" s="68"/>
      <c r="Z95" s="68"/>
      <c r="AA95" s="68"/>
      <c r="AB95" s="68"/>
      <c r="AC95" s="68"/>
      <c r="AD95" s="68"/>
      <c r="AE95" s="68"/>
      <c r="AF95" s="68"/>
      <c r="AG95" s="68"/>
      <c r="AH95" s="68"/>
      <c r="AI95" s="68"/>
      <c r="AJ95" s="68"/>
    </row>
    <row r="96" ht="21.75" customHeight="1">
      <c r="A96" s="68">
        <v>20527.0</v>
      </c>
      <c r="B96" s="68" t="s">
        <v>3358</v>
      </c>
      <c r="C96" s="68" t="s">
        <v>3359</v>
      </c>
      <c r="D96" s="87">
        <v>600000.0</v>
      </c>
      <c r="E96" s="87">
        <v>1201542.43</v>
      </c>
      <c r="F96" s="87">
        <v>1201542.43</v>
      </c>
      <c r="G96" s="87"/>
      <c r="H96" s="68" t="s">
        <v>2463</v>
      </c>
      <c r="I96" s="68" t="s">
        <v>3360</v>
      </c>
      <c r="J96" s="68" t="s">
        <v>3361</v>
      </c>
      <c r="K96" s="68" t="s">
        <v>176</v>
      </c>
      <c r="L96" s="68" t="s">
        <v>3696</v>
      </c>
      <c r="M96" s="68" t="s">
        <v>1556</v>
      </c>
      <c r="N96" s="549">
        <v>45512.0</v>
      </c>
      <c r="O96" s="68" t="s">
        <v>294</v>
      </c>
      <c r="P96" s="68" t="s">
        <v>1184</v>
      </c>
      <c r="Q96" s="68" t="s">
        <v>1949</v>
      </c>
      <c r="R96" s="68"/>
      <c r="S96" s="68" t="s">
        <v>1158</v>
      </c>
      <c r="T96" s="68"/>
      <c r="U96" s="68"/>
      <c r="V96" s="68"/>
      <c r="W96" s="68"/>
      <c r="X96" s="68"/>
      <c r="Y96" s="68"/>
      <c r="Z96" s="68"/>
      <c r="AA96" s="68"/>
      <c r="AB96" s="68"/>
      <c r="AC96" s="68"/>
      <c r="AD96" s="68"/>
      <c r="AE96" s="68"/>
      <c r="AF96" s="68"/>
      <c r="AG96" s="68"/>
      <c r="AH96" s="68"/>
      <c r="AI96" s="68"/>
      <c r="AJ96" s="68"/>
    </row>
    <row r="97" ht="16.5" customHeight="1">
      <c r="A97" s="68">
        <v>10913.0</v>
      </c>
      <c r="B97" s="521" t="s">
        <v>3697</v>
      </c>
      <c r="C97" s="68" t="s">
        <v>3698</v>
      </c>
      <c r="D97" s="87">
        <v>150000.0</v>
      </c>
      <c r="E97" s="87">
        <v>489041.82</v>
      </c>
      <c r="F97" s="87">
        <v>489041.82</v>
      </c>
      <c r="G97" s="87"/>
      <c r="H97" s="68" t="s">
        <v>2463</v>
      </c>
      <c r="I97" s="68" t="s">
        <v>3699</v>
      </c>
      <c r="J97" s="68" t="s">
        <v>2262</v>
      </c>
      <c r="K97" s="68" t="s">
        <v>725</v>
      </c>
      <c r="L97" s="68" t="s">
        <v>3434</v>
      </c>
      <c r="M97" s="68" t="s">
        <v>1556</v>
      </c>
      <c r="N97" s="549">
        <v>45512.0</v>
      </c>
      <c r="O97" s="68" t="s">
        <v>294</v>
      </c>
      <c r="P97" s="68" t="s">
        <v>1184</v>
      </c>
      <c r="Q97" s="68" t="s">
        <v>1949</v>
      </c>
      <c r="R97" s="68"/>
      <c r="S97" s="68" t="s">
        <v>1158</v>
      </c>
      <c r="T97" s="68"/>
      <c r="U97" s="68"/>
      <c r="V97" s="68"/>
      <c r="W97" s="68"/>
      <c r="X97" s="68"/>
      <c r="Y97" s="68"/>
      <c r="Z97" s="68"/>
      <c r="AA97" s="68"/>
      <c r="AB97" s="68"/>
      <c r="AC97" s="68"/>
      <c r="AD97" s="68"/>
      <c r="AE97" s="68"/>
      <c r="AF97" s="68"/>
      <c r="AG97" s="68"/>
      <c r="AH97" s="68"/>
      <c r="AI97" s="68"/>
      <c r="AJ97" s="68"/>
    </row>
    <row r="98" ht="17.25" customHeight="1">
      <c r="A98" s="68">
        <v>25054.0</v>
      </c>
      <c r="B98" s="68" t="s">
        <v>3700</v>
      </c>
      <c r="C98" s="68" t="s">
        <v>3701</v>
      </c>
      <c r="D98" s="87">
        <v>720000.0</v>
      </c>
      <c r="E98" s="87">
        <v>95000.0</v>
      </c>
      <c r="F98" s="119">
        <v>919645.32</v>
      </c>
      <c r="G98" s="119"/>
      <c r="H98" s="68" t="s">
        <v>2463</v>
      </c>
      <c r="I98" s="68" t="s">
        <v>3702</v>
      </c>
      <c r="J98" s="68"/>
      <c r="K98" s="68" t="s">
        <v>2973</v>
      </c>
      <c r="L98" s="68" t="s">
        <v>3703</v>
      </c>
      <c r="M98" s="68" t="s">
        <v>1556</v>
      </c>
      <c r="N98" s="371" t="s">
        <v>3704</v>
      </c>
      <c r="O98" s="68" t="s">
        <v>294</v>
      </c>
      <c r="P98" s="68" t="s">
        <v>1184</v>
      </c>
      <c r="Q98" s="68" t="s">
        <v>1949</v>
      </c>
      <c r="R98" s="68"/>
      <c r="S98" s="68" t="s">
        <v>1158</v>
      </c>
      <c r="T98" s="68"/>
      <c r="U98" s="68"/>
      <c r="V98" s="68"/>
      <c r="W98" s="68"/>
      <c r="X98" s="68"/>
      <c r="Y98" s="68"/>
      <c r="Z98" s="68"/>
      <c r="AA98" s="68"/>
      <c r="AB98" s="68"/>
      <c r="AC98" s="68"/>
      <c r="AD98" s="68"/>
      <c r="AE98" s="68"/>
      <c r="AF98" s="68"/>
      <c r="AG98" s="68"/>
      <c r="AH98" s="68"/>
      <c r="AI98" s="68"/>
      <c r="AJ98" s="68"/>
    </row>
    <row r="99" ht="15.75" customHeight="1">
      <c r="A99" s="371">
        <v>12940.0</v>
      </c>
      <c r="B99" s="409" t="s">
        <v>3705</v>
      </c>
      <c r="C99" s="409" t="s">
        <v>3706</v>
      </c>
      <c r="D99" s="87">
        <v>1500000.0</v>
      </c>
      <c r="E99" s="87">
        <v>3061637.19</v>
      </c>
      <c r="F99" s="87">
        <v>3061637.19</v>
      </c>
      <c r="G99" s="87"/>
      <c r="H99" s="68" t="s">
        <v>2463</v>
      </c>
      <c r="I99" s="68" t="s">
        <v>1618</v>
      </c>
      <c r="J99" s="68" t="s">
        <v>2014</v>
      </c>
      <c r="K99" s="68" t="s">
        <v>3707</v>
      </c>
      <c r="L99" s="68" t="s">
        <v>3434</v>
      </c>
      <c r="M99" s="68" t="s">
        <v>1556</v>
      </c>
      <c r="N99" s="371" t="s">
        <v>3704</v>
      </c>
      <c r="O99" s="68" t="s">
        <v>294</v>
      </c>
      <c r="P99" s="68" t="s">
        <v>1184</v>
      </c>
      <c r="Q99" s="68" t="s">
        <v>1949</v>
      </c>
      <c r="R99" s="68"/>
      <c r="S99" s="68" t="s">
        <v>907</v>
      </c>
      <c r="T99" s="68"/>
      <c r="U99" s="68"/>
      <c r="V99" s="68"/>
      <c r="W99" s="68"/>
      <c r="X99" s="68"/>
      <c r="Y99" s="68"/>
      <c r="Z99" s="68"/>
      <c r="AA99" s="68"/>
      <c r="AB99" s="68"/>
      <c r="AC99" s="68"/>
      <c r="AD99" s="68"/>
      <c r="AE99" s="68"/>
      <c r="AF99" s="68"/>
      <c r="AG99" s="68"/>
      <c r="AH99" s="68"/>
      <c r="AI99" s="68"/>
      <c r="AJ99" s="68"/>
    </row>
    <row r="100" ht="15.75" customHeight="1">
      <c r="A100" s="68">
        <v>19219.0</v>
      </c>
      <c r="B100" s="68" t="s">
        <v>3708</v>
      </c>
      <c r="C100" s="68" t="s">
        <v>3709</v>
      </c>
      <c r="D100" s="87">
        <v>3096184.67</v>
      </c>
      <c r="E100" s="87">
        <v>3127184.67</v>
      </c>
      <c r="F100" s="87">
        <v>3127184.67</v>
      </c>
      <c r="G100" s="87"/>
      <c r="H100" s="68" t="s">
        <v>2463</v>
      </c>
      <c r="I100" s="68" t="s">
        <v>165</v>
      </c>
      <c r="J100" s="68" t="s">
        <v>2022</v>
      </c>
      <c r="K100" s="68" t="s">
        <v>677</v>
      </c>
      <c r="L100" s="68" t="s">
        <v>3434</v>
      </c>
      <c r="M100" s="68" t="s">
        <v>1556</v>
      </c>
      <c r="N100" s="371" t="s">
        <v>3704</v>
      </c>
      <c r="O100" s="68" t="s">
        <v>294</v>
      </c>
      <c r="P100" s="68" t="s">
        <v>1184</v>
      </c>
      <c r="Q100" s="68" t="s">
        <v>1949</v>
      </c>
      <c r="R100" s="68"/>
      <c r="S100" s="68" t="s">
        <v>907</v>
      </c>
      <c r="T100" s="68"/>
      <c r="U100" s="68"/>
      <c r="V100" s="68"/>
      <c r="W100" s="68"/>
      <c r="X100" s="68"/>
      <c r="Y100" s="68"/>
      <c r="Z100" s="68"/>
      <c r="AA100" s="68"/>
      <c r="AB100" s="68"/>
      <c r="AC100" s="68"/>
      <c r="AD100" s="68"/>
      <c r="AE100" s="68"/>
      <c r="AF100" s="68"/>
      <c r="AG100" s="68"/>
      <c r="AH100" s="68"/>
      <c r="AI100" s="68"/>
      <c r="AJ100" s="68"/>
    </row>
    <row r="101" ht="15.75" customHeight="1">
      <c r="A101" s="412"/>
      <c r="B101" s="412" t="s">
        <v>3710</v>
      </c>
      <c r="C101" s="412" t="s">
        <v>3711</v>
      </c>
      <c r="D101" s="87">
        <v>1200000.0</v>
      </c>
      <c r="E101" s="87">
        <v>89000.0</v>
      </c>
      <c r="F101" s="87">
        <v>1894497.37</v>
      </c>
      <c r="G101" s="87"/>
      <c r="H101" s="68" t="s">
        <v>784</v>
      </c>
      <c r="I101" s="68" t="s">
        <v>3712</v>
      </c>
      <c r="J101" s="68" t="s">
        <v>3713</v>
      </c>
      <c r="K101" s="68" t="s">
        <v>3714</v>
      </c>
      <c r="L101" s="68" t="s">
        <v>200</v>
      </c>
      <c r="M101" s="68" t="s">
        <v>224</v>
      </c>
      <c r="N101" s="371" t="s">
        <v>36</v>
      </c>
      <c r="O101" s="68" t="s">
        <v>213</v>
      </c>
      <c r="P101" s="68"/>
      <c r="Q101" s="68"/>
      <c r="R101" s="68"/>
      <c r="S101" s="68"/>
      <c r="T101" s="68"/>
      <c r="U101" s="68"/>
      <c r="V101" s="68"/>
      <c r="W101" s="68"/>
      <c r="X101" s="68"/>
      <c r="Y101" s="68"/>
      <c r="Z101" s="68"/>
      <c r="AA101" s="68"/>
      <c r="AB101" s="68"/>
      <c r="AC101" s="68"/>
      <c r="AD101" s="68"/>
      <c r="AE101" s="68"/>
      <c r="AF101" s="68"/>
      <c r="AG101" s="68"/>
      <c r="AH101" s="68"/>
      <c r="AI101" s="68"/>
      <c r="AJ101" s="68"/>
    </row>
    <row r="102" ht="15.75" customHeight="1">
      <c r="A102" s="68"/>
      <c r="B102" s="560">
        <v>45513.0</v>
      </c>
      <c r="C102" s="68"/>
      <c r="D102" s="87"/>
      <c r="E102" s="87"/>
      <c r="F102" s="87"/>
      <c r="G102" s="87"/>
      <c r="H102" s="68"/>
      <c r="I102" s="68"/>
      <c r="J102" s="68"/>
      <c r="K102" s="68"/>
      <c r="L102" s="68"/>
      <c r="M102" s="68"/>
      <c r="N102" s="371"/>
      <c r="O102" s="68"/>
      <c r="P102" s="68"/>
      <c r="Q102" s="68"/>
      <c r="R102" s="68"/>
      <c r="S102" s="68"/>
      <c r="T102" s="68"/>
      <c r="U102" s="68"/>
      <c r="V102" s="68"/>
      <c r="W102" s="68"/>
      <c r="X102" s="68"/>
      <c r="Y102" s="68"/>
      <c r="Z102" s="68"/>
      <c r="AA102" s="68"/>
      <c r="AB102" s="68"/>
      <c r="AC102" s="68"/>
      <c r="AD102" s="68"/>
      <c r="AE102" s="68"/>
      <c r="AF102" s="68"/>
      <c r="AG102" s="68"/>
      <c r="AH102" s="68"/>
      <c r="AI102" s="68"/>
      <c r="AJ102" s="68"/>
    </row>
    <row r="103" ht="19.5" customHeight="1">
      <c r="A103" s="371">
        <v>26944.0</v>
      </c>
      <c r="B103" s="409" t="s">
        <v>3483</v>
      </c>
      <c r="C103" s="409" t="s">
        <v>3484</v>
      </c>
      <c r="D103" s="87">
        <v>564000.0</v>
      </c>
      <c r="E103" s="87">
        <v>204005.4</v>
      </c>
      <c r="F103" s="87">
        <v>743922.16</v>
      </c>
      <c r="G103" s="87"/>
      <c r="H103" s="68" t="s">
        <v>45</v>
      </c>
      <c r="I103" s="68" t="s">
        <v>3485</v>
      </c>
      <c r="J103" s="68" t="s">
        <v>2014</v>
      </c>
      <c r="K103" s="68" t="s">
        <v>2818</v>
      </c>
      <c r="L103" s="88" t="s">
        <v>3486</v>
      </c>
      <c r="M103" s="68" t="s">
        <v>1556</v>
      </c>
      <c r="N103" s="561">
        <v>45513.0</v>
      </c>
      <c r="O103" s="68" t="s">
        <v>294</v>
      </c>
      <c r="P103" s="68" t="s">
        <v>1184</v>
      </c>
      <c r="Q103" s="68" t="s">
        <v>1949</v>
      </c>
      <c r="R103" s="68"/>
      <c r="S103" s="68" t="s">
        <v>907</v>
      </c>
      <c r="T103" s="68"/>
      <c r="U103" s="68"/>
      <c r="V103" s="68"/>
      <c r="W103" s="68"/>
      <c r="X103" s="68"/>
      <c r="Y103" s="68"/>
      <c r="Z103" s="68"/>
      <c r="AA103" s="68"/>
      <c r="AB103" s="68"/>
      <c r="AC103" s="68"/>
      <c r="AD103" s="68"/>
      <c r="AE103" s="68"/>
      <c r="AF103" s="68"/>
      <c r="AG103" s="68"/>
      <c r="AH103" s="68"/>
      <c r="AI103" s="68"/>
      <c r="AJ103" s="68"/>
    </row>
    <row r="104" ht="21.0" customHeight="1">
      <c r="A104" s="371">
        <v>26810.0</v>
      </c>
      <c r="B104" s="409" t="s">
        <v>3715</v>
      </c>
      <c r="C104" s="409" t="s">
        <v>3716</v>
      </c>
      <c r="D104" s="87">
        <v>120000.0</v>
      </c>
      <c r="E104" s="87"/>
      <c r="F104" s="87">
        <v>177499.48</v>
      </c>
      <c r="G104" s="87"/>
      <c r="H104" s="68" t="s">
        <v>45</v>
      </c>
      <c r="I104" s="68" t="s">
        <v>3717</v>
      </c>
      <c r="J104" s="68" t="s">
        <v>2014</v>
      </c>
      <c r="K104" s="68" t="s">
        <v>54</v>
      </c>
      <c r="L104" s="68" t="s">
        <v>3718</v>
      </c>
      <c r="M104" s="68" t="s">
        <v>1556</v>
      </c>
      <c r="N104" s="137">
        <v>45513.0</v>
      </c>
      <c r="O104" s="68" t="s">
        <v>301</v>
      </c>
      <c r="P104" s="68" t="s">
        <v>1184</v>
      </c>
      <c r="Q104" s="68" t="s">
        <v>301</v>
      </c>
      <c r="R104" s="68" t="s">
        <v>3719</v>
      </c>
      <c r="S104" s="68" t="s">
        <v>1158</v>
      </c>
      <c r="T104" s="68"/>
      <c r="U104" s="68"/>
      <c r="V104" s="68"/>
      <c r="W104" s="68"/>
      <c r="X104" s="68"/>
      <c r="Y104" s="68"/>
      <c r="Z104" s="68"/>
      <c r="AA104" s="68"/>
      <c r="AB104" s="68"/>
      <c r="AC104" s="68"/>
      <c r="AD104" s="68"/>
      <c r="AE104" s="68"/>
      <c r="AF104" s="68"/>
      <c r="AG104" s="68"/>
      <c r="AH104" s="68"/>
      <c r="AI104" s="68"/>
      <c r="AJ104" s="68"/>
    </row>
    <row r="105" ht="18.75" customHeight="1">
      <c r="A105" s="68">
        <v>20485.0</v>
      </c>
      <c r="B105" s="68" t="s">
        <v>3431</v>
      </c>
      <c r="C105" s="68" t="s">
        <v>3432</v>
      </c>
      <c r="D105" s="87">
        <v>450000.0</v>
      </c>
      <c r="E105" s="87">
        <v>919808.89</v>
      </c>
      <c r="F105" s="87">
        <v>919808.89</v>
      </c>
      <c r="G105" s="87"/>
      <c r="H105" s="68" t="s">
        <v>45</v>
      </c>
      <c r="I105" s="68" t="s">
        <v>1684</v>
      </c>
      <c r="J105" s="68" t="s">
        <v>3433</v>
      </c>
      <c r="K105" s="68" t="s">
        <v>50</v>
      </c>
      <c r="L105" s="68" t="s">
        <v>3434</v>
      </c>
      <c r="M105" s="68" t="s">
        <v>1556</v>
      </c>
      <c r="N105" s="546">
        <v>45513.0</v>
      </c>
      <c r="O105" s="68" t="s">
        <v>294</v>
      </c>
      <c r="P105" s="68" t="s">
        <v>1184</v>
      </c>
      <c r="Q105" s="68" t="s">
        <v>1949</v>
      </c>
      <c r="R105" s="68"/>
      <c r="S105" s="68" t="s">
        <v>1158</v>
      </c>
      <c r="T105" s="68"/>
      <c r="U105" s="68"/>
      <c r="V105" s="68"/>
      <c r="W105" s="68"/>
      <c r="X105" s="68"/>
      <c r="Y105" s="68"/>
      <c r="Z105" s="68"/>
      <c r="AA105" s="68"/>
      <c r="AB105" s="68"/>
      <c r="AC105" s="68"/>
      <c r="AD105" s="68"/>
      <c r="AE105" s="68"/>
      <c r="AF105" s="68"/>
      <c r="AG105" s="68"/>
      <c r="AH105" s="68"/>
      <c r="AI105" s="68"/>
      <c r="AJ105" s="68"/>
    </row>
    <row r="106" ht="21.75" customHeight="1">
      <c r="A106" s="510">
        <v>11852.0</v>
      </c>
      <c r="B106" s="555" t="s">
        <v>3720</v>
      </c>
      <c r="C106" s="556" t="s">
        <v>3721</v>
      </c>
      <c r="D106" s="87">
        <v>2096277.0</v>
      </c>
      <c r="E106" s="107">
        <v>4352045.12</v>
      </c>
      <c r="F106" s="87">
        <v>4352045.12</v>
      </c>
      <c r="G106" s="87"/>
      <c r="H106" s="68" t="s">
        <v>45</v>
      </c>
      <c r="I106" s="330" t="s">
        <v>3722</v>
      </c>
      <c r="J106" s="68"/>
      <c r="K106" s="68" t="s">
        <v>576</v>
      </c>
      <c r="L106" s="68" t="s">
        <v>3434</v>
      </c>
      <c r="M106" s="68" t="s">
        <v>1556</v>
      </c>
      <c r="N106" s="546">
        <v>45513.0</v>
      </c>
      <c r="O106" s="68" t="s">
        <v>294</v>
      </c>
      <c r="P106" s="68" t="s">
        <v>1184</v>
      </c>
      <c r="Q106" s="68" t="s">
        <v>1949</v>
      </c>
      <c r="R106" s="68"/>
      <c r="S106" s="68" t="s">
        <v>1158</v>
      </c>
      <c r="T106" s="68"/>
      <c r="U106" s="68"/>
      <c r="V106" s="68"/>
      <c r="W106" s="68"/>
      <c r="X106" s="68"/>
      <c r="Y106" s="68"/>
      <c r="Z106" s="68"/>
      <c r="AA106" s="68"/>
      <c r="AB106" s="68"/>
      <c r="AC106" s="68"/>
      <c r="AD106" s="68"/>
      <c r="AE106" s="68"/>
      <c r="AF106" s="68"/>
      <c r="AG106" s="68"/>
      <c r="AH106" s="68"/>
      <c r="AI106" s="68"/>
      <c r="AJ106" s="68"/>
    </row>
    <row r="107" ht="21.75" customHeight="1">
      <c r="A107" s="371">
        <v>11803.0</v>
      </c>
      <c r="B107" s="409" t="s">
        <v>3723</v>
      </c>
      <c r="C107" s="409" t="s">
        <v>3724</v>
      </c>
      <c r="D107" s="120">
        <v>312000.0</v>
      </c>
      <c r="E107" s="120">
        <v>124863.99</v>
      </c>
      <c r="F107" s="120">
        <v>124863.99</v>
      </c>
      <c r="G107" s="120"/>
      <c r="H107" s="68" t="s">
        <v>45</v>
      </c>
      <c r="I107" s="89" t="s">
        <v>3725</v>
      </c>
      <c r="K107" s="68" t="s">
        <v>576</v>
      </c>
      <c r="L107" s="68" t="s">
        <v>3434</v>
      </c>
      <c r="M107" s="68" t="s">
        <v>1556</v>
      </c>
      <c r="N107" s="546">
        <v>45513.0</v>
      </c>
      <c r="O107" s="68" t="s">
        <v>294</v>
      </c>
      <c r="P107" s="68" t="s">
        <v>1184</v>
      </c>
      <c r="Q107" s="68" t="s">
        <v>1949</v>
      </c>
      <c r="S107" s="68" t="s">
        <v>1158</v>
      </c>
    </row>
    <row r="108" ht="24.75" customHeight="1">
      <c r="A108" s="371">
        <v>23323.0</v>
      </c>
      <c r="B108" s="409" t="s">
        <v>1647</v>
      </c>
      <c r="C108" s="409" t="s">
        <v>1648</v>
      </c>
      <c r="D108" s="87">
        <v>3424258.0</v>
      </c>
      <c r="E108" s="87">
        <v>6970911.13</v>
      </c>
      <c r="F108" s="87">
        <v>6970911.13</v>
      </c>
      <c r="G108" s="87"/>
      <c r="H108" s="68" t="s">
        <v>2463</v>
      </c>
      <c r="I108" s="68" t="s">
        <v>3726</v>
      </c>
      <c r="J108" s="68" t="s">
        <v>3727</v>
      </c>
      <c r="K108" s="68" t="s">
        <v>677</v>
      </c>
      <c r="L108" s="68" t="s">
        <v>3728</v>
      </c>
      <c r="M108" s="68" t="s">
        <v>1556</v>
      </c>
      <c r="N108" s="561">
        <v>45513.0</v>
      </c>
      <c r="O108" s="68" t="s">
        <v>294</v>
      </c>
      <c r="P108" s="68" t="s">
        <v>1184</v>
      </c>
      <c r="Q108" s="68" t="s">
        <v>1949</v>
      </c>
      <c r="R108" s="68"/>
      <c r="S108" s="68" t="s">
        <v>907</v>
      </c>
      <c r="T108" s="68"/>
      <c r="U108" s="68"/>
      <c r="V108" s="68"/>
      <c r="W108" s="68"/>
      <c r="X108" s="68"/>
      <c r="Y108" s="68"/>
      <c r="Z108" s="68"/>
      <c r="AA108" s="68"/>
      <c r="AB108" s="68"/>
      <c r="AC108" s="68"/>
      <c r="AD108" s="68"/>
      <c r="AE108" s="68"/>
      <c r="AF108" s="68"/>
      <c r="AG108" s="68"/>
      <c r="AH108" s="68"/>
      <c r="AI108" s="68"/>
      <c r="AJ108" s="68"/>
    </row>
    <row r="109" ht="28.5" customHeight="1">
      <c r="A109" s="515">
        <v>22948.0</v>
      </c>
      <c r="B109" s="486" t="s">
        <v>2658</v>
      </c>
      <c r="C109" s="486" t="s">
        <v>2659</v>
      </c>
      <c r="D109" s="87">
        <v>228000.0</v>
      </c>
      <c r="E109" s="87">
        <v>457227.43</v>
      </c>
      <c r="F109" s="87">
        <v>457227.43</v>
      </c>
      <c r="G109" s="87"/>
      <c r="H109" s="68" t="s">
        <v>2463</v>
      </c>
      <c r="I109" s="68" t="s">
        <v>2660</v>
      </c>
      <c r="J109" s="68" t="s">
        <v>2661</v>
      </c>
      <c r="K109" s="68" t="s">
        <v>3707</v>
      </c>
      <c r="L109" s="68" t="s">
        <v>2662</v>
      </c>
      <c r="M109" s="90" t="s">
        <v>294</v>
      </c>
      <c r="N109" s="561">
        <v>45513.0</v>
      </c>
      <c r="O109" s="185" t="s">
        <v>294</v>
      </c>
      <c r="P109" s="68" t="s">
        <v>2581</v>
      </c>
      <c r="Q109" s="68" t="s">
        <v>855</v>
      </c>
      <c r="R109" s="68"/>
      <c r="S109" s="68" t="s">
        <v>907</v>
      </c>
    </row>
    <row r="110" ht="16.5" customHeight="1">
      <c r="A110" s="68">
        <v>25510.0</v>
      </c>
      <c r="B110" s="68" t="s">
        <v>3354</v>
      </c>
      <c r="C110" s="68" t="s">
        <v>3729</v>
      </c>
      <c r="D110" s="87">
        <v>228000.0</v>
      </c>
      <c r="E110" s="87">
        <v>494411.62</v>
      </c>
      <c r="F110" s="87">
        <v>494411.62</v>
      </c>
      <c r="G110" s="87"/>
      <c r="H110" s="68" t="s">
        <v>2463</v>
      </c>
      <c r="I110" s="68" t="s">
        <v>3356</v>
      </c>
      <c r="J110" s="68" t="s">
        <v>2053</v>
      </c>
      <c r="K110" s="68" t="s">
        <v>176</v>
      </c>
      <c r="L110" s="68" t="s">
        <v>3730</v>
      </c>
      <c r="M110" s="90" t="s">
        <v>294</v>
      </c>
      <c r="N110" s="546">
        <v>45513.0</v>
      </c>
      <c r="O110" s="185" t="s">
        <v>294</v>
      </c>
      <c r="P110" s="68" t="s">
        <v>2581</v>
      </c>
      <c r="Q110" s="68" t="s">
        <v>855</v>
      </c>
      <c r="R110" s="68"/>
      <c r="S110" s="68" t="s">
        <v>1158</v>
      </c>
      <c r="T110" s="68"/>
      <c r="U110" s="68"/>
      <c r="V110" s="68"/>
      <c r="W110" s="68"/>
      <c r="X110" s="68"/>
      <c r="Y110" s="68"/>
      <c r="Z110" s="68"/>
      <c r="AA110" s="68"/>
      <c r="AB110" s="68"/>
      <c r="AC110" s="68"/>
      <c r="AD110" s="68"/>
      <c r="AE110" s="68"/>
      <c r="AF110" s="68"/>
      <c r="AG110" s="68"/>
      <c r="AH110" s="68"/>
      <c r="AI110" s="68"/>
      <c r="AJ110" s="68"/>
    </row>
    <row r="111" ht="16.5" customHeight="1">
      <c r="A111" s="68">
        <v>26954.0</v>
      </c>
      <c r="B111" s="68" t="s">
        <v>3731</v>
      </c>
      <c r="C111" s="68" t="s">
        <v>3732</v>
      </c>
      <c r="D111" s="87">
        <v>230000.0</v>
      </c>
      <c r="E111" s="87">
        <v>24586.0</v>
      </c>
      <c r="F111" s="87">
        <v>359509.32</v>
      </c>
      <c r="G111" s="87"/>
      <c r="H111" s="68" t="s">
        <v>2463</v>
      </c>
      <c r="I111" s="68" t="s">
        <v>3733</v>
      </c>
      <c r="J111" s="68" t="s">
        <v>3734</v>
      </c>
      <c r="K111" s="68" t="s">
        <v>459</v>
      </c>
      <c r="L111" s="68" t="s">
        <v>3735</v>
      </c>
      <c r="M111" s="90" t="s">
        <v>294</v>
      </c>
      <c r="N111" s="561">
        <v>45513.0</v>
      </c>
      <c r="O111" s="185" t="s">
        <v>294</v>
      </c>
      <c r="P111" s="68" t="s">
        <v>2581</v>
      </c>
      <c r="Q111" s="68" t="s">
        <v>855</v>
      </c>
      <c r="R111" s="68"/>
      <c r="S111" s="68" t="s">
        <v>907</v>
      </c>
      <c r="T111" s="68"/>
      <c r="U111" s="68"/>
      <c r="V111" s="68"/>
      <c r="W111" s="68"/>
      <c r="X111" s="68"/>
      <c r="Y111" s="68"/>
      <c r="Z111" s="68"/>
      <c r="AA111" s="68"/>
      <c r="AB111" s="68"/>
      <c r="AC111" s="68"/>
      <c r="AD111" s="68"/>
      <c r="AE111" s="68"/>
      <c r="AF111" s="68"/>
      <c r="AG111" s="68"/>
      <c r="AH111" s="68"/>
      <c r="AI111" s="68"/>
      <c r="AJ111" s="68"/>
    </row>
    <row r="112" ht="18.75" customHeight="1">
      <c r="A112" s="68">
        <v>18058.0</v>
      </c>
      <c r="B112" s="68" t="s">
        <v>3736</v>
      </c>
      <c r="C112" s="68" t="s">
        <v>1435</v>
      </c>
      <c r="D112" s="87">
        <v>700000.0</v>
      </c>
      <c r="E112" s="87">
        <v>1465744.11</v>
      </c>
      <c r="F112" s="87">
        <v>1465744.11</v>
      </c>
      <c r="G112" s="87"/>
      <c r="H112" s="68" t="s">
        <v>2463</v>
      </c>
      <c r="I112" s="68" t="s">
        <v>1436</v>
      </c>
      <c r="J112" s="68" t="s">
        <v>1789</v>
      </c>
      <c r="K112" s="68" t="s">
        <v>2973</v>
      </c>
      <c r="L112" s="68" t="s">
        <v>3737</v>
      </c>
      <c r="M112" s="90" t="s">
        <v>294</v>
      </c>
      <c r="N112" s="561">
        <v>45513.0</v>
      </c>
      <c r="O112" s="185" t="s">
        <v>294</v>
      </c>
      <c r="P112" s="68" t="s">
        <v>2581</v>
      </c>
      <c r="Q112" s="68" t="s">
        <v>855</v>
      </c>
      <c r="R112" s="68"/>
      <c r="S112" s="68" t="s">
        <v>907</v>
      </c>
      <c r="T112" s="68"/>
      <c r="U112" s="68"/>
      <c r="V112" s="68"/>
      <c r="W112" s="68"/>
      <c r="X112" s="68"/>
      <c r="Y112" s="68"/>
      <c r="Z112" s="68"/>
      <c r="AA112" s="68"/>
      <c r="AB112" s="68"/>
      <c r="AC112" s="68"/>
      <c r="AD112" s="68"/>
      <c r="AE112" s="68"/>
      <c r="AF112" s="68"/>
      <c r="AG112" s="68"/>
      <c r="AH112" s="68"/>
      <c r="AI112" s="68"/>
      <c r="AJ112" s="68"/>
    </row>
    <row r="113" ht="15.75" customHeight="1">
      <c r="A113" s="272">
        <v>27348.0</v>
      </c>
      <c r="B113" s="68" t="s">
        <v>3738</v>
      </c>
      <c r="C113" s="234" t="s">
        <v>3739</v>
      </c>
      <c r="D113" s="87">
        <v>1500000.0</v>
      </c>
      <c r="E113" s="87">
        <v>1827525.0</v>
      </c>
      <c r="F113" s="87">
        <v>1827525.0</v>
      </c>
      <c r="G113" s="87"/>
      <c r="H113" s="68" t="s">
        <v>63</v>
      </c>
      <c r="I113" s="68" t="s">
        <v>3740</v>
      </c>
      <c r="J113" s="68" t="s">
        <v>2584</v>
      </c>
      <c r="K113" s="68" t="s">
        <v>2103</v>
      </c>
      <c r="L113" s="68"/>
      <c r="M113" s="68" t="s">
        <v>2103</v>
      </c>
      <c r="N113" s="371"/>
      <c r="O113" s="68" t="s">
        <v>2102</v>
      </c>
      <c r="P113" s="68" t="s">
        <v>2102</v>
      </c>
      <c r="Q113" s="68" t="s">
        <v>2102</v>
      </c>
      <c r="R113" s="68" t="s">
        <v>2102</v>
      </c>
      <c r="S113" s="68" t="s">
        <v>1148</v>
      </c>
      <c r="T113" s="68"/>
      <c r="U113" s="68"/>
      <c r="V113" s="68"/>
      <c r="W113" s="68"/>
      <c r="X113" s="68"/>
      <c r="Y113" s="68"/>
      <c r="Z113" s="68"/>
      <c r="AA113" s="68"/>
      <c r="AB113" s="68"/>
      <c r="AC113" s="68"/>
      <c r="AD113" s="68"/>
      <c r="AE113" s="68"/>
      <c r="AF113" s="68"/>
      <c r="AG113" s="68"/>
      <c r="AH113" s="68"/>
      <c r="AI113" s="68"/>
      <c r="AJ113" s="68"/>
    </row>
    <row r="114" ht="15.75" customHeight="1">
      <c r="A114" s="472">
        <v>25824.0</v>
      </c>
      <c r="B114" s="473" t="s">
        <v>2144</v>
      </c>
      <c r="C114" s="190" t="s">
        <v>2145</v>
      </c>
      <c r="D114" s="457">
        <v>969000.0</v>
      </c>
      <c r="E114" s="474">
        <v>120355.61</v>
      </c>
      <c r="F114" s="332">
        <v>1022315.91</v>
      </c>
      <c r="G114" s="332"/>
      <c r="H114" s="440" t="s">
        <v>158</v>
      </c>
      <c r="I114" s="440" t="s">
        <v>2146</v>
      </c>
      <c r="J114" s="440" t="s">
        <v>2147</v>
      </c>
      <c r="K114" s="68" t="s">
        <v>576</v>
      </c>
      <c r="L114" s="441" t="s">
        <v>2148</v>
      </c>
      <c r="M114" s="68" t="s">
        <v>1556</v>
      </c>
      <c r="N114" s="471">
        <v>45357.0</v>
      </c>
      <c r="O114" s="68" t="s">
        <v>301</v>
      </c>
      <c r="P114" s="440" t="s">
        <v>1184</v>
      </c>
      <c r="Q114" s="68" t="s">
        <v>301</v>
      </c>
      <c r="R114" s="68" t="s">
        <v>301</v>
      </c>
      <c r="S114" s="185" t="s">
        <v>1148</v>
      </c>
    </row>
    <row r="115" ht="15.75" customHeight="1">
      <c r="A115" s="472">
        <v>26872.0</v>
      </c>
      <c r="B115" s="473" t="s">
        <v>3741</v>
      </c>
      <c r="C115" s="456" t="s">
        <v>3742</v>
      </c>
      <c r="D115" s="457">
        <v>712820.0</v>
      </c>
      <c r="E115" s="474">
        <v>265212.72</v>
      </c>
      <c r="F115" s="332">
        <v>955264.05</v>
      </c>
      <c r="G115" s="332"/>
      <c r="H115" s="68" t="s">
        <v>127</v>
      </c>
      <c r="I115" s="440" t="s">
        <v>3743</v>
      </c>
      <c r="J115" s="440" t="s">
        <v>1782</v>
      </c>
      <c r="K115" s="68" t="s">
        <v>1372</v>
      </c>
      <c r="L115" s="441" t="s">
        <v>3744</v>
      </c>
      <c r="M115" s="68" t="s">
        <v>1556</v>
      </c>
      <c r="N115" s="471"/>
      <c r="O115" s="185" t="s">
        <v>294</v>
      </c>
      <c r="P115" s="440" t="s">
        <v>1184</v>
      </c>
      <c r="Q115" s="68" t="s">
        <v>3745</v>
      </c>
      <c r="R115" s="68"/>
      <c r="S115" s="68" t="s">
        <v>215</v>
      </c>
    </row>
    <row r="116" ht="15.75" customHeight="1">
      <c r="A116" s="472">
        <v>10285.0</v>
      </c>
      <c r="B116" s="473" t="s">
        <v>3746</v>
      </c>
      <c r="C116" s="456" t="s">
        <v>1490</v>
      </c>
      <c r="D116" s="457">
        <v>385792.55</v>
      </c>
      <c r="E116" s="474">
        <v>779392.02</v>
      </c>
      <c r="F116" s="474">
        <v>779392.02</v>
      </c>
      <c r="G116" s="474"/>
      <c r="H116" s="68" t="s">
        <v>127</v>
      </c>
      <c r="I116" s="440" t="s">
        <v>1491</v>
      </c>
      <c r="J116" s="440" t="s">
        <v>2107</v>
      </c>
      <c r="K116" s="68" t="s">
        <v>677</v>
      </c>
      <c r="L116" s="441" t="s">
        <v>2361</v>
      </c>
      <c r="M116" s="68" t="s">
        <v>1556</v>
      </c>
      <c r="N116" s="471"/>
      <c r="O116" s="185" t="s">
        <v>294</v>
      </c>
      <c r="P116" s="440" t="s">
        <v>1184</v>
      </c>
      <c r="Q116" s="68" t="s">
        <v>855</v>
      </c>
      <c r="R116" s="68"/>
      <c r="S116" s="68" t="s">
        <v>215</v>
      </c>
    </row>
    <row r="117" ht="15.75" customHeight="1">
      <c r="A117" s="472">
        <v>11129.0</v>
      </c>
      <c r="B117" s="473" t="s">
        <v>3747</v>
      </c>
      <c r="C117" s="456" t="s">
        <v>3748</v>
      </c>
      <c r="D117" s="457">
        <v>7814000.0</v>
      </c>
      <c r="E117" s="474">
        <v>1.0327E7</v>
      </c>
      <c r="F117" s="474">
        <v>1.0327E7</v>
      </c>
      <c r="G117" s="474"/>
      <c r="H117" s="68" t="s">
        <v>127</v>
      </c>
      <c r="I117" s="440" t="s">
        <v>3749</v>
      </c>
      <c r="J117" s="440" t="s">
        <v>1838</v>
      </c>
      <c r="K117" s="68" t="s">
        <v>576</v>
      </c>
      <c r="L117" s="441" t="s">
        <v>2361</v>
      </c>
      <c r="M117" s="68" t="s">
        <v>1556</v>
      </c>
      <c r="N117" s="471"/>
      <c r="O117" s="185" t="s">
        <v>294</v>
      </c>
      <c r="P117" s="440" t="s">
        <v>1184</v>
      </c>
      <c r="Q117" s="68" t="s">
        <v>855</v>
      </c>
      <c r="R117" s="68"/>
      <c r="S117" s="68" t="s">
        <v>215</v>
      </c>
    </row>
    <row r="118" ht="15.75" customHeight="1">
      <c r="A118" s="68"/>
      <c r="B118" s="560">
        <v>45573.0</v>
      </c>
      <c r="C118" s="68"/>
      <c r="D118" s="68"/>
      <c r="E118" s="68"/>
      <c r="F118" s="68"/>
      <c r="G118" s="68"/>
      <c r="H118" s="68"/>
      <c r="I118" s="68"/>
      <c r="J118" s="68"/>
      <c r="K118" s="68"/>
      <c r="L118" s="68"/>
      <c r="M118" s="68"/>
      <c r="N118" s="371"/>
      <c r="O118" s="68"/>
      <c r="P118" s="68"/>
      <c r="Q118" s="68"/>
      <c r="R118" s="68"/>
      <c r="S118" s="68"/>
      <c r="T118" s="68"/>
      <c r="U118" s="68"/>
      <c r="V118" s="68"/>
      <c r="W118" s="68"/>
      <c r="X118" s="68"/>
      <c r="Y118" s="68"/>
      <c r="Z118" s="68"/>
      <c r="AA118" s="68"/>
      <c r="AB118" s="68"/>
      <c r="AC118" s="68"/>
      <c r="AD118" s="68"/>
      <c r="AE118" s="68"/>
      <c r="AF118" s="68"/>
      <c r="AG118" s="68"/>
      <c r="AH118" s="68"/>
      <c r="AI118" s="68"/>
      <c r="AJ118" s="68"/>
    </row>
    <row r="119" ht="17.25" customHeight="1">
      <c r="A119" s="68">
        <v>13493.0</v>
      </c>
      <c r="B119" s="68" t="s">
        <v>3101</v>
      </c>
      <c r="C119" s="68" t="s">
        <v>3338</v>
      </c>
      <c r="D119" s="87">
        <v>264074.0</v>
      </c>
      <c r="E119" s="87">
        <v>594135.64</v>
      </c>
      <c r="F119" s="87">
        <v>594135.64</v>
      </c>
      <c r="G119" s="87"/>
      <c r="H119" s="68" t="s">
        <v>2463</v>
      </c>
      <c r="I119" s="68" t="s">
        <v>1680</v>
      </c>
      <c r="J119" s="68" t="s">
        <v>2669</v>
      </c>
      <c r="K119" s="68" t="s">
        <v>176</v>
      </c>
      <c r="L119" s="68" t="s">
        <v>1206</v>
      </c>
      <c r="M119" s="68" t="s">
        <v>294</v>
      </c>
      <c r="N119" s="546">
        <v>45573.0</v>
      </c>
      <c r="O119" s="68" t="s">
        <v>294</v>
      </c>
      <c r="P119" s="68" t="s">
        <v>2581</v>
      </c>
      <c r="Q119" s="68" t="s">
        <v>855</v>
      </c>
      <c r="R119" s="68"/>
      <c r="S119" s="68" t="s">
        <v>1158</v>
      </c>
      <c r="T119" s="68"/>
      <c r="U119" s="68"/>
      <c r="V119" s="68"/>
      <c r="W119" s="68"/>
      <c r="X119" s="68"/>
      <c r="Y119" s="68"/>
      <c r="Z119" s="68"/>
      <c r="AA119" s="68"/>
      <c r="AB119" s="68"/>
      <c r="AC119" s="68"/>
      <c r="AD119" s="68"/>
      <c r="AE119" s="68"/>
      <c r="AF119" s="68"/>
      <c r="AG119" s="68"/>
      <c r="AH119" s="68"/>
      <c r="AI119" s="68"/>
      <c r="AJ119" s="68"/>
    </row>
    <row r="120" ht="17.25" customHeight="1">
      <c r="A120" s="68">
        <v>13447.0</v>
      </c>
      <c r="B120" s="68" t="s">
        <v>3750</v>
      </c>
      <c r="C120" s="68" t="s">
        <v>3751</v>
      </c>
      <c r="D120" s="87">
        <v>1400000.0</v>
      </c>
      <c r="E120" s="87">
        <v>2896334.49</v>
      </c>
      <c r="F120" s="87">
        <v>2896334.49</v>
      </c>
      <c r="G120" s="87"/>
      <c r="H120" s="68" t="s">
        <v>2463</v>
      </c>
      <c r="I120" s="68" t="s">
        <v>3752</v>
      </c>
      <c r="J120" s="68" t="s">
        <v>3273</v>
      </c>
      <c r="K120" s="68" t="s">
        <v>54</v>
      </c>
      <c r="L120" s="68" t="s">
        <v>3753</v>
      </c>
      <c r="M120" s="90" t="s">
        <v>294</v>
      </c>
      <c r="N120" s="561">
        <v>45514.0</v>
      </c>
      <c r="O120" s="185" t="s">
        <v>294</v>
      </c>
      <c r="P120" s="68" t="s">
        <v>2581</v>
      </c>
      <c r="Q120" s="68" t="s">
        <v>855</v>
      </c>
      <c r="R120" s="68"/>
      <c r="S120" s="68" t="s">
        <v>907</v>
      </c>
      <c r="T120" s="68"/>
      <c r="U120" s="68"/>
      <c r="V120" s="68"/>
      <c r="W120" s="68"/>
      <c r="X120" s="68"/>
      <c r="Y120" s="68"/>
      <c r="Z120" s="68"/>
      <c r="AA120" s="68"/>
      <c r="AB120" s="68"/>
      <c r="AC120" s="68"/>
      <c r="AD120" s="68"/>
      <c r="AE120" s="68"/>
      <c r="AF120" s="68"/>
      <c r="AG120" s="68"/>
      <c r="AH120" s="68"/>
      <c r="AI120" s="68"/>
      <c r="AJ120" s="68"/>
    </row>
    <row r="121" ht="15.75" customHeight="1">
      <c r="A121" s="68">
        <v>26939.0</v>
      </c>
      <c r="B121" s="68" t="s">
        <v>3754</v>
      </c>
      <c r="C121" s="68" t="s">
        <v>3755</v>
      </c>
      <c r="D121" s="87">
        <v>650000.0</v>
      </c>
      <c r="E121" s="107">
        <v>138000.0</v>
      </c>
      <c r="F121" s="87">
        <v>718667.34</v>
      </c>
      <c r="G121" s="87"/>
      <c r="H121" s="68" t="s">
        <v>127</v>
      </c>
      <c r="I121" s="68" t="s">
        <v>3756</v>
      </c>
      <c r="J121" s="68"/>
      <c r="K121" s="68" t="s">
        <v>3757</v>
      </c>
      <c r="L121" s="68" t="s">
        <v>3758</v>
      </c>
      <c r="M121" s="90" t="s">
        <v>294</v>
      </c>
      <c r="N121" s="549">
        <v>45330.0</v>
      </c>
      <c r="O121" s="185" t="s">
        <v>294</v>
      </c>
      <c r="P121" s="68" t="s">
        <v>2581</v>
      </c>
      <c r="Q121" s="68" t="s">
        <v>3745</v>
      </c>
      <c r="R121" s="68"/>
      <c r="S121" s="68" t="s">
        <v>215</v>
      </c>
      <c r="T121" s="68"/>
      <c r="U121" s="68"/>
      <c r="V121" s="68"/>
      <c r="W121" s="68"/>
      <c r="X121" s="68"/>
      <c r="Y121" s="68"/>
      <c r="Z121" s="68"/>
      <c r="AA121" s="68"/>
      <c r="AB121" s="68"/>
      <c r="AC121" s="68"/>
      <c r="AD121" s="68"/>
      <c r="AE121" s="68"/>
      <c r="AF121" s="68"/>
      <c r="AG121" s="68"/>
      <c r="AH121" s="68"/>
      <c r="AI121" s="68"/>
      <c r="AJ121" s="68"/>
    </row>
    <row r="122" ht="15.75" customHeight="1">
      <c r="A122" s="68"/>
      <c r="B122" s="560">
        <v>45634.0</v>
      </c>
      <c r="C122" s="68"/>
      <c r="D122" s="68"/>
      <c r="E122" s="68"/>
      <c r="F122" s="68"/>
      <c r="G122" s="68"/>
      <c r="H122" s="68"/>
      <c r="I122" s="68"/>
      <c r="J122" s="68"/>
      <c r="K122" s="68"/>
      <c r="L122" s="68"/>
      <c r="M122" s="68"/>
      <c r="N122" s="371"/>
      <c r="O122" s="68"/>
      <c r="P122" s="68"/>
      <c r="Q122" s="68"/>
      <c r="R122" s="68"/>
      <c r="S122" s="68"/>
      <c r="T122" s="68"/>
      <c r="U122" s="68"/>
      <c r="V122" s="68"/>
      <c r="W122" s="68"/>
      <c r="X122" s="68"/>
      <c r="Y122" s="68"/>
      <c r="Z122" s="68"/>
      <c r="AA122" s="68"/>
      <c r="AB122" s="68"/>
      <c r="AC122" s="68"/>
      <c r="AD122" s="68"/>
      <c r="AE122" s="68"/>
      <c r="AF122" s="68"/>
      <c r="AG122" s="68"/>
      <c r="AH122" s="68"/>
      <c r="AI122" s="68"/>
      <c r="AJ122" s="68"/>
    </row>
    <row r="123" ht="26.25" customHeight="1">
      <c r="A123" s="371">
        <v>26620.0</v>
      </c>
      <c r="B123" s="68" t="s">
        <v>3616</v>
      </c>
      <c r="C123" s="68" t="s">
        <v>3617</v>
      </c>
      <c r="D123" s="337">
        <v>290000.0</v>
      </c>
      <c r="E123" s="337">
        <v>113823.75</v>
      </c>
      <c r="F123" s="337">
        <v>253940.75</v>
      </c>
      <c r="G123" s="337"/>
      <c r="H123" s="68" t="s">
        <v>2463</v>
      </c>
      <c r="I123" s="68" t="s">
        <v>3618</v>
      </c>
      <c r="J123" s="68" t="s">
        <v>3619</v>
      </c>
      <c r="K123" s="67" t="s">
        <v>47</v>
      </c>
      <c r="L123" s="68" t="s">
        <v>3620</v>
      </c>
      <c r="M123" s="68" t="s">
        <v>294</v>
      </c>
      <c r="N123" s="549">
        <v>45516.0</v>
      </c>
      <c r="O123" s="68" t="s">
        <v>294</v>
      </c>
      <c r="P123" s="68" t="s">
        <v>1184</v>
      </c>
      <c r="Q123" s="68" t="s">
        <v>855</v>
      </c>
      <c r="R123" s="68"/>
      <c r="S123" s="68" t="s">
        <v>907</v>
      </c>
      <c r="T123" s="68"/>
      <c r="U123" s="68"/>
      <c r="V123" s="68"/>
      <c r="W123" s="68"/>
      <c r="X123" s="68"/>
      <c r="Y123" s="68"/>
      <c r="Z123" s="68"/>
      <c r="AA123" s="68"/>
      <c r="AB123" s="68"/>
      <c r="AC123" s="68"/>
      <c r="AD123" s="68"/>
      <c r="AE123" s="68"/>
      <c r="AF123" s="68"/>
      <c r="AG123" s="68"/>
      <c r="AH123" s="68"/>
      <c r="AI123" s="68"/>
      <c r="AJ123" s="68"/>
      <c r="AK123" s="89"/>
      <c r="AL123" s="89"/>
      <c r="AM123" s="89"/>
    </row>
    <row r="124" ht="18.75" customHeight="1">
      <c r="A124" s="68">
        <v>20485.0</v>
      </c>
      <c r="B124" s="68" t="s">
        <v>3431</v>
      </c>
      <c r="C124" s="68" t="s">
        <v>3432</v>
      </c>
      <c r="D124" s="87">
        <v>450000.0</v>
      </c>
      <c r="E124" s="87">
        <v>919808.89</v>
      </c>
      <c r="F124" s="87">
        <v>919808.89</v>
      </c>
      <c r="G124" s="87"/>
      <c r="H124" s="68" t="s">
        <v>45</v>
      </c>
      <c r="I124" s="68" t="s">
        <v>1684</v>
      </c>
      <c r="J124" s="68" t="s">
        <v>3433</v>
      </c>
      <c r="K124" s="68" t="s">
        <v>3759</v>
      </c>
      <c r="L124" s="68" t="s">
        <v>3434</v>
      </c>
      <c r="M124" s="68" t="s">
        <v>1556</v>
      </c>
      <c r="N124" s="546">
        <v>45634.0</v>
      </c>
      <c r="O124" s="68" t="s">
        <v>294</v>
      </c>
      <c r="P124" s="68" t="s">
        <v>1184</v>
      </c>
      <c r="Q124" s="68" t="s">
        <v>1949</v>
      </c>
      <c r="R124" s="68"/>
      <c r="S124" s="68" t="s">
        <v>1158</v>
      </c>
      <c r="T124" s="68"/>
      <c r="U124" s="68"/>
      <c r="V124" s="68"/>
      <c r="W124" s="68"/>
      <c r="X124" s="68"/>
      <c r="Y124" s="68"/>
      <c r="Z124" s="68"/>
      <c r="AA124" s="68"/>
      <c r="AB124" s="68"/>
      <c r="AC124" s="68"/>
      <c r="AD124" s="68"/>
      <c r="AE124" s="68"/>
      <c r="AF124" s="68"/>
      <c r="AG124" s="68"/>
      <c r="AH124" s="68"/>
      <c r="AI124" s="68"/>
      <c r="AJ124" s="68"/>
    </row>
    <row r="125" ht="28.5" customHeight="1">
      <c r="A125" s="68">
        <v>24811.0</v>
      </c>
      <c r="B125" s="68" t="s">
        <v>3760</v>
      </c>
      <c r="C125" s="68" t="s">
        <v>184</v>
      </c>
      <c r="D125" s="87">
        <v>164824.0</v>
      </c>
      <c r="E125" s="87">
        <v>237224.82</v>
      </c>
      <c r="F125" s="87">
        <v>237224.82</v>
      </c>
      <c r="G125" s="87"/>
      <c r="H125" s="68" t="s">
        <v>3655</v>
      </c>
      <c r="I125" s="68" t="s">
        <v>185</v>
      </c>
      <c r="J125" s="68" t="s">
        <v>3761</v>
      </c>
      <c r="K125" s="68" t="s">
        <v>459</v>
      </c>
      <c r="L125" s="68" t="s">
        <v>3762</v>
      </c>
      <c r="M125" s="68" t="s">
        <v>1556</v>
      </c>
      <c r="N125" s="549">
        <v>45634.0</v>
      </c>
      <c r="O125" s="68" t="s">
        <v>294</v>
      </c>
      <c r="P125" s="68" t="s">
        <v>1184</v>
      </c>
      <c r="Q125" s="68" t="s">
        <v>1949</v>
      </c>
      <c r="R125" s="68"/>
      <c r="S125" s="68" t="s">
        <v>197</v>
      </c>
      <c r="T125" s="68"/>
      <c r="U125" s="68"/>
      <c r="V125" s="68"/>
      <c r="W125" s="68"/>
      <c r="X125" s="68"/>
      <c r="Y125" s="68"/>
      <c r="Z125" s="68"/>
      <c r="AA125" s="68"/>
      <c r="AB125" s="68"/>
      <c r="AC125" s="68"/>
      <c r="AD125" s="68"/>
      <c r="AE125" s="68"/>
      <c r="AF125" s="68"/>
      <c r="AG125" s="68"/>
      <c r="AH125" s="68"/>
      <c r="AI125" s="68"/>
      <c r="AJ125" s="68"/>
    </row>
    <row r="126" ht="36.0" customHeight="1">
      <c r="A126" s="68">
        <v>13445.0</v>
      </c>
      <c r="B126" s="68" t="s">
        <v>3763</v>
      </c>
      <c r="C126" s="68" t="s">
        <v>1573</v>
      </c>
      <c r="D126" s="87">
        <v>2000000.0</v>
      </c>
      <c r="E126" s="87">
        <v>4900957.94</v>
      </c>
      <c r="F126" s="87">
        <v>4900957.94</v>
      </c>
      <c r="G126" s="87"/>
      <c r="H126" s="68" t="s">
        <v>3655</v>
      </c>
      <c r="I126" s="68" t="s">
        <v>1575</v>
      </c>
      <c r="J126" s="68" t="s">
        <v>2740</v>
      </c>
      <c r="K126" s="68" t="s">
        <v>459</v>
      </c>
      <c r="L126" s="68" t="s">
        <v>3764</v>
      </c>
      <c r="M126" s="68" t="s">
        <v>1556</v>
      </c>
      <c r="N126" s="549">
        <v>45634.0</v>
      </c>
      <c r="O126" s="68" t="s">
        <v>294</v>
      </c>
      <c r="P126" s="68" t="s">
        <v>1184</v>
      </c>
      <c r="Q126" s="68" t="s">
        <v>1949</v>
      </c>
      <c r="R126" s="68"/>
      <c r="S126" s="68" t="s">
        <v>197</v>
      </c>
      <c r="T126" s="68"/>
      <c r="U126" s="68"/>
      <c r="V126" s="68"/>
      <c r="W126" s="68"/>
      <c r="X126" s="68"/>
      <c r="Y126" s="68"/>
      <c r="Z126" s="68"/>
      <c r="AA126" s="68"/>
      <c r="AB126" s="68"/>
      <c r="AC126" s="68"/>
      <c r="AD126" s="68"/>
      <c r="AE126" s="68"/>
      <c r="AF126" s="68"/>
      <c r="AG126" s="68"/>
      <c r="AH126" s="68"/>
      <c r="AI126" s="68"/>
      <c r="AJ126" s="68"/>
    </row>
    <row r="127" ht="15.75" customHeight="1">
      <c r="A127" s="68">
        <v>27008.0</v>
      </c>
      <c r="B127" s="68" t="s">
        <v>3672</v>
      </c>
      <c r="C127" s="68" t="s">
        <v>3765</v>
      </c>
      <c r="D127" s="87">
        <v>100000.0</v>
      </c>
      <c r="E127" s="87">
        <v>141553.6</v>
      </c>
      <c r="F127" s="87">
        <v>141553.6</v>
      </c>
      <c r="G127" s="87"/>
      <c r="H127" s="68" t="s">
        <v>331</v>
      </c>
      <c r="I127" s="68" t="s">
        <v>3766</v>
      </c>
      <c r="J127" s="68"/>
      <c r="K127" s="68" t="s">
        <v>3767</v>
      </c>
      <c r="L127" s="68" t="s">
        <v>3768</v>
      </c>
      <c r="M127" s="68" t="s">
        <v>1556</v>
      </c>
      <c r="N127" s="549">
        <v>45634.0</v>
      </c>
      <c r="O127" s="68" t="s">
        <v>294</v>
      </c>
      <c r="P127" s="68" t="s">
        <v>1184</v>
      </c>
      <c r="Q127" s="68" t="s">
        <v>1949</v>
      </c>
      <c r="R127" s="68"/>
      <c r="S127" s="68" t="s">
        <v>1158</v>
      </c>
      <c r="T127" s="68"/>
      <c r="U127" s="68"/>
      <c r="V127" s="68"/>
      <c r="W127" s="68"/>
      <c r="X127" s="68"/>
      <c r="Y127" s="68"/>
      <c r="Z127" s="68"/>
      <c r="AA127" s="68"/>
      <c r="AB127" s="68"/>
      <c r="AC127" s="68"/>
      <c r="AD127" s="68"/>
      <c r="AE127" s="68"/>
      <c r="AF127" s="68"/>
      <c r="AG127" s="68"/>
      <c r="AH127" s="68"/>
      <c r="AI127" s="68"/>
      <c r="AJ127" s="68"/>
    </row>
    <row r="128" ht="15.75" customHeight="1">
      <c r="A128" s="68">
        <v>25923.0</v>
      </c>
      <c r="B128" s="68" t="s">
        <v>2898</v>
      </c>
      <c r="C128" s="68" t="s">
        <v>2899</v>
      </c>
      <c r="D128" s="87">
        <v>700000.0</v>
      </c>
      <c r="E128" s="87">
        <v>176128.98</v>
      </c>
      <c r="F128" s="87">
        <v>524292.98</v>
      </c>
      <c r="G128" s="87"/>
      <c r="H128" s="68" t="s">
        <v>122</v>
      </c>
      <c r="I128" s="68" t="s">
        <v>2900</v>
      </c>
      <c r="J128" s="68" t="s">
        <v>1789</v>
      </c>
      <c r="K128" s="68" t="s">
        <v>3767</v>
      </c>
      <c r="L128" s="68" t="s">
        <v>3769</v>
      </c>
      <c r="M128" s="68" t="s">
        <v>1556</v>
      </c>
      <c r="N128" s="549">
        <v>45634.0</v>
      </c>
      <c r="O128" s="68" t="s">
        <v>294</v>
      </c>
      <c r="P128" s="68" t="s">
        <v>1184</v>
      </c>
      <c r="Q128" s="68" t="s">
        <v>1949</v>
      </c>
      <c r="R128" s="68"/>
      <c r="S128" s="68" t="s">
        <v>1158</v>
      </c>
      <c r="T128" s="68"/>
      <c r="U128" s="68"/>
      <c r="V128" s="68"/>
      <c r="W128" s="68"/>
      <c r="X128" s="68"/>
      <c r="Y128" s="68"/>
      <c r="Z128" s="68"/>
      <c r="AA128" s="68"/>
      <c r="AB128" s="68"/>
      <c r="AC128" s="68"/>
      <c r="AD128" s="68"/>
      <c r="AE128" s="68"/>
      <c r="AF128" s="68"/>
      <c r="AG128" s="68"/>
      <c r="AH128" s="68"/>
      <c r="AI128" s="68"/>
      <c r="AJ128" s="68"/>
    </row>
    <row r="129" ht="28.5" customHeight="1">
      <c r="A129" s="68">
        <v>22840.0</v>
      </c>
      <c r="B129" s="68" t="s">
        <v>3770</v>
      </c>
      <c r="C129" s="68" t="s">
        <v>3771</v>
      </c>
      <c r="D129" s="87">
        <v>2028000.0</v>
      </c>
      <c r="E129" s="68">
        <v>235000.0</v>
      </c>
      <c r="F129" s="87">
        <v>1758100.99</v>
      </c>
      <c r="G129" s="87"/>
      <c r="H129" s="68" t="s">
        <v>122</v>
      </c>
      <c r="I129" s="68" t="s">
        <v>1046</v>
      </c>
      <c r="J129" s="68" t="s">
        <v>3772</v>
      </c>
      <c r="K129" s="68" t="s">
        <v>413</v>
      </c>
      <c r="L129" s="68" t="s">
        <v>3773</v>
      </c>
      <c r="M129" s="68" t="s">
        <v>1556</v>
      </c>
      <c r="N129" s="549">
        <v>45634.0</v>
      </c>
      <c r="O129" s="68" t="s">
        <v>294</v>
      </c>
      <c r="P129" s="68" t="s">
        <v>1184</v>
      </c>
      <c r="Q129" s="68" t="s">
        <v>1949</v>
      </c>
      <c r="R129" s="68"/>
      <c r="S129" s="68" t="s">
        <v>1158</v>
      </c>
      <c r="T129" s="68"/>
      <c r="U129" s="68"/>
      <c r="V129" s="68"/>
      <c r="W129" s="68"/>
      <c r="X129" s="68"/>
      <c r="Y129" s="68"/>
      <c r="Z129" s="68"/>
      <c r="AA129" s="68"/>
      <c r="AB129" s="68"/>
      <c r="AC129" s="68"/>
      <c r="AD129" s="68"/>
      <c r="AE129" s="68"/>
      <c r="AF129" s="68"/>
      <c r="AG129" s="68"/>
      <c r="AH129" s="68"/>
      <c r="AI129" s="68"/>
      <c r="AJ129" s="68"/>
    </row>
    <row r="130" ht="16.5" customHeight="1">
      <c r="A130" s="68">
        <v>27056.0</v>
      </c>
      <c r="B130" s="68" t="s">
        <v>3774</v>
      </c>
      <c r="C130" s="68" t="s">
        <v>3775</v>
      </c>
      <c r="D130" s="87">
        <v>200763.0</v>
      </c>
      <c r="E130" s="87">
        <v>101821.0</v>
      </c>
      <c r="F130" s="87">
        <v>298389.05</v>
      </c>
      <c r="G130" s="87"/>
      <c r="H130" s="68" t="s">
        <v>351</v>
      </c>
      <c r="I130" s="68" t="s">
        <v>3776</v>
      </c>
      <c r="J130" s="68" t="s">
        <v>1846</v>
      </c>
      <c r="K130" s="68" t="s">
        <v>459</v>
      </c>
      <c r="L130" s="68" t="s">
        <v>3777</v>
      </c>
      <c r="M130" s="68" t="s">
        <v>294</v>
      </c>
      <c r="N130" s="549">
        <v>45516.0</v>
      </c>
      <c r="O130" s="68" t="s">
        <v>294</v>
      </c>
      <c r="P130" s="68" t="s">
        <v>1184</v>
      </c>
      <c r="Q130" s="68" t="s">
        <v>855</v>
      </c>
      <c r="R130" s="68"/>
      <c r="S130" s="68" t="s">
        <v>907</v>
      </c>
      <c r="T130" s="68"/>
      <c r="U130" s="68"/>
      <c r="V130" s="68"/>
      <c r="W130" s="68"/>
      <c r="X130" s="68"/>
      <c r="Y130" s="68"/>
      <c r="Z130" s="68"/>
      <c r="AA130" s="68"/>
      <c r="AB130" s="68"/>
      <c r="AC130" s="68"/>
      <c r="AD130" s="68"/>
      <c r="AE130" s="68"/>
      <c r="AF130" s="68"/>
      <c r="AG130" s="68"/>
      <c r="AH130" s="68"/>
      <c r="AI130" s="68"/>
      <c r="AJ130" s="68"/>
    </row>
    <row r="131" ht="15.75" customHeight="1">
      <c r="A131" s="371">
        <v>26026.0</v>
      </c>
      <c r="B131" s="409" t="s">
        <v>3305</v>
      </c>
      <c r="C131" s="409" t="s">
        <v>3306</v>
      </c>
      <c r="D131" s="87">
        <v>5000000.0</v>
      </c>
      <c r="E131" s="87">
        <v>699254.0</v>
      </c>
      <c r="F131" s="87">
        <v>5332748.3</v>
      </c>
      <c r="G131" s="87"/>
      <c r="H131" s="68" t="s">
        <v>351</v>
      </c>
      <c r="I131" s="68" t="s">
        <v>3307</v>
      </c>
      <c r="J131" s="68" t="s">
        <v>2716</v>
      </c>
      <c r="K131" s="68" t="s">
        <v>23</v>
      </c>
      <c r="L131" s="62" t="s">
        <v>3778</v>
      </c>
      <c r="M131" s="68" t="s">
        <v>294</v>
      </c>
      <c r="N131" s="549">
        <v>45516.0</v>
      </c>
      <c r="O131" s="68" t="s">
        <v>294</v>
      </c>
      <c r="P131" s="68" t="s">
        <v>294</v>
      </c>
      <c r="Q131" s="68" t="s">
        <v>294</v>
      </c>
      <c r="R131" s="68"/>
      <c r="S131" s="185" t="s">
        <v>907</v>
      </c>
      <c r="T131" s="68"/>
      <c r="U131" s="68"/>
      <c r="V131" s="68"/>
      <c r="W131" s="68"/>
      <c r="X131" s="68"/>
      <c r="Y131" s="68"/>
      <c r="Z131" s="68"/>
      <c r="AA131" s="68"/>
      <c r="AB131" s="68"/>
      <c r="AC131" s="68"/>
      <c r="AD131" s="68"/>
      <c r="AE131" s="68"/>
      <c r="AF131" s="68"/>
      <c r="AG131" s="68"/>
      <c r="AH131" s="68"/>
      <c r="AI131" s="68"/>
      <c r="AJ131" s="68"/>
    </row>
    <row r="132" ht="24.75" customHeight="1">
      <c r="A132" s="68">
        <v>25702.0</v>
      </c>
      <c r="B132" s="68" t="s">
        <v>3779</v>
      </c>
      <c r="C132" s="68" t="s">
        <v>3780</v>
      </c>
      <c r="D132" s="87">
        <v>1012500.0</v>
      </c>
      <c r="E132" s="107">
        <v>397528.0</v>
      </c>
      <c r="F132" s="87">
        <v>1033601.18</v>
      </c>
      <c r="G132" s="87"/>
      <c r="H132" s="68" t="s">
        <v>45</v>
      </c>
      <c r="I132" s="68" t="s">
        <v>3781</v>
      </c>
      <c r="J132" s="68" t="s">
        <v>3782</v>
      </c>
      <c r="K132" s="68" t="s">
        <v>2717</v>
      </c>
      <c r="L132" s="68" t="s">
        <v>3783</v>
      </c>
      <c r="M132" s="68" t="s">
        <v>294</v>
      </c>
      <c r="N132" s="549">
        <v>45516.0</v>
      </c>
      <c r="O132" s="68" t="s">
        <v>294</v>
      </c>
      <c r="P132" s="68" t="s">
        <v>294</v>
      </c>
      <c r="Q132" s="68" t="s">
        <v>294</v>
      </c>
      <c r="R132" s="68"/>
      <c r="S132" s="185" t="s">
        <v>907</v>
      </c>
      <c r="T132" s="68"/>
      <c r="U132" s="68"/>
      <c r="V132" s="68"/>
      <c r="W132" s="68"/>
      <c r="X132" s="68"/>
      <c r="Y132" s="68"/>
      <c r="Z132" s="68"/>
      <c r="AA132" s="68"/>
      <c r="AB132" s="68"/>
      <c r="AC132" s="68"/>
      <c r="AD132" s="68"/>
      <c r="AE132" s="68"/>
      <c r="AF132" s="68"/>
      <c r="AG132" s="68"/>
      <c r="AH132" s="68"/>
      <c r="AI132" s="68"/>
      <c r="AJ132" s="68"/>
    </row>
    <row r="133" ht="15.75" customHeight="1">
      <c r="A133" s="68"/>
      <c r="B133" s="591" t="s">
        <v>3784</v>
      </c>
      <c r="C133" s="68"/>
      <c r="D133" s="68"/>
      <c r="E133" s="68"/>
      <c r="F133" s="68"/>
      <c r="G133" s="68"/>
      <c r="H133" s="68"/>
      <c r="I133" s="68"/>
      <c r="J133" s="68"/>
      <c r="K133" s="68"/>
      <c r="L133" s="68"/>
      <c r="M133" s="68"/>
      <c r="N133" s="371"/>
      <c r="O133" s="68"/>
      <c r="P133" s="68"/>
      <c r="Q133" s="68"/>
      <c r="R133" s="68"/>
      <c r="S133" s="68"/>
      <c r="T133" s="68"/>
      <c r="U133" s="68"/>
      <c r="V133" s="68"/>
      <c r="W133" s="68"/>
      <c r="X133" s="68"/>
      <c r="Y133" s="68"/>
      <c r="Z133" s="68"/>
      <c r="AA133" s="68"/>
      <c r="AB133" s="68"/>
      <c r="AC133" s="68"/>
      <c r="AD133" s="68"/>
      <c r="AE133" s="68"/>
      <c r="AF133" s="68"/>
      <c r="AG133" s="68"/>
      <c r="AH133" s="68"/>
      <c r="AI133" s="68"/>
      <c r="AJ133" s="68"/>
    </row>
    <row r="134" ht="18.0" customHeight="1">
      <c r="A134" s="68">
        <v>17923.0</v>
      </c>
      <c r="B134" s="68" t="s">
        <v>3785</v>
      </c>
      <c r="C134" s="68" t="s">
        <v>3786</v>
      </c>
      <c r="D134" s="87">
        <v>1500000.0</v>
      </c>
      <c r="E134" s="87">
        <v>3042307.86</v>
      </c>
      <c r="F134" s="87">
        <v>3042307.86</v>
      </c>
      <c r="G134" s="87"/>
      <c r="H134" s="68" t="s">
        <v>45</v>
      </c>
      <c r="I134" s="68" t="s">
        <v>3787</v>
      </c>
      <c r="J134" s="68" t="s">
        <v>2184</v>
      </c>
      <c r="K134" s="68" t="s">
        <v>176</v>
      </c>
      <c r="L134" s="68" t="s">
        <v>3788</v>
      </c>
      <c r="M134" s="68" t="s">
        <v>294</v>
      </c>
      <c r="N134" s="371" t="s">
        <v>3789</v>
      </c>
      <c r="O134" s="68" t="s">
        <v>294</v>
      </c>
      <c r="P134" s="68" t="s">
        <v>294</v>
      </c>
      <c r="Q134" s="68" t="s">
        <v>294</v>
      </c>
      <c r="R134" s="68"/>
      <c r="S134" s="68" t="s">
        <v>1158</v>
      </c>
      <c r="T134" s="68"/>
      <c r="U134" s="68"/>
      <c r="V134" s="68"/>
      <c r="W134" s="68"/>
      <c r="X134" s="68"/>
      <c r="Y134" s="68"/>
      <c r="Z134" s="68"/>
      <c r="AA134" s="68"/>
      <c r="AB134" s="68"/>
      <c r="AC134" s="68"/>
      <c r="AD134" s="68"/>
      <c r="AE134" s="68"/>
      <c r="AF134" s="68"/>
      <c r="AG134" s="68"/>
      <c r="AH134" s="68"/>
      <c r="AI134" s="68"/>
      <c r="AJ134" s="68"/>
    </row>
    <row r="135" ht="15.75" customHeight="1">
      <c r="A135" s="272">
        <v>10498.0</v>
      </c>
      <c r="B135" s="68" t="s">
        <v>2423</v>
      </c>
      <c r="C135" s="68" t="s">
        <v>3790</v>
      </c>
      <c r="D135" s="336">
        <v>190000.0</v>
      </c>
      <c r="E135" s="87">
        <v>405389.14</v>
      </c>
      <c r="F135" s="87">
        <v>405389.14</v>
      </c>
      <c r="G135" s="87"/>
      <c r="H135" s="68" t="s">
        <v>63</v>
      </c>
      <c r="I135" s="68" t="s">
        <v>1028</v>
      </c>
      <c r="J135" s="68" t="s">
        <v>2328</v>
      </c>
      <c r="K135" s="68" t="s">
        <v>3757</v>
      </c>
      <c r="L135" s="68" t="s">
        <v>3434</v>
      </c>
      <c r="M135" s="68" t="s">
        <v>294</v>
      </c>
      <c r="N135" s="371" t="s">
        <v>3789</v>
      </c>
      <c r="O135" s="68" t="s">
        <v>294</v>
      </c>
      <c r="P135" s="185" t="s">
        <v>1184</v>
      </c>
      <c r="Q135" s="68" t="s">
        <v>294</v>
      </c>
      <c r="R135" s="68"/>
      <c r="S135" s="68" t="s">
        <v>1148</v>
      </c>
      <c r="T135" s="68"/>
      <c r="U135" s="68"/>
      <c r="V135" s="68"/>
      <c r="W135" s="68"/>
      <c r="X135" s="68"/>
      <c r="Y135" s="68"/>
      <c r="Z135" s="68"/>
      <c r="AA135" s="68"/>
      <c r="AB135" s="68"/>
      <c r="AC135" s="68"/>
      <c r="AD135" s="68"/>
      <c r="AE135" s="68"/>
      <c r="AF135" s="68"/>
      <c r="AG135" s="68"/>
      <c r="AH135" s="68"/>
      <c r="AI135" s="68"/>
      <c r="AJ135" s="68"/>
    </row>
    <row r="136" ht="15.75" customHeight="1">
      <c r="A136" s="522">
        <v>11744.0</v>
      </c>
      <c r="B136" s="180" t="s">
        <v>2911</v>
      </c>
      <c r="C136" s="180" t="s">
        <v>1594</v>
      </c>
      <c r="D136" s="531">
        <v>349575.0</v>
      </c>
      <c r="E136" s="531">
        <v>844150.0</v>
      </c>
      <c r="F136" s="531">
        <v>844150.0</v>
      </c>
      <c r="G136" s="531"/>
      <c r="H136" s="68" t="s">
        <v>415</v>
      </c>
      <c r="I136" s="242" t="s">
        <v>1595</v>
      </c>
      <c r="J136" s="68" t="s">
        <v>2014</v>
      </c>
      <c r="K136" s="67" t="s">
        <v>47</v>
      </c>
      <c r="L136" s="68" t="s">
        <v>3434</v>
      </c>
      <c r="M136" s="90" t="s">
        <v>294</v>
      </c>
      <c r="N136" s="371" t="s">
        <v>3791</v>
      </c>
      <c r="O136" s="185" t="s">
        <v>294</v>
      </c>
      <c r="P136" s="185" t="s">
        <v>1184</v>
      </c>
      <c r="Q136" s="185" t="s">
        <v>294</v>
      </c>
      <c r="R136" s="185"/>
      <c r="S136" s="185" t="s">
        <v>1148</v>
      </c>
    </row>
    <row r="137" ht="22.5" customHeight="1">
      <c r="A137" s="68">
        <v>14070.0</v>
      </c>
      <c r="B137" s="68" t="s">
        <v>1867</v>
      </c>
      <c r="C137" s="68" t="s">
        <v>1583</v>
      </c>
      <c r="D137" s="87">
        <v>475000.0</v>
      </c>
      <c r="E137" s="87">
        <v>1293966.57</v>
      </c>
      <c r="F137" s="87">
        <v>1293966.57</v>
      </c>
      <c r="G137" s="87"/>
      <c r="H137" s="68" t="s">
        <v>45</v>
      </c>
      <c r="I137" s="68" t="s">
        <v>3792</v>
      </c>
      <c r="J137" s="68" t="s">
        <v>2985</v>
      </c>
      <c r="K137" s="68" t="s">
        <v>576</v>
      </c>
      <c r="L137" s="68" t="s">
        <v>3793</v>
      </c>
      <c r="M137" s="90" t="s">
        <v>294</v>
      </c>
      <c r="N137" s="371" t="s">
        <v>3789</v>
      </c>
      <c r="O137" s="185" t="s">
        <v>294</v>
      </c>
      <c r="P137" s="185" t="s">
        <v>1184</v>
      </c>
      <c r="Q137" s="185" t="s">
        <v>294</v>
      </c>
      <c r="R137" s="68"/>
      <c r="S137" s="68" t="s">
        <v>1158</v>
      </c>
      <c r="T137" s="68"/>
      <c r="U137" s="68"/>
      <c r="V137" s="68"/>
      <c r="W137" s="68"/>
      <c r="X137" s="68"/>
      <c r="Y137" s="68"/>
      <c r="Z137" s="68"/>
      <c r="AA137" s="68"/>
      <c r="AB137" s="68"/>
      <c r="AC137" s="68"/>
      <c r="AD137" s="68"/>
      <c r="AE137" s="68"/>
      <c r="AF137" s="68"/>
      <c r="AG137" s="68"/>
      <c r="AH137" s="68"/>
      <c r="AI137" s="68"/>
      <c r="AJ137" s="68"/>
    </row>
    <row r="138" ht="15.75" customHeight="1">
      <c r="A138" s="522">
        <v>11854.0</v>
      </c>
      <c r="B138" s="257" t="s">
        <v>2872</v>
      </c>
      <c r="C138" s="257" t="s">
        <v>1784</v>
      </c>
      <c r="D138" s="244">
        <v>207852.0</v>
      </c>
      <c r="E138" s="244">
        <v>429482.94</v>
      </c>
      <c r="F138" s="244">
        <v>429482.94</v>
      </c>
      <c r="G138" s="244"/>
      <c r="H138" s="68" t="s">
        <v>158</v>
      </c>
      <c r="I138" s="190" t="s">
        <v>1785</v>
      </c>
      <c r="J138" s="68" t="s">
        <v>1786</v>
      </c>
      <c r="K138" s="68" t="s">
        <v>2717</v>
      </c>
      <c r="L138" s="68" t="s">
        <v>3434</v>
      </c>
      <c r="M138" s="90" t="s">
        <v>294</v>
      </c>
      <c r="N138" s="371" t="s">
        <v>3789</v>
      </c>
      <c r="O138" s="68" t="s">
        <v>294</v>
      </c>
      <c r="P138" s="185" t="s">
        <v>1184</v>
      </c>
      <c r="Q138" s="68" t="s">
        <v>294</v>
      </c>
      <c r="R138" s="68"/>
      <c r="S138" s="68" t="s">
        <v>1148</v>
      </c>
    </row>
    <row r="139" ht="15.75" customHeight="1">
      <c r="A139" s="234">
        <v>11878.0</v>
      </c>
      <c r="B139" s="304" t="s">
        <v>2448</v>
      </c>
      <c r="C139" s="234" t="s">
        <v>2449</v>
      </c>
      <c r="D139" s="328">
        <v>531665.0</v>
      </c>
      <c r="E139" s="329">
        <v>1672475.96</v>
      </c>
      <c r="F139" s="559">
        <v>1672475.96</v>
      </c>
      <c r="G139" s="559"/>
      <c r="H139" s="68" t="s">
        <v>158</v>
      </c>
      <c r="I139" s="68" t="s">
        <v>2450</v>
      </c>
      <c r="J139" s="68"/>
      <c r="K139" s="68" t="s">
        <v>413</v>
      </c>
      <c r="L139" s="68" t="s">
        <v>865</v>
      </c>
      <c r="M139" s="90" t="s">
        <v>294</v>
      </c>
      <c r="N139" s="371" t="s">
        <v>3789</v>
      </c>
      <c r="O139" s="68" t="s">
        <v>294</v>
      </c>
      <c r="P139" s="185" t="s">
        <v>1184</v>
      </c>
      <c r="Q139" s="68" t="s">
        <v>294</v>
      </c>
      <c r="R139" s="68"/>
      <c r="S139" s="68" t="s">
        <v>1148</v>
      </c>
      <c r="T139" s="68"/>
      <c r="U139" s="68"/>
      <c r="V139" s="68"/>
      <c r="W139" s="68"/>
      <c r="X139" s="68"/>
      <c r="Y139" s="68"/>
      <c r="Z139" s="68"/>
      <c r="AA139" s="68"/>
      <c r="AB139" s="68"/>
      <c r="AC139" s="68"/>
      <c r="AD139" s="68"/>
      <c r="AE139" s="68"/>
      <c r="AF139" s="68"/>
      <c r="AG139" s="68"/>
      <c r="AH139" s="68"/>
      <c r="AI139" s="68"/>
      <c r="AJ139" s="68"/>
    </row>
    <row r="140" ht="15.75" customHeight="1">
      <c r="A140" s="234">
        <v>12050.0</v>
      </c>
      <c r="B140" s="305" t="s">
        <v>2920</v>
      </c>
      <c r="C140" s="234" t="s">
        <v>1470</v>
      </c>
      <c r="D140" s="329">
        <v>2280525.07</v>
      </c>
      <c r="E140" s="329">
        <v>2280525.07</v>
      </c>
      <c r="F140" s="329">
        <v>2280525.07</v>
      </c>
      <c r="G140" s="329"/>
      <c r="H140" s="68" t="s">
        <v>158</v>
      </c>
      <c r="I140" s="68" t="s">
        <v>159</v>
      </c>
      <c r="J140" s="185" t="s">
        <v>2438</v>
      </c>
      <c r="K140" s="68" t="s">
        <v>176</v>
      </c>
      <c r="L140" s="68" t="s">
        <v>865</v>
      </c>
      <c r="M140" s="185" t="s">
        <v>1184</v>
      </c>
      <c r="N140" s="371" t="s">
        <v>3789</v>
      </c>
      <c r="O140" s="185" t="s">
        <v>294</v>
      </c>
      <c r="P140" s="185" t="s">
        <v>1184</v>
      </c>
      <c r="Q140" s="185" t="s">
        <v>294</v>
      </c>
      <c r="R140" s="185"/>
      <c r="S140" s="185" t="s">
        <v>1148</v>
      </c>
    </row>
    <row r="141" ht="15.75" customHeight="1">
      <c r="A141" s="68">
        <v>10709.0</v>
      </c>
      <c r="B141" s="234" t="s">
        <v>3794</v>
      </c>
      <c r="C141" s="68" t="s">
        <v>3795</v>
      </c>
      <c r="D141" s="87">
        <v>367756.0</v>
      </c>
      <c r="E141" s="87">
        <v>541880.6</v>
      </c>
      <c r="F141" s="87">
        <v>541880.6</v>
      </c>
      <c r="G141" s="87"/>
      <c r="H141" s="68" t="s">
        <v>331</v>
      </c>
      <c r="I141" s="68" t="s">
        <v>3796</v>
      </c>
      <c r="J141" s="68"/>
      <c r="K141" s="68" t="s">
        <v>3676</v>
      </c>
      <c r="L141" s="68"/>
      <c r="M141" s="68" t="s">
        <v>1556</v>
      </c>
      <c r="N141" s="549">
        <v>45635.0</v>
      </c>
      <c r="O141" s="68" t="s">
        <v>294</v>
      </c>
      <c r="P141" s="68" t="s">
        <v>1184</v>
      </c>
      <c r="Q141" s="68" t="s">
        <v>1949</v>
      </c>
      <c r="R141" s="185"/>
      <c r="S141" s="185"/>
    </row>
    <row r="142" ht="15.75" customHeight="1">
      <c r="A142" s="68">
        <v>10933.0</v>
      </c>
      <c r="B142" s="234" t="s">
        <v>3797</v>
      </c>
      <c r="C142" s="68" t="s">
        <v>3798</v>
      </c>
      <c r="D142" s="87">
        <v>100000.0</v>
      </c>
      <c r="E142" s="87">
        <v>295377.74</v>
      </c>
      <c r="F142" s="87">
        <v>295377.74</v>
      </c>
      <c r="G142" s="87"/>
      <c r="H142" s="68" t="s">
        <v>331</v>
      </c>
      <c r="I142" s="68" t="s">
        <v>3799</v>
      </c>
      <c r="J142" s="68"/>
      <c r="K142" s="68" t="s">
        <v>554</v>
      </c>
      <c r="L142" s="68"/>
      <c r="M142" s="68" t="s">
        <v>1556</v>
      </c>
      <c r="N142" s="549">
        <v>45636.0</v>
      </c>
      <c r="O142" s="68" t="s">
        <v>294</v>
      </c>
      <c r="P142" s="68" t="s">
        <v>1184</v>
      </c>
      <c r="Q142" s="68" t="s">
        <v>1949</v>
      </c>
      <c r="R142" s="185"/>
      <c r="S142" s="185"/>
    </row>
    <row r="143" ht="15.75" customHeight="1">
      <c r="A143" s="68">
        <v>10870.0</v>
      </c>
      <c r="B143" s="234" t="s">
        <v>3800</v>
      </c>
      <c r="C143" s="68" t="s">
        <v>3801</v>
      </c>
      <c r="D143" s="87">
        <v>300000.0</v>
      </c>
      <c r="E143" s="87">
        <v>603249.06</v>
      </c>
      <c r="F143" s="87">
        <v>385450.91</v>
      </c>
      <c r="G143" s="87"/>
      <c r="H143" s="68" t="s">
        <v>331</v>
      </c>
      <c r="I143" s="68" t="s">
        <v>3802</v>
      </c>
      <c r="J143" s="68"/>
      <c r="K143" s="68"/>
      <c r="L143" s="68"/>
      <c r="M143" s="68"/>
      <c r="N143" s="549"/>
      <c r="O143" s="68"/>
      <c r="P143" s="68"/>
      <c r="Q143" s="68"/>
      <c r="R143" s="185"/>
      <c r="S143" s="185"/>
    </row>
    <row r="144" ht="15.75" customHeight="1">
      <c r="A144" s="393">
        <v>12062.0</v>
      </c>
      <c r="B144" s="305" t="s">
        <v>2439</v>
      </c>
      <c r="C144" s="234" t="s">
        <v>1247</v>
      </c>
      <c r="D144" s="328">
        <v>188000.0</v>
      </c>
      <c r="E144" s="329">
        <v>379204.94</v>
      </c>
      <c r="F144" s="329">
        <v>379204.94</v>
      </c>
      <c r="G144" s="329"/>
      <c r="H144" s="185" t="s">
        <v>158</v>
      </c>
      <c r="I144" s="185" t="s">
        <v>2440</v>
      </c>
      <c r="J144" s="185" t="s">
        <v>2441</v>
      </c>
      <c r="K144" s="155" t="s">
        <v>725</v>
      </c>
      <c r="L144" s="68" t="s">
        <v>865</v>
      </c>
      <c r="M144" s="90" t="s">
        <v>294</v>
      </c>
      <c r="N144" s="371" t="s">
        <v>3789</v>
      </c>
      <c r="O144" s="68" t="s">
        <v>294</v>
      </c>
      <c r="P144" s="185" t="s">
        <v>1184</v>
      </c>
      <c r="Q144" s="185" t="s">
        <v>294</v>
      </c>
      <c r="R144" s="185"/>
      <c r="S144" s="185" t="s">
        <v>1148</v>
      </c>
    </row>
    <row r="145" ht="15.75" customHeight="1">
      <c r="A145" s="393">
        <v>11731.0</v>
      </c>
      <c r="B145" s="234" t="s">
        <v>3803</v>
      </c>
      <c r="C145" s="234" t="s">
        <v>1443</v>
      </c>
      <c r="D145" s="328">
        <v>461405.85</v>
      </c>
      <c r="E145" s="329">
        <v>1148305.2</v>
      </c>
      <c r="F145" s="329">
        <v>1148305.2</v>
      </c>
      <c r="G145" s="329"/>
      <c r="H145" s="185" t="s">
        <v>331</v>
      </c>
      <c r="I145" s="185" t="s">
        <v>1444</v>
      </c>
      <c r="J145" s="185"/>
      <c r="K145" s="68" t="s">
        <v>3767</v>
      </c>
      <c r="L145" s="68" t="s">
        <v>865</v>
      </c>
      <c r="M145" s="90" t="s">
        <v>294</v>
      </c>
      <c r="N145" s="371" t="s">
        <v>3789</v>
      </c>
      <c r="O145" s="68" t="s">
        <v>294</v>
      </c>
      <c r="P145" s="185" t="s">
        <v>1184</v>
      </c>
      <c r="Q145" s="185" t="s">
        <v>294</v>
      </c>
      <c r="R145" s="185"/>
      <c r="S145" s="185" t="s">
        <v>907</v>
      </c>
    </row>
    <row r="146" ht="15.75" customHeight="1">
      <c r="A146" s="393">
        <v>10812.0</v>
      </c>
      <c r="B146" s="305" t="s">
        <v>3804</v>
      </c>
      <c r="C146" s="234" t="s">
        <v>3805</v>
      </c>
      <c r="D146" s="328">
        <v>204000.0</v>
      </c>
      <c r="E146" s="329">
        <v>131501.65</v>
      </c>
      <c r="F146" s="329">
        <v>131501.65</v>
      </c>
      <c r="G146" s="329"/>
      <c r="H146" s="185" t="s">
        <v>331</v>
      </c>
      <c r="I146" s="185" t="s">
        <v>3806</v>
      </c>
      <c r="J146" s="185"/>
      <c r="K146" s="155" t="s">
        <v>87</v>
      </c>
      <c r="L146" s="68" t="s">
        <v>865</v>
      </c>
      <c r="M146" s="90" t="s">
        <v>294</v>
      </c>
      <c r="N146" s="371" t="s">
        <v>3789</v>
      </c>
      <c r="O146" s="68" t="s">
        <v>294</v>
      </c>
      <c r="P146" s="185" t="s">
        <v>1184</v>
      </c>
      <c r="Q146" s="185" t="s">
        <v>294</v>
      </c>
      <c r="R146" s="185"/>
      <c r="S146" s="185"/>
    </row>
    <row r="147" ht="15.75" customHeight="1">
      <c r="A147" s="393">
        <v>10726.0</v>
      </c>
      <c r="B147" s="234" t="s">
        <v>3807</v>
      </c>
      <c r="C147" s="234" t="s">
        <v>3808</v>
      </c>
      <c r="D147" s="328">
        <v>484000.0</v>
      </c>
      <c r="E147" s="329">
        <v>184038.44</v>
      </c>
      <c r="F147" s="329">
        <v>184038.44</v>
      </c>
      <c r="G147" s="329"/>
      <c r="H147" s="185" t="s">
        <v>331</v>
      </c>
      <c r="I147" s="185" t="s">
        <v>3809</v>
      </c>
      <c r="J147" s="185"/>
      <c r="K147" s="155" t="s">
        <v>3676</v>
      </c>
      <c r="L147" s="68" t="s">
        <v>865</v>
      </c>
      <c r="M147" s="90" t="s">
        <v>294</v>
      </c>
      <c r="N147" s="371" t="s">
        <v>3789</v>
      </c>
      <c r="O147" s="68" t="s">
        <v>294</v>
      </c>
      <c r="P147" s="185"/>
      <c r="Q147" s="185" t="s">
        <v>294</v>
      </c>
      <c r="R147" s="185"/>
      <c r="S147" s="185" t="s">
        <v>907</v>
      </c>
    </row>
    <row r="148" ht="15.75" customHeight="1">
      <c r="A148" s="393">
        <v>10427.0</v>
      </c>
      <c r="B148" s="234" t="s">
        <v>3810</v>
      </c>
      <c r="C148" s="234" t="s">
        <v>3811</v>
      </c>
      <c r="D148" s="328">
        <v>120000.0</v>
      </c>
      <c r="E148" s="329">
        <v>290173.24</v>
      </c>
      <c r="F148" s="329">
        <v>290173.24</v>
      </c>
      <c r="G148" s="329"/>
      <c r="H148" s="185" t="s">
        <v>331</v>
      </c>
      <c r="I148" s="51" t="s">
        <v>3812</v>
      </c>
      <c r="J148" s="185"/>
      <c r="K148" s="155" t="s">
        <v>3676</v>
      </c>
      <c r="L148" s="68" t="s">
        <v>865</v>
      </c>
      <c r="M148" s="90" t="s">
        <v>294</v>
      </c>
      <c r="N148" s="371" t="s">
        <v>3789</v>
      </c>
      <c r="O148" s="68" t="s">
        <v>294</v>
      </c>
      <c r="P148" s="185" t="s">
        <v>1184</v>
      </c>
      <c r="Q148" s="185" t="s">
        <v>294</v>
      </c>
      <c r="R148" s="185"/>
      <c r="S148" s="185" t="s">
        <v>907</v>
      </c>
    </row>
    <row r="149" ht="15.75" customHeight="1">
      <c r="A149" s="393">
        <v>10890.0</v>
      </c>
      <c r="B149" s="234" t="s">
        <v>3813</v>
      </c>
      <c r="C149" s="234" t="s">
        <v>3814</v>
      </c>
      <c r="D149" s="328">
        <v>219000.0</v>
      </c>
      <c r="E149" s="329">
        <v>426869.71</v>
      </c>
      <c r="F149" s="329">
        <v>426869.71</v>
      </c>
      <c r="G149" s="329"/>
      <c r="H149" s="185" t="s">
        <v>331</v>
      </c>
      <c r="I149" s="51" t="s">
        <v>3815</v>
      </c>
      <c r="J149" s="185"/>
      <c r="K149" s="68" t="s">
        <v>23</v>
      </c>
      <c r="L149" s="68" t="s">
        <v>865</v>
      </c>
      <c r="M149" s="90" t="s">
        <v>294</v>
      </c>
      <c r="N149" s="371" t="s">
        <v>3789</v>
      </c>
      <c r="O149" s="68" t="s">
        <v>294</v>
      </c>
      <c r="P149" s="185" t="s">
        <v>1184</v>
      </c>
      <c r="Q149" s="185" t="s">
        <v>294</v>
      </c>
      <c r="R149" s="185"/>
      <c r="S149" s="185" t="s">
        <v>907</v>
      </c>
    </row>
    <row r="150" ht="15.75" customHeight="1">
      <c r="A150" s="393">
        <v>10908.0</v>
      </c>
      <c r="B150" s="234" t="s">
        <v>3816</v>
      </c>
      <c r="C150" s="234" t="s">
        <v>3817</v>
      </c>
      <c r="D150" s="328">
        <v>250000.0</v>
      </c>
      <c r="E150" s="329">
        <v>1196132.17</v>
      </c>
      <c r="F150" s="329">
        <v>1196132.17</v>
      </c>
      <c r="G150" s="329"/>
      <c r="H150" s="185" t="s">
        <v>331</v>
      </c>
      <c r="I150" s="51" t="s">
        <v>3818</v>
      </c>
      <c r="J150" s="185"/>
      <c r="K150" s="68" t="s">
        <v>23</v>
      </c>
      <c r="L150" s="68" t="s">
        <v>865</v>
      </c>
      <c r="M150" s="90" t="s">
        <v>294</v>
      </c>
      <c r="N150" s="371" t="s">
        <v>3789</v>
      </c>
      <c r="O150" s="68" t="s">
        <v>294</v>
      </c>
      <c r="P150" s="185" t="s">
        <v>1184</v>
      </c>
      <c r="Q150" s="185" t="s">
        <v>294</v>
      </c>
      <c r="R150" s="185"/>
      <c r="S150" s="185" t="s">
        <v>907</v>
      </c>
    </row>
    <row r="151" ht="15.75" customHeight="1">
      <c r="A151" s="393">
        <v>10755.0</v>
      </c>
      <c r="B151" s="234" t="s">
        <v>3819</v>
      </c>
      <c r="C151" s="234" t="s">
        <v>3820</v>
      </c>
      <c r="D151" s="328">
        <v>412430.0</v>
      </c>
      <c r="E151" s="329">
        <v>2097612.94</v>
      </c>
      <c r="F151" s="329">
        <v>2097612.94</v>
      </c>
      <c r="G151" s="329"/>
      <c r="H151" s="185" t="s">
        <v>331</v>
      </c>
      <c r="I151" s="51" t="s">
        <v>3821</v>
      </c>
      <c r="J151" s="185"/>
      <c r="K151" s="155" t="s">
        <v>87</v>
      </c>
      <c r="L151" s="68" t="s">
        <v>865</v>
      </c>
      <c r="M151" s="90" t="s">
        <v>294</v>
      </c>
      <c r="N151" s="371" t="s">
        <v>3789</v>
      </c>
      <c r="O151" s="68" t="s">
        <v>294</v>
      </c>
      <c r="P151" s="185" t="s">
        <v>1184</v>
      </c>
      <c r="Q151" s="185" t="s">
        <v>294</v>
      </c>
      <c r="R151" s="185"/>
      <c r="S151" s="185" t="s">
        <v>907</v>
      </c>
    </row>
    <row r="152" ht="15.75" customHeight="1">
      <c r="A152" s="393">
        <v>10981.0</v>
      </c>
      <c r="B152" s="234" t="s">
        <v>3822</v>
      </c>
      <c r="C152" s="234" t="s">
        <v>3823</v>
      </c>
      <c r="D152" s="328">
        <v>1502324.0</v>
      </c>
      <c r="E152" s="329">
        <v>111248.49</v>
      </c>
      <c r="F152" s="329">
        <v>111248.49</v>
      </c>
      <c r="G152" s="329"/>
      <c r="H152" s="185" t="s">
        <v>331</v>
      </c>
      <c r="I152" s="51" t="s">
        <v>3824</v>
      </c>
      <c r="J152" s="185"/>
      <c r="K152" s="155" t="s">
        <v>23</v>
      </c>
      <c r="L152" s="68" t="s">
        <v>865</v>
      </c>
      <c r="M152" s="90" t="s">
        <v>294</v>
      </c>
      <c r="N152" s="371" t="s">
        <v>3789</v>
      </c>
      <c r="O152" s="68" t="s">
        <v>294</v>
      </c>
      <c r="P152" s="185" t="s">
        <v>1184</v>
      </c>
      <c r="Q152" s="185" t="s">
        <v>294</v>
      </c>
      <c r="R152" s="185"/>
      <c r="S152" s="185" t="s">
        <v>907</v>
      </c>
    </row>
    <row r="153" ht="15.75" customHeight="1">
      <c r="A153" s="393">
        <v>10964.0</v>
      </c>
      <c r="B153" s="234" t="s">
        <v>3825</v>
      </c>
      <c r="C153" s="234" t="s">
        <v>3826</v>
      </c>
      <c r="D153" s="328">
        <v>691000.0</v>
      </c>
      <c r="E153" s="329">
        <v>2079963.76</v>
      </c>
      <c r="F153" s="329">
        <v>2079963.76</v>
      </c>
      <c r="G153" s="329"/>
      <c r="H153" s="185" t="s">
        <v>331</v>
      </c>
      <c r="I153" s="51" t="s">
        <v>3827</v>
      </c>
      <c r="J153" s="185"/>
      <c r="K153" s="155" t="s">
        <v>564</v>
      </c>
      <c r="L153" s="68" t="s">
        <v>865</v>
      </c>
      <c r="M153" s="90" t="s">
        <v>294</v>
      </c>
      <c r="N153" s="371" t="s">
        <v>3789</v>
      </c>
      <c r="O153" s="68" t="s">
        <v>294</v>
      </c>
      <c r="P153" s="185" t="s">
        <v>1184</v>
      </c>
      <c r="Q153" s="185" t="s">
        <v>294</v>
      </c>
      <c r="R153" s="185"/>
      <c r="S153" s="185" t="s">
        <v>907</v>
      </c>
    </row>
    <row r="154" ht="15.75" customHeight="1">
      <c r="A154" s="393">
        <v>11011.0</v>
      </c>
      <c r="B154" s="234" t="s">
        <v>3828</v>
      </c>
      <c r="C154" s="234" t="s">
        <v>3829</v>
      </c>
      <c r="D154" s="328">
        <v>138000.0</v>
      </c>
      <c r="E154" s="329">
        <v>597577.98</v>
      </c>
      <c r="F154" s="329">
        <v>597577.98</v>
      </c>
      <c r="G154" s="329"/>
      <c r="H154" s="185" t="s">
        <v>331</v>
      </c>
      <c r="I154" s="51" t="s">
        <v>3830</v>
      </c>
      <c r="J154" s="185"/>
      <c r="K154" s="155" t="s">
        <v>539</v>
      </c>
      <c r="L154" s="68" t="s">
        <v>865</v>
      </c>
      <c r="M154" s="90" t="s">
        <v>294</v>
      </c>
      <c r="N154" s="371" t="s">
        <v>3789</v>
      </c>
      <c r="O154" s="68" t="s">
        <v>294</v>
      </c>
      <c r="P154" s="185" t="s">
        <v>1184</v>
      </c>
      <c r="Q154" s="185" t="s">
        <v>294</v>
      </c>
      <c r="R154" s="185"/>
      <c r="S154" s="185" t="s">
        <v>907</v>
      </c>
    </row>
    <row r="155" ht="15.75" customHeight="1">
      <c r="A155" s="393">
        <v>10980.0</v>
      </c>
      <c r="B155" s="234" t="s">
        <v>3831</v>
      </c>
      <c r="C155" s="234" t="s">
        <v>3832</v>
      </c>
      <c r="D155" s="328">
        <v>600000.0</v>
      </c>
      <c r="E155" s="329">
        <v>2343420.86</v>
      </c>
      <c r="F155" s="329">
        <v>2343420.86</v>
      </c>
      <c r="G155" s="329"/>
      <c r="H155" s="185" t="s">
        <v>331</v>
      </c>
      <c r="I155" s="51" t="s">
        <v>3833</v>
      </c>
      <c r="J155" s="185"/>
      <c r="K155" s="155" t="s">
        <v>505</v>
      </c>
      <c r="L155" s="68" t="s">
        <v>865</v>
      </c>
      <c r="M155" s="90" t="s">
        <v>294</v>
      </c>
      <c r="N155" s="371" t="s">
        <v>3789</v>
      </c>
      <c r="O155" s="68" t="s">
        <v>294</v>
      </c>
      <c r="P155" s="185" t="s">
        <v>1184</v>
      </c>
      <c r="Q155" s="185" t="s">
        <v>294</v>
      </c>
      <c r="R155" s="185"/>
      <c r="S155" s="185" t="s">
        <v>907</v>
      </c>
    </row>
    <row r="156" ht="15.75" customHeight="1">
      <c r="A156" s="393">
        <v>10456.0</v>
      </c>
      <c r="B156" s="272" t="s">
        <v>3834</v>
      </c>
      <c r="C156" s="234" t="s">
        <v>3835</v>
      </c>
      <c r="D156" s="328">
        <v>200000.0</v>
      </c>
      <c r="E156" s="329">
        <v>455762.55</v>
      </c>
      <c r="F156" s="329">
        <v>455762.55</v>
      </c>
      <c r="G156" s="329"/>
      <c r="H156" s="185" t="s">
        <v>331</v>
      </c>
      <c r="I156" s="51" t="s">
        <v>3836</v>
      </c>
      <c r="J156" s="185"/>
      <c r="K156" s="155" t="s">
        <v>23</v>
      </c>
      <c r="L156" s="68" t="s">
        <v>865</v>
      </c>
      <c r="M156" s="90" t="s">
        <v>294</v>
      </c>
      <c r="N156" s="371" t="s">
        <v>3789</v>
      </c>
      <c r="O156" s="68" t="s">
        <v>294</v>
      </c>
      <c r="P156" s="185" t="s">
        <v>1184</v>
      </c>
      <c r="Q156" s="185" t="s">
        <v>294</v>
      </c>
      <c r="R156" s="185"/>
      <c r="S156" s="185" t="s">
        <v>907</v>
      </c>
    </row>
    <row r="157" ht="15.75" customHeight="1">
      <c r="A157" s="393">
        <v>11138.0</v>
      </c>
      <c r="B157" s="234" t="s">
        <v>3837</v>
      </c>
      <c r="C157" s="234" t="s">
        <v>3838</v>
      </c>
      <c r="D157" s="328">
        <v>1040000.0</v>
      </c>
      <c r="E157" s="329">
        <v>385057.75</v>
      </c>
      <c r="F157" s="329">
        <v>385057.75</v>
      </c>
      <c r="G157" s="329"/>
      <c r="H157" s="185" t="s">
        <v>331</v>
      </c>
      <c r="I157" s="51" t="s">
        <v>3839</v>
      </c>
      <c r="J157" s="185"/>
      <c r="K157" s="155" t="s">
        <v>3840</v>
      </c>
      <c r="L157" s="68" t="s">
        <v>865</v>
      </c>
      <c r="M157" s="90" t="s">
        <v>294</v>
      </c>
      <c r="N157" s="371" t="s">
        <v>3789</v>
      </c>
      <c r="O157" s="68" t="s">
        <v>294</v>
      </c>
      <c r="P157" s="185" t="s">
        <v>1184</v>
      </c>
      <c r="Q157" s="185" t="s">
        <v>294</v>
      </c>
      <c r="R157" s="185"/>
      <c r="S157" s="185" t="s">
        <v>907</v>
      </c>
    </row>
    <row r="158" ht="15.75" customHeight="1">
      <c r="A158" s="393">
        <v>12217.0</v>
      </c>
      <c r="B158" s="305" t="s">
        <v>2363</v>
      </c>
      <c r="C158" s="234" t="s">
        <v>2364</v>
      </c>
      <c r="D158" s="328">
        <v>1050000.0</v>
      </c>
      <c r="E158" s="329">
        <v>2297515.84</v>
      </c>
      <c r="F158" s="329">
        <v>2297515.84</v>
      </c>
      <c r="G158" s="329"/>
      <c r="H158" s="185" t="s">
        <v>158</v>
      </c>
      <c r="I158" s="51" t="s">
        <v>2365</v>
      </c>
      <c r="J158" s="185" t="s">
        <v>2152</v>
      </c>
      <c r="K158" s="155" t="s">
        <v>725</v>
      </c>
      <c r="L158" s="396" t="s">
        <v>1110</v>
      </c>
      <c r="M158" s="90" t="s">
        <v>294</v>
      </c>
      <c r="N158" s="371" t="s">
        <v>3789</v>
      </c>
      <c r="O158" s="68" t="s">
        <v>294</v>
      </c>
      <c r="P158" s="185" t="s">
        <v>1184</v>
      </c>
      <c r="Q158" s="185" t="s">
        <v>294</v>
      </c>
      <c r="R158" s="185"/>
      <c r="S158" s="185" t="s">
        <v>1148</v>
      </c>
    </row>
    <row r="159" ht="15.75" customHeight="1">
      <c r="A159" s="522">
        <v>12303.0</v>
      </c>
      <c r="B159" s="180" t="s">
        <v>2886</v>
      </c>
      <c r="C159" s="257" t="s">
        <v>1592</v>
      </c>
      <c r="D159" s="530">
        <v>400000.0</v>
      </c>
      <c r="E159" s="530">
        <v>807491.18</v>
      </c>
      <c r="F159" s="530">
        <v>807491.18</v>
      </c>
      <c r="G159" s="530"/>
      <c r="H159" s="68" t="s">
        <v>158</v>
      </c>
      <c r="I159" s="68" t="s">
        <v>1593</v>
      </c>
      <c r="J159" s="185" t="s">
        <v>2451</v>
      </c>
      <c r="K159" s="68" t="s">
        <v>3767</v>
      </c>
      <c r="L159" s="68" t="s">
        <v>865</v>
      </c>
      <c r="M159" s="90" t="s">
        <v>294</v>
      </c>
      <c r="N159" s="371" t="s">
        <v>3789</v>
      </c>
      <c r="O159" s="68" t="s">
        <v>294</v>
      </c>
      <c r="P159" s="185" t="s">
        <v>1184</v>
      </c>
      <c r="Q159" s="185" t="s">
        <v>294</v>
      </c>
      <c r="R159" s="185"/>
      <c r="S159" s="185" t="s">
        <v>1148</v>
      </c>
    </row>
    <row r="160" ht="24.75" customHeight="1">
      <c r="A160" s="68">
        <v>13381.0</v>
      </c>
      <c r="B160" s="68" t="s">
        <v>3841</v>
      </c>
      <c r="C160" s="68" t="s">
        <v>295</v>
      </c>
      <c r="D160" s="87">
        <v>1315000.0</v>
      </c>
      <c r="E160" s="87">
        <v>6262055.78</v>
      </c>
      <c r="F160" s="87">
        <v>6262055.78</v>
      </c>
      <c r="G160" s="87"/>
      <c r="H160" s="68" t="s">
        <v>3842</v>
      </c>
      <c r="I160" s="68" t="s">
        <v>296</v>
      </c>
      <c r="J160" s="68" t="s">
        <v>3843</v>
      </c>
      <c r="K160" s="68" t="s">
        <v>176</v>
      </c>
      <c r="L160" s="68" t="s">
        <v>3844</v>
      </c>
      <c r="M160" s="90" t="s">
        <v>294</v>
      </c>
      <c r="N160" s="371" t="s">
        <v>3789</v>
      </c>
      <c r="O160" s="68" t="s">
        <v>294</v>
      </c>
      <c r="P160" s="185" t="s">
        <v>1184</v>
      </c>
      <c r="Q160" s="185" t="s">
        <v>294</v>
      </c>
      <c r="R160" s="68"/>
      <c r="S160" s="68" t="s">
        <v>197</v>
      </c>
      <c r="T160" s="68"/>
      <c r="U160" s="68"/>
      <c r="V160" s="68"/>
      <c r="W160" s="68"/>
      <c r="X160" s="68"/>
      <c r="Y160" s="68"/>
      <c r="Z160" s="68"/>
      <c r="AA160" s="68"/>
      <c r="AB160" s="68"/>
      <c r="AC160" s="68"/>
      <c r="AD160" s="68"/>
      <c r="AE160" s="68"/>
      <c r="AF160" s="68"/>
      <c r="AG160" s="68"/>
      <c r="AH160" s="68"/>
      <c r="AI160" s="68"/>
      <c r="AJ160" s="68"/>
    </row>
    <row r="161" ht="24.75" customHeight="1">
      <c r="A161" s="592">
        <v>11725.0</v>
      </c>
      <c r="B161" s="593" t="s">
        <v>3845</v>
      </c>
      <c r="C161" s="594" t="s">
        <v>3846</v>
      </c>
      <c r="D161" s="371">
        <v>5534818.17</v>
      </c>
      <c r="E161" s="371">
        <v>5534818.17</v>
      </c>
      <c r="F161" s="371">
        <v>5534818.17</v>
      </c>
      <c r="G161" s="371"/>
      <c r="H161" s="68" t="s">
        <v>1515</v>
      </c>
      <c r="I161" s="87" t="s">
        <v>3847</v>
      </c>
      <c r="J161" s="68" t="s">
        <v>3848</v>
      </c>
      <c r="K161" s="68" t="s">
        <v>54</v>
      </c>
      <c r="L161" s="68" t="s">
        <v>3849</v>
      </c>
      <c r="M161" s="90" t="s">
        <v>294</v>
      </c>
      <c r="N161" s="371" t="s">
        <v>3789</v>
      </c>
      <c r="O161" s="68" t="s">
        <v>294</v>
      </c>
      <c r="P161" s="68" t="s">
        <v>294</v>
      </c>
      <c r="Q161" s="185" t="s">
        <v>294</v>
      </c>
      <c r="R161" s="68"/>
      <c r="S161" s="68" t="s">
        <v>3085</v>
      </c>
      <c r="T161" s="68"/>
      <c r="U161" s="68"/>
      <c r="V161" s="68"/>
      <c r="W161" s="68"/>
      <c r="X161" s="68"/>
      <c r="Y161" s="68"/>
      <c r="Z161" s="68"/>
      <c r="AA161" s="68"/>
      <c r="AB161" s="68"/>
      <c r="AC161" s="68"/>
      <c r="AD161" s="68"/>
      <c r="AE161" s="68"/>
      <c r="AF161" s="68"/>
      <c r="AG161" s="68"/>
      <c r="AH161" s="68"/>
      <c r="AI161" s="68"/>
      <c r="AJ161" s="68"/>
      <c r="AK161" s="68"/>
      <c r="AL161" s="68"/>
      <c r="AM161" s="68"/>
    </row>
    <row r="162" ht="24.75" customHeight="1">
      <c r="A162" s="423">
        <v>12035.0</v>
      </c>
      <c r="B162" s="68" t="s">
        <v>3850</v>
      </c>
      <c r="C162" s="68" t="s">
        <v>3851</v>
      </c>
      <c r="D162" s="371">
        <v>5848030.56</v>
      </c>
      <c r="E162" s="371">
        <v>5848030.56</v>
      </c>
      <c r="F162" s="371">
        <v>5848030.56</v>
      </c>
      <c r="G162" s="371"/>
      <c r="H162" s="68" t="s">
        <v>1515</v>
      </c>
      <c r="I162" s="68" t="s">
        <v>3852</v>
      </c>
      <c r="J162" s="68" t="s">
        <v>3853</v>
      </c>
      <c r="K162" s="68" t="s">
        <v>576</v>
      </c>
      <c r="L162" s="68" t="s">
        <v>865</v>
      </c>
      <c r="M162" s="90" t="s">
        <v>294</v>
      </c>
      <c r="N162" s="371" t="s">
        <v>3789</v>
      </c>
      <c r="O162" s="68" t="s">
        <v>294</v>
      </c>
      <c r="P162" s="68" t="s">
        <v>294</v>
      </c>
      <c r="Q162" s="185" t="s">
        <v>294</v>
      </c>
      <c r="R162" s="89"/>
      <c r="S162" s="68" t="s">
        <v>3085</v>
      </c>
      <c r="T162" s="89"/>
      <c r="U162" s="89"/>
      <c r="V162" s="89"/>
      <c r="W162" s="89"/>
      <c r="X162" s="89"/>
      <c r="Y162" s="89"/>
      <c r="Z162" s="89"/>
      <c r="AA162" s="89"/>
      <c r="AB162" s="89"/>
      <c r="AC162" s="89"/>
      <c r="AD162" s="89"/>
      <c r="AE162" s="89"/>
      <c r="AF162" s="89"/>
      <c r="AG162" s="89"/>
      <c r="AH162" s="89"/>
      <c r="AI162" s="89"/>
      <c r="AJ162" s="89"/>
      <c r="AK162" s="89"/>
      <c r="AL162" s="89"/>
      <c r="AM162" s="89"/>
    </row>
    <row r="163" ht="24.75" customHeight="1">
      <c r="A163" s="423">
        <v>17231.0</v>
      </c>
      <c r="B163" s="68" t="s">
        <v>3854</v>
      </c>
      <c r="C163" s="68" t="s">
        <v>1449</v>
      </c>
      <c r="D163" s="371" t="s">
        <v>3855</v>
      </c>
      <c r="E163" s="371" t="s">
        <v>3855</v>
      </c>
      <c r="F163" s="371" t="s">
        <v>3855</v>
      </c>
      <c r="G163" s="371"/>
      <c r="H163" s="68" t="s">
        <v>1515</v>
      </c>
      <c r="I163" s="87" t="s">
        <v>3856</v>
      </c>
      <c r="J163" s="68" t="s">
        <v>2510</v>
      </c>
      <c r="K163" s="68" t="s">
        <v>3857</v>
      </c>
      <c r="L163" s="68" t="s">
        <v>865</v>
      </c>
      <c r="M163" s="90" t="s">
        <v>294</v>
      </c>
      <c r="N163" s="371" t="s">
        <v>3789</v>
      </c>
      <c r="O163" s="68" t="s">
        <v>294</v>
      </c>
      <c r="P163" s="68" t="s">
        <v>294</v>
      </c>
      <c r="Q163" s="185" t="s">
        <v>294</v>
      </c>
      <c r="R163" s="89"/>
      <c r="S163" s="68" t="s">
        <v>3085</v>
      </c>
      <c r="T163" s="89"/>
      <c r="U163" s="89"/>
      <c r="V163" s="89"/>
      <c r="W163" s="89"/>
      <c r="X163" s="89"/>
      <c r="Y163" s="89"/>
      <c r="Z163" s="89"/>
      <c r="AA163" s="89"/>
      <c r="AB163" s="89"/>
      <c r="AC163" s="89"/>
      <c r="AD163" s="89"/>
      <c r="AE163" s="89"/>
      <c r="AF163" s="89"/>
      <c r="AG163" s="89"/>
      <c r="AH163" s="89"/>
      <c r="AI163" s="89"/>
      <c r="AJ163" s="89"/>
      <c r="AK163" s="89"/>
      <c r="AL163" s="89"/>
      <c r="AM163" s="89"/>
    </row>
    <row r="164" ht="24.75" customHeight="1">
      <c r="A164" s="592">
        <v>22075.0</v>
      </c>
      <c r="B164" s="593" t="s">
        <v>3858</v>
      </c>
      <c r="C164" s="594" t="s">
        <v>3859</v>
      </c>
      <c r="D164" s="371" t="s">
        <v>3860</v>
      </c>
      <c r="E164" s="371" t="s">
        <v>3860</v>
      </c>
      <c r="F164" s="371" t="s">
        <v>3860</v>
      </c>
      <c r="G164" s="371"/>
      <c r="H164" s="68" t="s">
        <v>1515</v>
      </c>
      <c r="I164" s="87" t="s">
        <v>3861</v>
      </c>
      <c r="J164" s="68" t="s">
        <v>2510</v>
      </c>
      <c r="K164" s="68" t="s">
        <v>677</v>
      </c>
      <c r="L164" s="68" t="s">
        <v>865</v>
      </c>
      <c r="M164" s="90" t="s">
        <v>294</v>
      </c>
      <c r="N164" s="371" t="s">
        <v>3789</v>
      </c>
      <c r="O164" s="68" t="s">
        <v>294</v>
      </c>
      <c r="P164" s="68" t="s">
        <v>294</v>
      </c>
      <c r="Q164" s="185" t="s">
        <v>294</v>
      </c>
      <c r="R164" s="68"/>
      <c r="S164" s="68" t="s">
        <v>3085</v>
      </c>
      <c r="T164" s="68"/>
      <c r="U164" s="68"/>
      <c r="V164" s="68"/>
      <c r="W164" s="68"/>
      <c r="X164" s="68"/>
      <c r="Y164" s="68"/>
      <c r="Z164" s="68"/>
      <c r="AA164" s="68"/>
      <c r="AB164" s="68"/>
      <c r="AC164" s="68"/>
      <c r="AD164" s="68"/>
      <c r="AE164" s="68"/>
      <c r="AF164" s="68"/>
      <c r="AG164" s="68"/>
      <c r="AH164" s="68"/>
      <c r="AI164" s="68"/>
      <c r="AJ164" s="68"/>
      <c r="AK164" s="68"/>
      <c r="AL164" s="68"/>
      <c r="AM164" s="68"/>
    </row>
    <row r="165" ht="24.75" customHeight="1">
      <c r="A165" s="371">
        <v>11841.0</v>
      </c>
      <c r="B165" s="68" t="s">
        <v>3862</v>
      </c>
      <c r="C165" s="68" t="s">
        <v>3863</v>
      </c>
      <c r="D165" s="371" t="s">
        <v>3864</v>
      </c>
      <c r="E165" s="371" t="s">
        <v>3864</v>
      </c>
      <c r="F165" s="371" t="s">
        <v>3864</v>
      </c>
      <c r="G165" s="371"/>
      <c r="H165" s="68" t="s">
        <v>1515</v>
      </c>
      <c r="I165" s="87" t="s">
        <v>3865</v>
      </c>
      <c r="J165" s="68" t="s">
        <v>2510</v>
      </c>
      <c r="K165" s="68" t="s">
        <v>3246</v>
      </c>
      <c r="L165" s="68" t="s">
        <v>865</v>
      </c>
      <c r="M165" s="90" t="s">
        <v>294</v>
      </c>
      <c r="N165" s="371" t="s">
        <v>3789</v>
      </c>
      <c r="O165" s="68" t="s">
        <v>294</v>
      </c>
      <c r="P165" s="68" t="s">
        <v>294</v>
      </c>
      <c r="Q165" s="185" t="s">
        <v>294</v>
      </c>
      <c r="R165" s="68"/>
      <c r="S165" s="68" t="s">
        <v>3085</v>
      </c>
      <c r="T165" s="68"/>
      <c r="U165" s="68"/>
      <c r="V165" s="68"/>
      <c r="W165" s="68"/>
      <c r="X165" s="68"/>
      <c r="Y165" s="68"/>
      <c r="Z165" s="68"/>
      <c r="AA165" s="68"/>
      <c r="AB165" s="68"/>
      <c r="AC165" s="68"/>
      <c r="AD165" s="68"/>
      <c r="AE165" s="68"/>
      <c r="AF165" s="68"/>
      <c r="AG165" s="68"/>
      <c r="AH165" s="68"/>
      <c r="AI165" s="68"/>
      <c r="AJ165" s="68"/>
      <c r="AK165" s="68"/>
      <c r="AL165" s="68"/>
      <c r="AM165" s="68"/>
    </row>
    <row r="166" ht="15.75" customHeight="1">
      <c r="A166" s="371">
        <v>26026.0</v>
      </c>
      <c r="B166" s="409" t="s">
        <v>3305</v>
      </c>
      <c r="C166" s="409" t="s">
        <v>3306</v>
      </c>
      <c r="D166" s="87">
        <v>5000000.0</v>
      </c>
      <c r="E166" s="87">
        <v>699254.0</v>
      </c>
      <c r="F166" s="87">
        <v>5332748.3</v>
      </c>
      <c r="G166" s="87"/>
      <c r="H166" s="68" t="s">
        <v>351</v>
      </c>
      <c r="I166" s="68" t="s">
        <v>3307</v>
      </c>
      <c r="J166" s="68" t="s">
        <v>2716</v>
      </c>
      <c r="K166" s="68" t="s">
        <v>1109</v>
      </c>
      <c r="L166" s="62" t="s">
        <v>3778</v>
      </c>
      <c r="M166" s="68" t="s">
        <v>294</v>
      </c>
      <c r="N166" s="371" t="s">
        <v>3789</v>
      </c>
      <c r="O166" s="68" t="s">
        <v>294</v>
      </c>
      <c r="P166" s="68" t="s">
        <v>294</v>
      </c>
      <c r="Q166" s="68" t="s">
        <v>294</v>
      </c>
      <c r="R166" s="68"/>
      <c r="S166" s="185" t="s">
        <v>907</v>
      </c>
      <c r="T166" s="68"/>
      <c r="U166" s="68"/>
      <c r="V166" s="68"/>
      <c r="W166" s="68"/>
      <c r="X166" s="68"/>
      <c r="Y166" s="68"/>
      <c r="Z166" s="68"/>
      <c r="AA166" s="68"/>
      <c r="AB166" s="68"/>
      <c r="AC166" s="68"/>
      <c r="AD166" s="68"/>
      <c r="AE166" s="68"/>
      <c r="AF166" s="68"/>
      <c r="AG166" s="68"/>
      <c r="AH166" s="68"/>
      <c r="AI166" s="68"/>
      <c r="AJ166" s="68"/>
    </row>
    <row r="167" ht="15.75" customHeight="1">
      <c r="A167" s="68">
        <v>13036.0</v>
      </c>
      <c r="B167" s="68" t="s">
        <v>3866</v>
      </c>
      <c r="C167" s="68" t="s">
        <v>3867</v>
      </c>
      <c r="D167" s="87">
        <v>100000.0</v>
      </c>
      <c r="E167" s="87">
        <v>100000.0</v>
      </c>
      <c r="F167" s="87">
        <v>100000.0</v>
      </c>
      <c r="G167" s="87"/>
      <c r="H167" s="68" t="s">
        <v>2463</v>
      </c>
      <c r="I167" s="68" t="s">
        <v>3868</v>
      </c>
      <c r="J167" s="68" t="s">
        <v>2360</v>
      </c>
      <c r="K167" s="68" t="s">
        <v>1109</v>
      </c>
      <c r="L167" s="68" t="s">
        <v>865</v>
      </c>
      <c r="M167" s="68" t="s">
        <v>294</v>
      </c>
      <c r="N167" s="371" t="s">
        <v>3789</v>
      </c>
      <c r="O167" s="68" t="s">
        <v>294</v>
      </c>
      <c r="P167" s="68" t="s">
        <v>294</v>
      </c>
      <c r="Q167" s="68" t="s">
        <v>294</v>
      </c>
      <c r="R167" s="68"/>
      <c r="S167" s="185" t="s">
        <v>907</v>
      </c>
      <c r="T167" s="68"/>
      <c r="U167" s="68"/>
      <c r="V167" s="68"/>
      <c r="W167" s="68"/>
      <c r="X167" s="68"/>
      <c r="Y167" s="68"/>
      <c r="Z167" s="68"/>
      <c r="AA167" s="68"/>
      <c r="AB167" s="68"/>
      <c r="AC167" s="68"/>
      <c r="AD167" s="68"/>
      <c r="AE167" s="68"/>
      <c r="AF167" s="68"/>
      <c r="AG167" s="68"/>
      <c r="AH167" s="68"/>
      <c r="AI167" s="68"/>
      <c r="AJ167" s="68"/>
    </row>
    <row r="168" ht="16.5" customHeight="1">
      <c r="A168" s="522">
        <v>24521.0</v>
      </c>
      <c r="B168" s="257" t="s">
        <v>2884</v>
      </c>
      <c r="C168" s="257" t="s">
        <v>941</v>
      </c>
      <c r="D168" s="530">
        <v>228000.0</v>
      </c>
      <c r="E168" s="531">
        <v>277471.84</v>
      </c>
      <c r="F168" s="530">
        <v>472462.64</v>
      </c>
      <c r="G168" s="530"/>
      <c r="H168" s="68" t="s">
        <v>158</v>
      </c>
      <c r="I168" s="103" t="s">
        <v>942</v>
      </c>
      <c r="J168" s="68" t="s">
        <v>1782</v>
      </c>
      <c r="K168" s="155" t="s">
        <v>725</v>
      </c>
      <c r="L168" s="532" t="s">
        <v>2885</v>
      </c>
      <c r="M168" s="90" t="s">
        <v>294</v>
      </c>
      <c r="N168" s="371" t="s">
        <v>3789</v>
      </c>
      <c r="O168" s="68" t="s">
        <v>294</v>
      </c>
      <c r="P168" s="185" t="s">
        <v>1184</v>
      </c>
      <c r="Q168" s="185" t="s">
        <v>294</v>
      </c>
      <c r="R168" s="185"/>
      <c r="S168" s="185" t="s">
        <v>1148</v>
      </c>
    </row>
    <row r="169" ht="15.75" customHeight="1">
      <c r="A169" s="68">
        <v>13332.0</v>
      </c>
      <c r="B169" s="68" t="s">
        <v>3869</v>
      </c>
      <c r="C169" s="68" t="s">
        <v>3870</v>
      </c>
      <c r="D169" s="87">
        <v>1008000.0</v>
      </c>
      <c r="E169" s="87">
        <v>2198739.5</v>
      </c>
      <c r="F169" s="87">
        <v>2198739.5</v>
      </c>
      <c r="G169" s="87"/>
      <c r="H169" s="68" t="s">
        <v>2463</v>
      </c>
      <c r="I169" s="68" t="s">
        <v>3871</v>
      </c>
      <c r="J169" s="68" t="s">
        <v>2360</v>
      </c>
      <c r="K169" s="68" t="s">
        <v>3872</v>
      </c>
      <c r="L169" s="68" t="s">
        <v>3873</v>
      </c>
      <c r="M169" s="90" t="s">
        <v>294</v>
      </c>
      <c r="N169" s="371" t="s">
        <v>3789</v>
      </c>
      <c r="O169" s="68" t="s">
        <v>294</v>
      </c>
      <c r="P169" s="68" t="s">
        <v>294</v>
      </c>
      <c r="Q169" s="68" t="s">
        <v>294</v>
      </c>
      <c r="R169" s="68"/>
      <c r="S169" s="185" t="s">
        <v>907</v>
      </c>
      <c r="T169" s="68"/>
      <c r="U169" s="68"/>
      <c r="V169" s="68"/>
      <c r="W169" s="68"/>
      <c r="X169" s="68"/>
      <c r="Y169" s="68"/>
      <c r="Z169" s="68"/>
      <c r="AA169" s="68"/>
      <c r="AB169" s="68"/>
      <c r="AC169" s="68"/>
      <c r="AD169" s="68"/>
      <c r="AE169" s="68"/>
      <c r="AF169" s="68"/>
      <c r="AG169" s="68"/>
      <c r="AH169" s="68"/>
      <c r="AI169" s="68"/>
      <c r="AJ169" s="68"/>
    </row>
    <row r="170" ht="15.75" customHeight="1">
      <c r="A170" s="68">
        <v>19076.0</v>
      </c>
      <c r="B170" s="68" t="s">
        <v>3874</v>
      </c>
      <c r="C170" s="68" t="s">
        <v>1483</v>
      </c>
      <c r="D170" s="87">
        <v>360000.0</v>
      </c>
      <c r="E170" s="87">
        <v>737725.98</v>
      </c>
      <c r="F170" s="87">
        <v>737725.98</v>
      </c>
      <c r="G170" s="87"/>
      <c r="H170" s="68" t="s">
        <v>2463</v>
      </c>
      <c r="I170" s="68" t="s">
        <v>1484</v>
      </c>
      <c r="J170" s="68" t="s">
        <v>1880</v>
      </c>
      <c r="K170" s="68" t="s">
        <v>3767</v>
      </c>
      <c r="L170" s="68" t="s">
        <v>865</v>
      </c>
      <c r="M170" s="90" t="s">
        <v>294</v>
      </c>
      <c r="N170" s="371" t="s">
        <v>3789</v>
      </c>
      <c r="O170" s="68" t="s">
        <v>294</v>
      </c>
      <c r="P170" s="68" t="s">
        <v>294</v>
      </c>
      <c r="Q170" s="68" t="s">
        <v>294</v>
      </c>
      <c r="R170" s="68"/>
      <c r="S170" s="185" t="s">
        <v>907</v>
      </c>
      <c r="T170" s="68"/>
      <c r="U170" s="68"/>
      <c r="V170" s="68"/>
      <c r="W170" s="68"/>
      <c r="X170" s="68"/>
      <c r="Y170" s="68"/>
      <c r="Z170" s="68"/>
      <c r="AA170" s="68"/>
      <c r="AB170" s="68"/>
      <c r="AC170" s="68"/>
      <c r="AD170" s="68"/>
      <c r="AE170" s="68"/>
      <c r="AF170" s="68"/>
      <c r="AG170" s="68"/>
      <c r="AH170" s="68"/>
      <c r="AI170" s="68"/>
      <c r="AJ170" s="68"/>
    </row>
    <row r="171" ht="15.0" customHeight="1">
      <c r="A171" s="68">
        <v>13899.0</v>
      </c>
      <c r="B171" s="68" t="s">
        <v>3875</v>
      </c>
      <c r="C171" s="68" t="s">
        <v>3876</v>
      </c>
      <c r="D171" s="87">
        <v>150000.0</v>
      </c>
      <c r="E171" s="87">
        <v>418374.46</v>
      </c>
      <c r="F171" s="87">
        <v>418374.46</v>
      </c>
      <c r="G171" s="87"/>
      <c r="H171" s="68" t="s">
        <v>2463</v>
      </c>
      <c r="I171" s="68" t="s">
        <v>3877</v>
      </c>
      <c r="J171" s="68" t="s">
        <v>2014</v>
      </c>
      <c r="K171" s="68" t="s">
        <v>3878</v>
      </c>
      <c r="L171" s="68" t="s">
        <v>3879</v>
      </c>
      <c r="M171" s="90" t="s">
        <v>294</v>
      </c>
      <c r="N171" s="371" t="s">
        <v>3789</v>
      </c>
      <c r="O171" s="68" t="s">
        <v>294</v>
      </c>
      <c r="P171" s="68" t="s">
        <v>294</v>
      </c>
      <c r="Q171" s="68" t="s">
        <v>855</v>
      </c>
      <c r="R171" s="68"/>
      <c r="S171" s="185" t="s">
        <v>907</v>
      </c>
      <c r="T171" s="68"/>
      <c r="U171" s="68"/>
      <c r="V171" s="68"/>
      <c r="W171" s="68"/>
      <c r="X171" s="68"/>
      <c r="Y171" s="68"/>
      <c r="Z171" s="68"/>
      <c r="AA171" s="68"/>
      <c r="AB171" s="68"/>
      <c r="AC171" s="68"/>
      <c r="AD171" s="68"/>
      <c r="AE171" s="68"/>
      <c r="AF171" s="68"/>
      <c r="AG171" s="68"/>
      <c r="AH171" s="68"/>
      <c r="AI171" s="68"/>
      <c r="AJ171" s="68"/>
    </row>
    <row r="172" ht="15.0" customHeight="1">
      <c r="A172" s="68">
        <v>20506.0</v>
      </c>
      <c r="B172" s="68" t="s">
        <v>3880</v>
      </c>
      <c r="C172" s="68" t="s">
        <v>3881</v>
      </c>
      <c r="D172" s="87">
        <v>324043.0</v>
      </c>
      <c r="E172" s="87">
        <v>677582.14</v>
      </c>
      <c r="F172" s="87">
        <v>677582.14</v>
      </c>
      <c r="G172" s="87"/>
      <c r="H172" s="68" t="s">
        <v>1515</v>
      </c>
      <c r="I172" s="68" t="s">
        <v>1549</v>
      </c>
      <c r="J172" s="68" t="s">
        <v>3882</v>
      </c>
      <c r="K172" s="68" t="s">
        <v>3857</v>
      </c>
      <c r="L172" s="68" t="s">
        <v>865</v>
      </c>
      <c r="M172" s="90" t="s">
        <v>294</v>
      </c>
      <c r="N172" s="371" t="s">
        <v>3789</v>
      </c>
      <c r="O172" s="68" t="s">
        <v>294</v>
      </c>
      <c r="P172" s="68" t="s">
        <v>294</v>
      </c>
      <c r="Q172" s="68" t="s">
        <v>855</v>
      </c>
      <c r="R172" s="68"/>
      <c r="S172" s="185" t="s">
        <v>215</v>
      </c>
      <c r="T172" s="68"/>
      <c r="U172" s="68"/>
      <c r="V172" s="68"/>
      <c r="W172" s="68"/>
      <c r="X172" s="68"/>
      <c r="Y172" s="68"/>
      <c r="Z172" s="68"/>
      <c r="AA172" s="68"/>
      <c r="AB172" s="68"/>
      <c r="AC172" s="68"/>
      <c r="AD172" s="68"/>
      <c r="AE172" s="68"/>
      <c r="AF172" s="68"/>
      <c r="AG172" s="68"/>
      <c r="AH172" s="68"/>
      <c r="AI172" s="68"/>
      <c r="AJ172" s="68"/>
    </row>
    <row r="173" ht="15.0" customHeight="1">
      <c r="A173" s="74">
        <v>17224.0</v>
      </c>
      <c r="B173" s="68" t="s">
        <v>3883</v>
      </c>
      <c r="C173" s="68" t="s">
        <v>2858</v>
      </c>
      <c r="D173" s="487">
        <v>500000.0</v>
      </c>
      <c r="E173" s="332">
        <v>1049809.0</v>
      </c>
      <c r="F173" s="87">
        <v>1049809.0</v>
      </c>
      <c r="G173" s="87"/>
      <c r="H173" s="68" t="s">
        <v>1515</v>
      </c>
      <c r="I173" s="68" t="s">
        <v>1169</v>
      </c>
      <c r="J173" s="68" t="s">
        <v>3884</v>
      </c>
      <c r="K173" s="68" t="s">
        <v>3246</v>
      </c>
      <c r="L173" s="68" t="s">
        <v>865</v>
      </c>
      <c r="M173" s="90"/>
      <c r="N173" s="371" t="s">
        <v>3789</v>
      </c>
      <c r="O173" s="68" t="s">
        <v>294</v>
      </c>
      <c r="P173" s="68" t="s">
        <v>294</v>
      </c>
      <c r="Q173" s="68" t="s">
        <v>855</v>
      </c>
      <c r="R173" s="68"/>
      <c r="S173" s="185" t="s">
        <v>215</v>
      </c>
      <c r="T173" s="68"/>
      <c r="U173" s="68"/>
      <c r="V173" s="68"/>
      <c r="W173" s="68"/>
      <c r="X173" s="68"/>
      <c r="Y173" s="68"/>
      <c r="Z173" s="68"/>
      <c r="AA173" s="68"/>
      <c r="AB173" s="68"/>
      <c r="AC173" s="68"/>
      <c r="AD173" s="68"/>
      <c r="AE173" s="68"/>
      <c r="AF173" s="68"/>
      <c r="AG173" s="68"/>
      <c r="AH173" s="68"/>
      <c r="AI173" s="68"/>
      <c r="AJ173" s="68"/>
    </row>
    <row r="174" ht="15.75" customHeight="1">
      <c r="A174" s="68"/>
      <c r="B174" s="591" t="s">
        <v>3885</v>
      </c>
      <c r="C174" s="68"/>
      <c r="D174" s="68"/>
      <c r="E174" s="68"/>
      <c r="F174" s="68"/>
      <c r="G174" s="68"/>
      <c r="H174" s="68"/>
      <c r="I174" s="68"/>
      <c r="J174" s="68"/>
      <c r="K174" s="68"/>
      <c r="L174" s="68"/>
      <c r="M174" s="68"/>
      <c r="N174" s="371"/>
      <c r="O174" s="68"/>
      <c r="P174" s="68"/>
      <c r="Q174" s="68"/>
      <c r="R174" s="68"/>
      <c r="S174" s="68"/>
      <c r="T174" s="68"/>
      <c r="U174" s="68"/>
      <c r="V174" s="68"/>
      <c r="W174" s="68"/>
      <c r="X174" s="68"/>
      <c r="Y174" s="68"/>
      <c r="Z174" s="68"/>
      <c r="AA174" s="68"/>
      <c r="AB174" s="68"/>
      <c r="AC174" s="68"/>
      <c r="AD174" s="68"/>
      <c r="AE174" s="68"/>
      <c r="AF174" s="68"/>
      <c r="AG174" s="68"/>
      <c r="AH174" s="68"/>
      <c r="AI174" s="68"/>
      <c r="AJ174" s="68"/>
    </row>
    <row r="175" ht="21.0" customHeight="1">
      <c r="A175" s="68">
        <v>13315.0</v>
      </c>
      <c r="B175" s="68" t="s">
        <v>3371</v>
      </c>
      <c r="C175" s="68" t="s">
        <v>3372</v>
      </c>
      <c r="D175" s="87">
        <v>726703.0</v>
      </c>
      <c r="E175" s="87">
        <v>1457884.39</v>
      </c>
      <c r="F175" s="87">
        <v>1457884.39</v>
      </c>
      <c r="G175" s="87"/>
      <c r="H175" s="68" t="s">
        <v>2463</v>
      </c>
      <c r="I175" s="68" t="s">
        <v>3373</v>
      </c>
      <c r="J175" s="68" t="s">
        <v>3886</v>
      </c>
      <c r="K175" s="68" t="s">
        <v>47</v>
      </c>
      <c r="L175" s="68" t="s">
        <v>3434</v>
      </c>
      <c r="M175" s="68" t="s">
        <v>294</v>
      </c>
      <c r="N175" s="371" t="s">
        <v>3887</v>
      </c>
      <c r="O175" s="68" t="s">
        <v>294</v>
      </c>
      <c r="P175" s="68" t="s">
        <v>294</v>
      </c>
      <c r="Q175" s="68" t="s">
        <v>294</v>
      </c>
      <c r="R175" s="68"/>
      <c r="S175" s="68" t="s">
        <v>1158</v>
      </c>
      <c r="T175" s="68"/>
      <c r="U175" s="68"/>
      <c r="V175" s="68"/>
      <c r="W175" s="68"/>
      <c r="X175" s="68"/>
      <c r="Y175" s="68"/>
      <c r="Z175" s="68"/>
      <c r="AA175" s="68"/>
      <c r="AB175" s="68"/>
      <c r="AC175" s="68"/>
      <c r="AD175" s="68"/>
      <c r="AE175" s="68"/>
      <c r="AF175" s="68"/>
      <c r="AG175" s="68"/>
      <c r="AH175" s="68"/>
      <c r="AI175" s="68"/>
      <c r="AJ175" s="68"/>
    </row>
    <row r="176" ht="24.0" customHeight="1">
      <c r="A176" s="371">
        <v>26942.0</v>
      </c>
      <c r="B176" s="409" t="s">
        <v>3592</v>
      </c>
      <c r="C176" s="409" t="s">
        <v>3593</v>
      </c>
      <c r="D176" s="541">
        <v>304688.0</v>
      </c>
      <c r="E176" s="550">
        <v>116760.89</v>
      </c>
      <c r="F176" s="541">
        <v>433306.84</v>
      </c>
      <c r="G176" s="541"/>
      <c r="H176" s="68" t="s">
        <v>2463</v>
      </c>
      <c r="I176" s="409" t="s">
        <v>3594</v>
      </c>
      <c r="J176" s="409" t="s">
        <v>3482</v>
      </c>
      <c r="K176" s="409" t="s">
        <v>3888</v>
      </c>
      <c r="L176" s="409" t="s">
        <v>3595</v>
      </c>
      <c r="M176" s="90" t="s">
        <v>294</v>
      </c>
      <c r="N176" s="551">
        <v>45330.0</v>
      </c>
      <c r="O176" s="185" t="s">
        <v>294</v>
      </c>
      <c r="P176" s="185" t="s">
        <v>1184</v>
      </c>
      <c r="Q176" s="68" t="s">
        <v>855</v>
      </c>
      <c r="R176" s="409"/>
      <c r="S176" s="558" t="s">
        <v>1158</v>
      </c>
      <c r="T176" s="409"/>
      <c r="U176" s="409"/>
      <c r="V176" s="409"/>
      <c r="W176" s="409"/>
      <c r="X176" s="409"/>
      <c r="Y176" s="409"/>
      <c r="Z176" s="409"/>
      <c r="AA176" s="409"/>
      <c r="AB176" s="409"/>
      <c r="AC176" s="409"/>
      <c r="AD176" s="409"/>
      <c r="AE176" s="409"/>
      <c r="AF176" s="409"/>
      <c r="AG176" s="409"/>
      <c r="AH176" s="409"/>
      <c r="AI176" s="409"/>
      <c r="AJ176" s="409"/>
      <c r="AK176" s="89"/>
      <c r="AL176" s="89"/>
      <c r="AM176" s="89"/>
    </row>
    <row r="177" ht="15.75" customHeight="1">
      <c r="A177" s="68">
        <v>13994.0</v>
      </c>
      <c r="B177" s="68" t="s">
        <v>3889</v>
      </c>
      <c r="C177" s="68" t="s">
        <v>3890</v>
      </c>
      <c r="D177" s="87">
        <v>396000.0</v>
      </c>
      <c r="E177" s="87">
        <v>867346.55</v>
      </c>
      <c r="F177" s="87">
        <v>867346.55</v>
      </c>
      <c r="G177" s="87"/>
      <c r="H177" s="68" t="s">
        <v>2463</v>
      </c>
      <c r="I177" s="68" t="s">
        <v>3891</v>
      </c>
      <c r="J177" s="68" t="s">
        <v>2014</v>
      </c>
      <c r="K177" s="68" t="s">
        <v>176</v>
      </c>
      <c r="L177" s="68" t="s">
        <v>3434</v>
      </c>
      <c r="M177" s="90" t="s">
        <v>294</v>
      </c>
      <c r="N177" s="371" t="s">
        <v>3887</v>
      </c>
      <c r="O177" s="68" t="s">
        <v>294</v>
      </c>
      <c r="P177" s="68" t="s">
        <v>294</v>
      </c>
      <c r="Q177" s="68" t="s">
        <v>294</v>
      </c>
      <c r="R177" s="68"/>
      <c r="S177" s="185" t="s">
        <v>907</v>
      </c>
      <c r="T177" s="68"/>
      <c r="U177" s="68"/>
      <c r="V177" s="68"/>
      <c r="W177" s="68"/>
      <c r="X177" s="68"/>
      <c r="Y177" s="68"/>
      <c r="Z177" s="68"/>
      <c r="AA177" s="68"/>
      <c r="AB177" s="68"/>
      <c r="AC177" s="68"/>
      <c r="AD177" s="68"/>
      <c r="AE177" s="68"/>
      <c r="AF177" s="68"/>
      <c r="AG177" s="68"/>
      <c r="AH177" s="68"/>
      <c r="AI177" s="68"/>
      <c r="AJ177" s="68"/>
    </row>
    <row r="178" ht="15.75" customHeight="1">
      <c r="A178" s="68">
        <v>17236.0</v>
      </c>
      <c r="B178" s="68" t="s">
        <v>3892</v>
      </c>
      <c r="C178" s="68" t="s">
        <v>1525</v>
      </c>
      <c r="D178" s="371" t="s">
        <v>3893</v>
      </c>
      <c r="E178" s="371" t="s">
        <v>3893</v>
      </c>
      <c r="F178" s="371" t="s">
        <v>3893</v>
      </c>
      <c r="G178" s="371"/>
      <c r="H178" s="68" t="s">
        <v>1515</v>
      </c>
      <c r="I178" s="68" t="s">
        <v>1526</v>
      </c>
      <c r="J178" s="68" t="s">
        <v>2014</v>
      </c>
      <c r="K178" s="68" t="s">
        <v>480</v>
      </c>
      <c r="L178" s="68" t="s">
        <v>3434</v>
      </c>
      <c r="M178" s="90" t="s">
        <v>294</v>
      </c>
      <c r="N178" s="371" t="s">
        <v>3887</v>
      </c>
      <c r="O178" s="68" t="s">
        <v>294</v>
      </c>
      <c r="P178" s="68" t="s">
        <v>294</v>
      </c>
      <c r="Q178" s="68" t="s">
        <v>294</v>
      </c>
      <c r="R178" s="68"/>
      <c r="S178" s="68" t="s">
        <v>3085</v>
      </c>
      <c r="T178" s="68"/>
      <c r="U178" s="68"/>
      <c r="V178" s="68"/>
      <c r="W178" s="68"/>
      <c r="X178" s="68"/>
      <c r="Y178" s="68"/>
      <c r="Z178" s="68"/>
      <c r="AA178" s="68"/>
      <c r="AB178" s="68"/>
      <c r="AC178" s="68"/>
      <c r="AD178" s="68"/>
      <c r="AE178" s="68"/>
      <c r="AF178" s="68"/>
      <c r="AG178" s="68"/>
      <c r="AH178" s="68"/>
      <c r="AI178" s="68"/>
      <c r="AJ178" s="68"/>
    </row>
    <row r="179" ht="19.5" customHeight="1">
      <c r="A179" s="68">
        <v>17244.0</v>
      </c>
      <c r="B179" s="68" t="s">
        <v>3894</v>
      </c>
      <c r="C179" s="68" t="s">
        <v>3895</v>
      </c>
      <c r="D179" s="87">
        <v>2745095.07</v>
      </c>
      <c r="E179" s="87">
        <v>2745095.07</v>
      </c>
      <c r="F179" s="87">
        <v>2745095.07</v>
      </c>
      <c r="G179" s="87"/>
      <c r="H179" s="68" t="s">
        <v>1515</v>
      </c>
      <c r="I179" s="68" t="s">
        <v>868</v>
      </c>
      <c r="J179" s="68"/>
      <c r="K179" s="68" t="s">
        <v>730</v>
      </c>
      <c r="L179" s="68" t="s">
        <v>3434</v>
      </c>
      <c r="M179" s="90" t="s">
        <v>294</v>
      </c>
      <c r="N179" s="371" t="s">
        <v>3887</v>
      </c>
      <c r="O179" s="68" t="s">
        <v>294</v>
      </c>
      <c r="P179" s="68" t="s">
        <v>294</v>
      </c>
      <c r="Q179" s="68" t="s">
        <v>294</v>
      </c>
      <c r="R179" s="68"/>
      <c r="S179" s="68" t="s">
        <v>3085</v>
      </c>
      <c r="T179" s="68"/>
      <c r="U179" s="68"/>
      <c r="V179" s="68"/>
      <c r="W179" s="68"/>
      <c r="X179" s="68"/>
      <c r="Y179" s="68"/>
      <c r="Z179" s="68"/>
      <c r="AA179" s="68"/>
      <c r="AB179" s="68"/>
      <c r="AC179" s="68"/>
      <c r="AD179" s="68"/>
      <c r="AE179" s="68"/>
      <c r="AF179" s="68"/>
      <c r="AG179" s="68"/>
      <c r="AH179" s="68"/>
      <c r="AI179" s="68"/>
      <c r="AJ179" s="68"/>
    </row>
    <row r="180" ht="17.25" customHeight="1">
      <c r="A180" s="68">
        <v>16404.0</v>
      </c>
      <c r="B180" s="68" t="s">
        <v>3896</v>
      </c>
      <c r="C180" s="68" t="s">
        <v>3897</v>
      </c>
      <c r="D180" s="87">
        <v>690000.0</v>
      </c>
      <c r="E180" s="87">
        <v>1573734.13</v>
      </c>
      <c r="F180" s="87">
        <v>1573734.13</v>
      </c>
      <c r="G180" s="87"/>
      <c r="H180" s="68" t="s">
        <v>2463</v>
      </c>
      <c r="I180" s="68" t="s">
        <v>3898</v>
      </c>
      <c r="J180" s="68" t="s">
        <v>1789</v>
      </c>
      <c r="K180" s="68" t="s">
        <v>176</v>
      </c>
      <c r="L180" s="68" t="s">
        <v>3899</v>
      </c>
      <c r="M180" s="90" t="s">
        <v>294</v>
      </c>
      <c r="N180" s="371" t="s">
        <v>3887</v>
      </c>
      <c r="O180" s="68" t="s">
        <v>294</v>
      </c>
      <c r="P180" s="68" t="s">
        <v>294</v>
      </c>
      <c r="Q180" s="68" t="s">
        <v>294</v>
      </c>
      <c r="R180" s="68"/>
      <c r="S180" s="185" t="s">
        <v>907</v>
      </c>
      <c r="T180" s="68"/>
      <c r="U180" s="68"/>
      <c r="V180" s="68"/>
      <c r="W180" s="68"/>
      <c r="X180" s="68"/>
      <c r="Y180" s="68"/>
      <c r="Z180" s="68"/>
      <c r="AA180" s="68"/>
      <c r="AB180" s="68"/>
      <c r="AC180" s="68"/>
      <c r="AD180" s="68"/>
      <c r="AE180" s="68"/>
      <c r="AF180" s="68"/>
      <c r="AG180" s="68"/>
      <c r="AH180" s="68"/>
      <c r="AI180" s="68"/>
      <c r="AJ180" s="68"/>
    </row>
    <row r="181" ht="15.75" customHeight="1">
      <c r="A181" s="68">
        <v>26541.0</v>
      </c>
      <c r="B181" s="68" t="s">
        <v>3900</v>
      </c>
      <c r="C181" s="68" t="s">
        <v>3901</v>
      </c>
      <c r="D181" s="87">
        <v>330000.0</v>
      </c>
      <c r="E181" s="87">
        <v>65291.93</v>
      </c>
      <c r="F181" s="87">
        <v>511931.93</v>
      </c>
      <c r="G181" s="87"/>
      <c r="H181" s="68" t="s">
        <v>3655</v>
      </c>
      <c r="I181" s="68" t="s">
        <v>3902</v>
      </c>
      <c r="J181" s="68" t="s">
        <v>1846</v>
      </c>
      <c r="K181" s="68" t="s">
        <v>3903</v>
      </c>
      <c r="L181" s="68"/>
      <c r="M181" s="68" t="s">
        <v>357</v>
      </c>
      <c r="N181" s="371" t="s">
        <v>3887</v>
      </c>
      <c r="O181" s="68" t="s">
        <v>2103</v>
      </c>
      <c r="P181" s="68" t="s">
        <v>2103</v>
      </c>
      <c r="Q181" s="68" t="s">
        <v>3904</v>
      </c>
      <c r="R181" s="68"/>
      <c r="S181" s="68" t="s">
        <v>197</v>
      </c>
      <c r="T181" s="68"/>
      <c r="U181" s="68"/>
      <c r="V181" s="68"/>
      <c r="W181" s="68"/>
      <c r="X181" s="68"/>
      <c r="Y181" s="68"/>
      <c r="Z181" s="68"/>
      <c r="AA181" s="68"/>
      <c r="AB181" s="68"/>
      <c r="AC181" s="68"/>
      <c r="AD181" s="68"/>
      <c r="AE181" s="68"/>
      <c r="AF181" s="68"/>
      <c r="AG181" s="68"/>
      <c r="AH181" s="68"/>
      <c r="AI181" s="68"/>
      <c r="AJ181" s="68"/>
    </row>
    <row r="182" ht="15.75" customHeight="1">
      <c r="A182" s="68">
        <v>13166.0</v>
      </c>
      <c r="B182" s="68" t="s">
        <v>3905</v>
      </c>
      <c r="C182" s="68" t="s">
        <v>1577</v>
      </c>
      <c r="D182" s="87">
        <v>952126.73</v>
      </c>
      <c r="E182" s="87">
        <v>952126.73</v>
      </c>
      <c r="F182" s="87">
        <v>952126.73</v>
      </c>
      <c r="G182" s="87"/>
      <c r="H182" s="68" t="s">
        <v>1515</v>
      </c>
      <c r="I182" s="68" t="s">
        <v>3906</v>
      </c>
      <c r="J182" s="68"/>
      <c r="K182" s="68" t="s">
        <v>525</v>
      </c>
      <c r="L182" s="68" t="s">
        <v>3434</v>
      </c>
      <c r="M182" s="68" t="s">
        <v>294</v>
      </c>
      <c r="N182" s="371" t="s">
        <v>3887</v>
      </c>
      <c r="O182" s="68" t="s">
        <v>294</v>
      </c>
      <c r="P182" s="68" t="s">
        <v>294</v>
      </c>
      <c r="Q182" s="68" t="s">
        <v>294</v>
      </c>
      <c r="R182" s="68"/>
      <c r="S182" s="68" t="s">
        <v>3085</v>
      </c>
      <c r="T182" s="68"/>
      <c r="U182" s="68"/>
      <c r="V182" s="68"/>
      <c r="W182" s="68"/>
      <c r="X182" s="68"/>
      <c r="Y182" s="68"/>
      <c r="Z182" s="68"/>
      <c r="AA182" s="68"/>
      <c r="AB182" s="68"/>
      <c r="AC182" s="68"/>
      <c r="AD182" s="68"/>
      <c r="AE182" s="68"/>
      <c r="AF182" s="68"/>
      <c r="AG182" s="68"/>
      <c r="AH182" s="68"/>
      <c r="AI182" s="68"/>
      <c r="AJ182" s="68"/>
    </row>
    <row r="183" ht="26.25" customHeight="1">
      <c r="A183" s="68" t="s">
        <v>3907</v>
      </c>
      <c r="B183" s="68" t="s">
        <v>3907</v>
      </c>
      <c r="C183" s="68" t="s">
        <v>381</v>
      </c>
      <c r="D183" s="87">
        <v>272000.0</v>
      </c>
      <c r="E183" s="87">
        <v>551591.35</v>
      </c>
      <c r="F183" s="87">
        <v>551591.35</v>
      </c>
      <c r="G183" s="87"/>
      <c r="H183" s="68" t="s">
        <v>3655</v>
      </c>
      <c r="I183" s="68" t="s">
        <v>856</v>
      </c>
      <c r="J183" s="68" t="s">
        <v>3908</v>
      </c>
      <c r="K183" s="68" t="s">
        <v>3840</v>
      </c>
      <c r="L183" s="68" t="s">
        <v>3909</v>
      </c>
      <c r="M183" s="68" t="s">
        <v>294</v>
      </c>
      <c r="N183" s="371" t="s">
        <v>3887</v>
      </c>
      <c r="O183" s="68" t="s">
        <v>294</v>
      </c>
      <c r="P183" s="68" t="s">
        <v>294</v>
      </c>
      <c r="Q183" s="68" t="s">
        <v>294</v>
      </c>
      <c r="R183" s="68"/>
      <c r="S183" s="68" t="s">
        <v>197</v>
      </c>
      <c r="T183" s="68"/>
      <c r="U183" s="68"/>
      <c r="V183" s="68"/>
      <c r="W183" s="68"/>
      <c r="X183" s="68"/>
      <c r="Y183" s="68"/>
      <c r="Z183" s="68"/>
      <c r="AA183" s="68"/>
      <c r="AB183" s="68"/>
      <c r="AC183" s="68"/>
      <c r="AD183" s="68"/>
      <c r="AE183" s="68"/>
      <c r="AF183" s="68"/>
      <c r="AG183" s="68"/>
      <c r="AH183" s="68"/>
      <c r="AI183" s="68"/>
      <c r="AJ183" s="68"/>
    </row>
    <row r="184" ht="30.75" customHeight="1">
      <c r="A184" s="68">
        <v>19984.0</v>
      </c>
      <c r="B184" s="68" t="s">
        <v>2853</v>
      </c>
      <c r="C184" s="68" t="s">
        <v>3910</v>
      </c>
      <c r="D184" s="87">
        <v>122500.0</v>
      </c>
      <c r="E184" s="87">
        <v>246269.18</v>
      </c>
      <c r="F184" s="87">
        <v>246269.18</v>
      </c>
      <c r="G184" s="87"/>
      <c r="H184" s="68" t="s">
        <v>3655</v>
      </c>
      <c r="I184" s="68" t="s">
        <v>2855</v>
      </c>
      <c r="J184" s="68" t="s">
        <v>2596</v>
      </c>
      <c r="K184" s="68" t="s">
        <v>677</v>
      </c>
      <c r="L184" s="68" t="s">
        <v>3911</v>
      </c>
      <c r="M184" s="68" t="s">
        <v>294</v>
      </c>
      <c r="N184" s="371" t="s">
        <v>3887</v>
      </c>
      <c r="O184" s="68" t="s">
        <v>294</v>
      </c>
      <c r="P184" s="68" t="s">
        <v>294</v>
      </c>
      <c r="Q184" s="68" t="s">
        <v>294</v>
      </c>
      <c r="R184" s="68"/>
      <c r="S184" s="68" t="s">
        <v>197</v>
      </c>
      <c r="T184" s="68"/>
      <c r="U184" s="68"/>
      <c r="V184" s="68"/>
      <c r="W184" s="68"/>
      <c r="X184" s="68"/>
      <c r="Y184" s="68"/>
      <c r="Z184" s="68"/>
      <c r="AA184" s="68"/>
      <c r="AB184" s="68"/>
      <c r="AC184" s="68"/>
      <c r="AD184" s="68"/>
      <c r="AE184" s="68"/>
      <c r="AF184" s="68"/>
      <c r="AG184" s="68"/>
      <c r="AH184" s="68"/>
      <c r="AI184" s="68"/>
      <c r="AJ184" s="68"/>
    </row>
    <row r="185" ht="18.0" customHeight="1">
      <c r="A185" s="68">
        <v>26446.0</v>
      </c>
      <c r="B185" s="68" t="s">
        <v>3912</v>
      </c>
      <c r="C185" s="68" t="s">
        <v>3913</v>
      </c>
      <c r="D185" s="87">
        <v>1080000.0</v>
      </c>
      <c r="E185" s="87">
        <v>128235.0</v>
      </c>
      <c r="F185" s="87">
        <v>1078320.73</v>
      </c>
      <c r="G185" s="87"/>
      <c r="H185" s="68" t="s">
        <v>2463</v>
      </c>
      <c r="I185" s="68" t="s">
        <v>3914</v>
      </c>
      <c r="J185" s="68" t="s">
        <v>3915</v>
      </c>
      <c r="K185" s="68" t="s">
        <v>469</v>
      </c>
      <c r="L185" s="68" t="s">
        <v>3916</v>
      </c>
      <c r="M185" s="90" t="s">
        <v>294</v>
      </c>
      <c r="N185" s="371" t="s">
        <v>3887</v>
      </c>
      <c r="O185" s="68" t="s">
        <v>294</v>
      </c>
      <c r="P185" s="68" t="s">
        <v>294</v>
      </c>
      <c r="Q185" s="68" t="s">
        <v>294</v>
      </c>
      <c r="R185" s="68"/>
      <c r="S185" s="185" t="s">
        <v>907</v>
      </c>
      <c r="T185" s="68"/>
      <c r="U185" s="68"/>
      <c r="V185" s="68"/>
      <c r="W185" s="68"/>
      <c r="X185" s="68"/>
      <c r="Y185" s="68"/>
      <c r="Z185" s="68"/>
      <c r="AA185" s="68"/>
      <c r="AB185" s="68"/>
      <c r="AC185" s="68"/>
      <c r="AD185" s="68"/>
      <c r="AE185" s="68"/>
      <c r="AF185" s="68"/>
      <c r="AG185" s="68"/>
      <c r="AH185" s="68"/>
      <c r="AI185" s="68"/>
      <c r="AJ185" s="68"/>
    </row>
    <row r="186" ht="18.0" customHeight="1">
      <c r="A186" s="68">
        <v>24468.0</v>
      </c>
      <c r="B186" s="68" t="s">
        <v>870</v>
      </c>
      <c r="C186" s="68" t="s">
        <v>3917</v>
      </c>
      <c r="D186" s="87">
        <v>955000.0</v>
      </c>
      <c r="E186" s="87">
        <v>1275398.24</v>
      </c>
      <c r="F186" s="87">
        <v>1275398.24</v>
      </c>
      <c r="G186" s="87"/>
      <c r="H186" s="68" t="s">
        <v>2463</v>
      </c>
      <c r="I186" s="68" t="s">
        <v>406</v>
      </c>
      <c r="J186" s="68" t="s">
        <v>2623</v>
      </c>
      <c r="K186" s="68" t="s">
        <v>3918</v>
      </c>
      <c r="L186" s="68" t="s">
        <v>3919</v>
      </c>
      <c r="M186" s="90" t="s">
        <v>294</v>
      </c>
      <c r="N186" s="371" t="s">
        <v>3885</v>
      </c>
      <c r="O186" s="68" t="s">
        <v>294</v>
      </c>
      <c r="P186" s="68" t="s">
        <v>294</v>
      </c>
      <c r="Q186" s="68" t="s">
        <v>294</v>
      </c>
      <c r="R186" s="68"/>
      <c r="S186" s="68" t="s">
        <v>1158</v>
      </c>
      <c r="T186" s="68"/>
      <c r="U186" s="68"/>
      <c r="V186" s="68"/>
      <c r="W186" s="68"/>
      <c r="X186" s="68"/>
      <c r="Y186" s="68"/>
      <c r="Z186" s="68"/>
      <c r="AA186" s="68"/>
      <c r="AB186" s="68"/>
      <c r="AC186" s="68"/>
      <c r="AD186" s="68"/>
      <c r="AE186" s="68"/>
      <c r="AF186" s="68"/>
      <c r="AG186" s="68"/>
      <c r="AH186" s="68"/>
      <c r="AI186" s="68"/>
      <c r="AJ186" s="68"/>
    </row>
    <row r="187" ht="15.75" customHeight="1">
      <c r="A187" s="528">
        <v>16214.0</v>
      </c>
      <c r="B187" s="529" t="s">
        <v>2895</v>
      </c>
      <c r="C187" s="529" t="s">
        <v>2896</v>
      </c>
      <c r="D187" s="328">
        <v>400000.0</v>
      </c>
      <c r="E187" s="329">
        <v>840859.65</v>
      </c>
      <c r="F187" s="329">
        <v>840859.65</v>
      </c>
      <c r="G187" s="329"/>
      <c r="H187" s="68" t="s">
        <v>415</v>
      </c>
      <c r="I187" s="155" t="s">
        <v>2897</v>
      </c>
      <c r="J187" s="68" t="s">
        <v>1880</v>
      </c>
      <c r="K187" s="68" t="s">
        <v>1109</v>
      </c>
      <c r="L187" s="68"/>
      <c r="M187" s="90" t="s">
        <v>294</v>
      </c>
      <c r="N187" s="371" t="s">
        <v>3885</v>
      </c>
      <c r="O187" s="185" t="s">
        <v>294</v>
      </c>
      <c r="P187" s="68" t="s">
        <v>294</v>
      </c>
      <c r="Q187" s="68" t="s">
        <v>855</v>
      </c>
      <c r="R187" s="68"/>
      <c r="S187" s="185" t="s">
        <v>1148</v>
      </c>
    </row>
    <row r="188" ht="15.75" customHeight="1">
      <c r="A188" s="528" t="s">
        <v>3920</v>
      </c>
      <c r="B188" s="529" t="s">
        <v>3921</v>
      </c>
      <c r="C188" s="529" t="s">
        <v>3922</v>
      </c>
      <c r="D188" s="328">
        <v>380000.0</v>
      </c>
      <c r="E188" s="329">
        <v>786035.84</v>
      </c>
      <c r="F188" s="329">
        <v>786035.84</v>
      </c>
      <c r="G188" s="329"/>
      <c r="H188" s="68" t="s">
        <v>1515</v>
      </c>
      <c r="I188" s="155" t="s">
        <v>3923</v>
      </c>
      <c r="J188" s="68" t="s">
        <v>3924</v>
      </c>
      <c r="K188" s="68" t="s">
        <v>480</v>
      </c>
      <c r="L188" s="68" t="s">
        <v>865</v>
      </c>
      <c r="M188" s="90" t="s">
        <v>294</v>
      </c>
      <c r="N188" s="371" t="s">
        <v>3885</v>
      </c>
      <c r="O188" s="185" t="s">
        <v>294</v>
      </c>
      <c r="P188" s="185" t="s">
        <v>294</v>
      </c>
      <c r="Q188" s="68" t="s">
        <v>855</v>
      </c>
      <c r="R188" s="68"/>
      <c r="S188" s="185" t="s">
        <v>215</v>
      </c>
    </row>
    <row r="189" ht="15.75" customHeight="1">
      <c r="A189" s="528" t="s">
        <v>3925</v>
      </c>
      <c r="B189" s="529" t="s">
        <v>3926</v>
      </c>
      <c r="C189" s="529" t="s">
        <v>3927</v>
      </c>
      <c r="D189" s="328">
        <v>1500000.0</v>
      </c>
      <c r="E189" s="329">
        <v>3502705.0</v>
      </c>
      <c r="F189" s="329">
        <v>3502705.0</v>
      </c>
      <c r="G189" s="329"/>
      <c r="H189" s="68" t="s">
        <v>1515</v>
      </c>
      <c r="I189" s="155" t="s">
        <v>3928</v>
      </c>
      <c r="J189" s="68" t="s">
        <v>3929</v>
      </c>
      <c r="K189" s="68" t="s">
        <v>677</v>
      </c>
      <c r="L189" s="68" t="s">
        <v>865</v>
      </c>
      <c r="M189" s="90" t="s">
        <v>294</v>
      </c>
      <c r="N189" s="371" t="s">
        <v>3885</v>
      </c>
      <c r="O189" s="185" t="s">
        <v>294</v>
      </c>
      <c r="P189" s="185" t="s">
        <v>294</v>
      </c>
      <c r="Q189" s="68" t="s">
        <v>855</v>
      </c>
      <c r="R189" s="68"/>
      <c r="S189" s="185" t="s">
        <v>215</v>
      </c>
    </row>
    <row r="190" ht="15.75" customHeight="1">
      <c r="A190" s="528" t="s">
        <v>3930</v>
      </c>
      <c r="B190" s="529" t="s">
        <v>3931</v>
      </c>
      <c r="C190" s="529" t="s">
        <v>3932</v>
      </c>
      <c r="D190" s="328">
        <v>3213298.0</v>
      </c>
      <c r="E190" s="329">
        <v>6424023.47</v>
      </c>
      <c r="F190" s="329">
        <v>6424023.47</v>
      </c>
      <c r="G190" s="329"/>
      <c r="H190" s="68" t="s">
        <v>1515</v>
      </c>
      <c r="I190" s="155" t="s">
        <v>3933</v>
      </c>
      <c r="J190" s="68" t="s">
        <v>2360</v>
      </c>
      <c r="K190" s="68" t="s">
        <v>3918</v>
      </c>
      <c r="L190" s="68" t="s">
        <v>865</v>
      </c>
      <c r="M190" s="90" t="s">
        <v>294</v>
      </c>
      <c r="N190" s="371" t="s">
        <v>3885</v>
      </c>
      <c r="O190" s="185" t="s">
        <v>294</v>
      </c>
      <c r="P190" s="185" t="s">
        <v>294</v>
      </c>
      <c r="Q190" s="68" t="s">
        <v>855</v>
      </c>
      <c r="R190" s="68"/>
      <c r="S190" s="185" t="s">
        <v>215</v>
      </c>
    </row>
    <row r="191" ht="15.75" customHeight="1">
      <c r="A191" s="528" t="s">
        <v>3934</v>
      </c>
      <c r="B191" s="529" t="s">
        <v>2921</v>
      </c>
      <c r="C191" s="529" t="s">
        <v>3935</v>
      </c>
      <c r="D191" s="328">
        <v>500000.0</v>
      </c>
      <c r="E191" s="329">
        <v>1038181.84</v>
      </c>
      <c r="F191" s="329">
        <v>1038181.84</v>
      </c>
      <c r="G191" s="329"/>
      <c r="H191" s="68" t="s">
        <v>1515</v>
      </c>
      <c r="I191" s="155" t="s">
        <v>2335</v>
      </c>
      <c r="J191" s="68" t="s">
        <v>2014</v>
      </c>
      <c r="K191" s="68" t="s">
        <v>525</v>
      </c>
      <c r="L191" s="68" t="s">
        <v>865</v>
      </c>
      <c r="M191" s="90" t="s">
        <v>294</v>
      </c>
      <c r="N191" s="371" t="s">
        <v>3885</v>
      </c>
      <c r="O191" s="185" t="s">
        <v>294</v>
      </c>
      <c r="P191" s="185" t="s">
        <v>294</v>
      </c>
      <c r="Q191" s="68" t="s">
        <v>855</v>
      </c>
      <c r="R191" s="68"/>
      <c r="S191" s="185" t="s">
        <v>215</v>
      </c>
    </row>
    <row r="192" ht="15.75" customHeight="1">
      <c r="A192" s="528" t="s">
        <v>3936</v>
      </c>
      <c r="B192" s="529" t="s">
        <v>3937</v>
      </c>
      <c r="C192" s="529" t="s">
        <v>3938</v>
      </c>
      <c r="D192" s="328">
        <v>440000.0</v>
      </c>
      <c r="E192" s="329">
        <v>998411.22</v>
      </c>
      <c r="F192" s="329">
        <v>998411.22</v>
      </c>
      <c r="G192" s="329"/>
      <c r="H192" s="68" t="s">
        <v>1515</v>
      </c>
      <c r="I192" s="155" t="s">
        <v>3939</v>
      </c>
      <c r="J192" s="68" t="s">
        <v>2014</v>
      </c>
      <c r="K192" s="68" t="s">
        <v>60</v>
      </c>
      <c r="L192" s="68" t="s">
        <v>865</v>
      </c>
      <c r="M192" s="90" t="s">
        <v>294</v>
      </c>
      <c r="N192" s="371" t="s">
        <v>3885</v>
      </c>
      <c r="O192" s="185" t="s">
        <v>294</v>
      </c>
      <c r="P192" s="185" t="s">
        <v>294</v>
      </c>
      <c r="Q192" s="68" t="s">
        <v>855</v>
      </c>
      <c r="S192" s="185" t="s">
        <v>215</v>
      </c>
    </row>
    <row r="193" ht="15.75" customHeight="1">
      <c r="A193" s="68"/>
      <c r="B193" s="591" t="s">
        <v>3940</v>
      </c>
      <c r="C193" s="68"/>
      <c r="D193" s="68"/>
      <c r="E193" s="68"/>
      <c r="F193" s="68"/>
      <c r="G193" s="68"/>
      <c r="H193" s="68"/>
      <c r="I193" s="68"/>
      <c r="J193" s="68"/>
      <c r="K193" s="68"/>
      <c r="L193" s="68"/>
      <c r="M193" s="68"/>
      <c r="N193" s="371"/>
      <c r="O193" s="68"/>
      <c r="P193" s="68"/>
      <c r="Q193" s="68"/>
      <c r="R193" s="68"/>
      <c r="S193" s="68"/>
      <c r="T193" s="68"/>
      <c r="U193" s="68"/>
      <c r="V193" s="68"/>
      <c r="W193" s="68"/>
      <c r="X193" s="68"/>
      <c r="Y193" s="68"/>
      <c r="Z193" s="68"/>
      <c r="AA193" s="68"/>
      <c r="AB193" s="68"/>
      <c r="AC193" s="68"/>
      <c r="AD193" s="68"/>
      <c r="AE193" s="68"/>
      <c r="AF193" s="68"/>
      <c r="AG193" s="68"/>
      <c r="AH193" s="68"/>
      <c r="AI193" s="68"/>
      <c r="AJ193" s="68"/>
    </row>
    <row r="194" ht="15.75" customHeight="1">
      <c r="A194" s="68">
        <v>18310.0</v>
      </c>
      <c r="B194" s="68" t="s">
        <v>2123</v>
      </c>
      <c r="C194" s="68" t="s">
        <v>286</v>
      </c>
      <c r="D194" s="87">
        <v>4000000.0</v>
      </c>
      <c r="E194" s="87">
        <v>8004981.9</v>
      </c>
      <c r="F194" s="87">
        <v>8004981.9</v>
      </c>
      <c r="G194" s="87"/>
      <c r="H194" s="68" t="s">
        <v>21</v>
      </c>
      <c r="I194" s="68" t="s">
        <v>287</v>
      </c>
      <c r="J194" s="68" t="s">
        <v>2124</v>
      </c>
      <c r="K194" s="68" t="s">
        <v>3941</v>
      </c>
      <c r="L194" s="68"/>
      <c r="M194" s="90" t="s">
        <v>294</v>
      </c>
      <c r="N194" s="371" t="s">
        <v>3942</v>
      </c>
      <c r="O194" s="68" t="s">
        <v>294</v>
      </c>
      <c r="P194" s="68" t="s">
        <v>294</v>
      </c>
      <c r="Q194" s="68" t="s">
        <v>294</v>
      </c>
      <c r="R194" s="68"/>
      <c r="S194" s="185" t="s">
        <v>907</v>
      </c>
      <c r="T194" s="68"/>
      <c r="U194" s="68"/>
      <c r="V194" s="68"/>
      <c r="W194" s="68"/>
      <c r="X194" s="68"/>
      <c r="Y194" s="68"/>
      <c r="Z194" s="68"/>
      <c r="AA194" s="68"/>
      <c r="AB194" s="68"/>
      <c r="AC194" s="68"/>
      <c r="AD194" s="68"/>
      <c r="AE194" s="68"/>
      <c r="AF194" s="68"/>
      <c r="AG194" s="68"/>
      <c r="AH194" s="68"/>
      <c r="AI194" s="68"/>
      <c r="AJ194" s="68"/>
    </row>
    <row r="195" ht="16.5" customHeight="1">
      <c r="A195" s="68">
        <v>26042.0</v>
      </c>
      <c r="B195" s="68" t="s">
        <v>3081</v>
      </c>
      <c r="C195" s="68" t="s">
        <v>3082</v>
      </c>
      <c r="D195" s="87">
        <v>256000.0</v>
      </c>
      <c r="E195" s="87">
        <v>70000.0</v>
      </c>
      <c r="F195" s="87">
        <v>267816.31</v>
      </c>
      <c r="G195" s="87"/>
      <c r="H195" s="68" t="s">
        <v>2463</v>
      </c>
      <c r="I195" s="68" t="s">
        <v>3083</v>
      </c>
      <c r="J195" s="68" t="s">
        <v>3084</v>
      </c>
      <c r="K195" s="68" t="s">
        <v>47</v>
      </c>
      <c r="L195" s="68" t="s">
        <v>3943</v>
      </c>
      <c r="M195" s="90" t="s">
        <v>3944</v>
      </c>
      <c r="N195" s="371" t="s">
        <v>3945</v>
      </c>
      <c r="O195" s="90" t="s">
        <v>3944</v>
      </c>
      <c r="P195" s="90" t="s">
        <v>3944</v>
      </c>
      <c r="Q195" s="90" t="s">
        <v>3944</v>
      </c>
      <c r="R195" s="68"/>
      <c r="S195" s="185" t="s">
        <v>907</v>
      </c>
      <c r="T195" s="68"/>
      <c r="U195" s="68"/>
      <c r="V195" s="68"/>
      <c r="W195" s="68"/>
      <c r="X195" s="68"/>
      <c r="Y195" s="68"/>
      <c r="Z195" s="68"/>
      <c r="AA195" s="68"/>
      <c r="AB195" s="68"/>
      <c r="AC195" s="68"/>
      <c r="AD195" s="68"/>
      <c r="AE195" s="68"/>
      <c r="AF195" s="68"/>
      <c r="AG195" s="68"/>
      <c r="AH195" s="68"/>
      <c r="AI195" s="68"/>
      <c r="AJ195" s="68"/>
    </row>
    <row r="196" ht="15.75" customHeight="1">
      <c r="A196" s="272">
        <v>10018.0</v>
      </c>
      <c r="B196" s="414" t="s">
        <v>3946</v>
      </c>
      <c r="C196" s="272" t="s">
        <v>3947</v>
      </c>
      <c r="D196" s="336">
        <v>228000.0</v>
      </c>
      <c r="E196" s="332">
        <v>475342.76</v>
      </c>
      <c r="F196" s="332">
        <v>475342.76</v>
      </c>
      <c r="G196" s="332"/>
      <c r="H196" s="595" t="s">
        <v>784</v>
      </c>
      <c r="I196" s="68" t="s">
        <v>3948</v>
      </c>
      <c r="J196" s="68" t="s">
        <v>1880</v>
      </c>
      <c r="K196" s="68" t="s">
        <v>3606</v>
      </c>
      <c r="L196" s="68" t="s">
        <v>3434</v>
      </c>
      <c r="M196" s="68" t="s">
        <v>294</v>
      </c>
      <c r="N196" s="371" t="s">
        <v>3942</v>
      </c>
      <c r="O196" s="185" t="s">
        <v>294</v>
      </c>
      <c r="P196" s="185" t="s">
        <v>294</v>
      </c>
      <c r="Q196" s="185" t="s">
        <v>294</v>
      </c>
      <c r="R196" s="185"/>
      <c r="S196" s="68" t="s">
        <v>3693</v>
      </c>
      <c r="T196" s="68"/>
      <c r="U196" s="68"/>
      <c r="V196" s="68"/>
      <c r="W196" s="68"/>
      <c r="X196" s="68"/>
      <c r="Y196" s="68"/>
      <c r="Z196" s="68"/>
      <c r="AA196" s="68"/>
      <c r="AB196" s="68"/>
      <c r="AC196" s="68"/>
      <c r="AD196" s="68"/>
      <c r="AE196" s="68"/>
      <c r="AF196" s="68"/>
      <c r="AG196" s="68"/>
      <c r="AH196" s="68"/>
      <c r="AI196" s="68"/>
      <c r="AJ196" s="68"/>
    </row>
    <row r="197" ht="15.75" customHeight="1">
      <c r="A197" s="596">
        <v>23681.0</v>
      </c>
      <c r="B197" s="305" t="s">
        <v>3949</v>
      </c>
      <c r="C197" s="347" t="s">
        <v>3950</v>
      </c>
      <c r="D197" s="328">
        <v>236500.0</v>
      </c>
      <c r="E197" s="329">
        <v>477723.72</v>
      </c>
      <c r="F197" s="597">
        <v>257174.72</v>
      </c>
      <c r="G197" s="597"/>
      <c r="H197" s="90" t="s">
        <v>81</v>
      </c>
      <c r="I197" s="598" t="s">
        <v>927</v>
      </c>
      <c r="J197" s="68" t="s">
        <v>2478</v>
      </c>
      <c r="K197" s="68" t="s">
        <v>3951</v>
      </c>
      <c r="L197" s="68" t="s">
        <v>3434</v>
      </c>
      <c r="M197" s="68" t="s">
        <v>294</v>
      </c>
      <c r="N197" s="371" t="s">
        <v>3945</v>
      </c>
      <c r="O197" s="185" t="s">
        <v>294</v>
      </c>
      <c r="P197" s="185" t="s">
        <v>294</v>
      </c>
      <c r="Q197" s="185" t="s">
        <v>294</v>
      </c>
      <c r="R197" s="185"/>
      <c r="S197" s="68" t="s">
        <v>3693</v>
      </c>
      <c r="T197" s="68"/>
      <c r="U197" s="68"/>
      <c r="V197" s="68"/>
      <c r="W197" s="68"/>
      <c r="X197" s="68"/>
      <c r="Y197" s="68"/>
      <c r="Z197" s="68"/>
      <c r="AA197" s="68"/>
      <c r="AB197" s="68"/>
      <c r="AC197" s="68"/>
      <c r="AD197" s="68"/>
      <c r="AE197" s="68"/>
      <c r="AF197" s="68"/>
      <c r="AG197" s="68"/>
      <c r="AH197" s="68"/>
      <c r="AI197" s="68"/>
      <c r="AJ197" s="68"/>
    </row>
    <row r="198" ht="23.25" customHeight="1">
      <c r="A198" s="68">
        <v>22948.0</v>
      </c>
      <c r="B198" s="68" t="s">
        <v>2658</v>
      </c>
      <c r="C198" s="68" t="s">
        <v>894</v>
      </c>
      <c r="D198" s="87">
        <v>228000.0</v>
      </c>
      <c r="E198" s="87">
        <v>457227.43</v>
      </c>
      <c r="F198" s="87">
        <v>457227.43</v>
      </c>
      <c r="G198" s="87"/>
      <c r="H198" s="68" t="s">
        <v>2463</v>
      </c>
      <c r="I198" s="68" t="s">
        <v>2660</v>
      </c>
      <c r="J198" s="68" t="s">
        <v>2035</v>
      </c>
      <c r="K198" s="68" t="s">
        <v>725</v>
      </c>
      <c r="L198" s="68" t="s">
        <v>3952</v>
      </c>
      <c r="M198" s="68" t="s">
        <v>294</v>
      </c>
      <c r="N198" s="371" t="s">
        <v>3942</v>
      </c>
      <c r="O198" s="185" t="s">
        <v>294</v>
      </c>
      <c r="P198" s="68" t="s">
        <v>294</v>
      </c>
      <c r="Q198" s="68" t="s">
        <v>294</v>
      </c>
      <c r="R198" s="68"/>
      <c r="S198" s="68" t="s">
        <v>1158</v>
      </c>
      <c r="T198" s="68"/>
      <c r="U198" s="68"/>
      <c r="V198" s="68"/>
      <c r="W198" s="68"/>
      <c r="X198" s="68"/>
      <c r="Y198" s="68"/>
      <c r="Z198" s="68"/>
      <c r="AA198" s="68"/>
      <c r="AB198" s="68"/>
      <c r="AC198" s="68"/>
      <c r="AD198" s="68"/>
      <c r="AE198" s="68"/>
      <c r="AF198" s="68"/>
      <c r="AG198" s="68"/>
      <c r="AH198" s="68"/>
      <c r="AI198" s="68"/>
      <c r="AJ198" s="68"/>
    </row>
    <row r="199" ht="15.75" customHeight="1">
      <c r="A199" s="68">
        <v>14083.0</v>
      </c>
      <c r="B199" s="68" t="s">
        <v>2374</v>
      </c>
      <c r="C199" s="68" t="s">
        <v>3953</v>
      </c>
      <c r="D199" s="87">
        <v>219091.0</v>
      </c>
      <c r="E199" s="87">
        <v>617792.05</v>
      </c>
      <c r="F199" s="87">
        <v>617792.05</v>
      </c>
      <c r="G199" s="87"/>
      <c r="H199" s="68" t="s">
        <v>21</v>
      </c>
      <c r="I199" s="68" t="s">
        <v>3939</v>
      </c>
      <c r="J199" s="68" t="s">
        <v>3954</v>
      </c>
      <c r="K199" s="68" t="s">
        <v>1109</v>
      </c>
      <c r="L199" s="68" t="s">
        <v>865</v>
      </c>
      <c r="M199" s="68" t="s">
        <v>294</v>
      </c>
      <c r="N199" s="371" t="s">
        <v>3942</v>
      </c>
      <c r="O199" s="68" t="s">
        <v>294</v>
      </c>
      <c r="P199" s="68" t="s">
        <v>294</v>
      </c>
      <c r="Q199" s="68" t="s">
        <v>294</v>
      </c>
      <c r="R199" s="68"/>
      <c r="S199" s="185" t="s">
        <v>215</v>
      </c>
      <c r="T199" s="68"/>
      <c r="U199" s="68"/>
      <c r="V199" s="68"/>
      <c r="W199" s="68"/>
      <c r="X199" s="68"/>
      <c r="Y199" s="68"/>
      <c r="Z199" s="68"/>
      <c r="AA199" s="68"/>
      <c r="AB199" s="68"/>
      <c r="AC199" s="68"/>
      <c r="AD199" s="68"/>
      <c r="AE199" s="68"/>
      <c r="AF199" s="68"/>
      <c r="AG199" s="68"/>
      <c r="AH199" s="68"/>
      <c r="AI199" s="68"/>
      <c r="AJ199" s="68"/>
    </row>
    <row r="200" ht="15.75" customHeight="1">
      <c r="A200" s="68">
        <v>26098.0</v>
      </c>
      <c r="B200" s="68" t="s">
        <v>3955</v>
      </c>
      <c r="C200" s="68" t="s">
        <v>3956</v>
      </c>
      <c r="D200" s="87">
        <v>917700.0</v>
      </c>
      <c r="E200" s="87">
        <v>110500.0</v>
      </c>
      <c r="F200" s="87">
        <v>862060.08</v>
      </c>
      <c r="G200" s="87"/>
      <c r="H200" s="68" t="s">
        <v>14</v>
      </c>
      <c r="I200" s="68" t="s">
        <v>3957</v>
      </c>
      <c r="J200" s="68" t="s">
        <v>3954</v>
      </c>
      <c r="K200" s="68" t="s">
        <v>3958</v>
      </c>
      <c r="L200" s="68"/>
      <c r="M200" s="68" t="s">
        <v>294</v>
      </c>
      <c r="N200" s="371" t="s">
        <v>3942</v>
      </c>
      <c r="O200" s="68" t="s">
        <v>294</v>
      </c>
      <c r="P200" s="68" t="s">
        <v>294</v>
      </c>
      <c r="Q200" s="68" t="s">
        <v>294</v>
      </c>
      <c r="R200" s="68"/>
      <c r="S200" s="185" t="s">
        <v>2287</v>
      </c>
      <c r="T200" s="68"/>
      <c r="U200" s="68"/>
      <c r="V200" s="68"/>
      <c r="W200" s="68"/>
      <c r="X200" s="68"/>
      <c r="Y200" s="68"/>
      <c r="Z200" s="68"/>
      <c r="AA200" s="68"/>
      <c r="AB200" s="68"/>
      <c r="AC200" s="68"/>
      <c r="AD200" s="68"/>
      <c r="AE200" s="68"/>
      <c r="AF200" s="68"/>
      <c r="AG200" s="68"/>
      <c r="AH200" s="68"/>
      <c r="AI200" s="68"/>
      <c r="AJ200" s="68"/>
    </row>
    <row r="201" ht="15.75" customHeight="1">
      <c r="A201" s="68" t="s">
        <v>3959</v>
      </c>
      <c r="B201" s="68" t="s">
        <v>3960</v>
      </c>
      <c r="C201" s="68" t="s">
        <v>286</v>
      </c>
      <c r="D201" s="87">
        <v>4000000.0</v>
      </c>
      <c r="E201" s="87">
        <v>8004981.9</v>
      </c>
      <c r="F201" s="87">
        <v>8004981.9</v>
      </c>
      <c r="G201" s="87"/>
      <c r="H201" s="68" t="s">
        <v>21</v>
      </c>
      <c r="I201" s="68" t="s">
        <v>287</v>
      </c>
      <c r="J201" s="68" t="s">
        <v>2124</v>
      </c>
      <c r="K201" s="68" t="s">
        <v>3961</v>
      </c>
      <c r="L201" s="68"/>
      <c r="M201" s="68" t="s">
        <v>294</v>
      </c>
      <c r="N201" s="371" t="s">
        <v>3942</v>
      </c>
      <c r="O201" s="68" t="s">
        <v>294</v>
      </c>
      <c r="P201" s="68" t="s">
        <v>294</v>
      </c>
      <c r="Q201" s="68" t="s">
        <v>294</v>
      </c>
      <c r="R201" s="68"/>
      <c r="S201" s="68" t="s">
        <v>215</v>
      </c>
      <c r="T201" s="68"/>
      <c r="U201" s="68"/>
      <c r="V201" s="68"/>
      <c r="W201" s="68"/>
      <c r="X201" s="68"/>
      <c r="Y201" s="68"/>
      <c r="Z201" s="68"/>
      <c r="AA201" s="68"/>
      <c r="AB201" s="68"/>
      <c r="AC201" s="68"/>
      <c r="AD201" s="68"/>
      <c r="AE201" s="68"/>
      <c r="AF201" s="68"/>
      <c r="AG201" s="68"/>
      <c r="AH201" s="68"/>
      <c r="AI201" s="68"/>
      <c r="AJ201" s="68"/>
    </row>
    <row r="202" ht="15.75" customHeight="1">
      <c r="A202" s="68" t="s">
        <v>3959</v>
      </c>
      <c r="B202" s="68" t="s">
        <v>3960</v>
      </c>
      <c r="C202" s="68" t="s">
        <v>286</v>
      </c>
      <c r="D202" s="87">
        <v>4000000.0</v>
      </c>
      <c r="E202" s="87">
        <v>8004981.9</v>
      </c>
      <c r="F202" s="87">
        <v>8004981.9</v>
      </c>
      <c r="G202" s="87"/>
      <c r="H202" s="68" t="s">
        <v>21</v>
      </c>
      <c r="I202" s="68" t="s">
        <v>287</v>
      </c>
      <c r="J202" s="68" t="s">
        <v>2124</v>
      </c>
      <c r="K202" s="68" t="s">
        <v>3962</v>
      </c>
      <c r="L202" s="68"/>
      <c r="M202" s="68" t="s">
        <v>294</v>
      </c>
      <c r="N202" s="371" t="s">
        <v>3942</v>
      </c>
      <c r="O202" s="68" t="s">
        <v>294</v>
      </c>
      <c r="P202" s="68" t="s">
        <v>294</v>
      </c>
      <c r="Q202" s="68" t="s">
        <v>294</v>
      </c>
      <c r="R202" s="68"/>
      <c r="S202" s="68" t="s">
        <v>215</v>
      </c>
      <c r="T202" s="68"/>
      <c r="U202" s="68"/>
      <c r="V202" s="68"/>
      <c r="W202" s="68"/>
      <c r="X202" s="68"/>
      <c r="Y202" s="68"/>
      <c r="Z202" s="68"/>
      <c r="AA202" s="68"/>
      <c r="AB202" s="68"/>
      <c r="AC202" s="68"/>
      <c r="AD202" s="68"/>
      <c r="AE202" s="68"/>
      <c r="AF202" s="68"/>
      <c r="AG202" s="68"/>
      <c r="AH202" s="68"/>
      <c r="AI202" s="68"/>
      <c r="AJ202" s="68"/>
    </row>
    <row r="203" ht="15.75" customHeight="1">
      <c r="A203" s="68" t="s">
        <v>3959</v>
      </c>
      <c r="B203" s="68" t="s">
        <v>3960</v>
      </c>
      <c r="C203" s="68" t="s">
        <v>286</v>
      </c>
      <c r="D203" s="87">
        <v>4000000.0</v>
      </c>
      <c r="E203" s="87">
        <v>8004981.9</v>
      </c>
      <c r="F203" s="87">
        <v>8004981.9</v>
      </c>
      <c r="G203" s="87"/>
      <c r="H203" s="68" t="s">
        <v>21</v>
      </c>
      <c r="I203" s="68" t="s">
        <v>287</v>
      </c>
      <c r="J203" s="68" t="s">
        <v>2124</v>
      </c>
      <c r="K203" s="68" t="s">
        <v>725</v>
      </c>
      <c r="L203" s="68"/>
      <c r="M203" s="68" t="s">
        <v>294</v>
      </c>
      <c r="N203" s="371" t="s">
        <v>3942</v>
      </c>
      <c r="O203" s="68" t="s">
        <v>294</v>
      </c>
      <c r="P203" s="68" t="s">
        <v>294</v>
      </c>
      <c r="Q203" s="68" t="s">
        <v>294</v>
      </c>
      <c r="R203" s="68"/>
      <c r="S203" s="68" t="s">
        <v>215</v>
      </c>
      <c r="T203" s="68"/>
      <c r="U203" s="68"/>
      <c r="V203" s="68"/>
      <c r="W203" s="68"/>
      <c r="X203" s="68"/>
      <c r="Y203" s="68"/>
      <c r="Z203" s="68"/>
      <c r="AA203" s="68"/>
      <c r="AB203" s="68"/>
      <c r="AC203" s="68"/>
      <c r="AD203" s="68"/>
      <c r="AE203" s="68"/>
      <c r="AF203" s="68"/>
      <c r="AG203" s="68"/>
      <c r="AH203" s="68"/>
      <c r="AI203" s="68"/>
      <c r="AJ203" s="68"/>
    </row>
    <row r="204" ht="15.75" customHeight="1">
      <c r="A204" s="68"/>
      <c r="B204" s="591" t="s">
        <v>3963</v>
      </c>
      <c r="C204" s="68"/>
      <c r="D204" s="68"/>
      <c r="E204" s="68"/>
      <c r="F204" s="68"/>
      <c r="G204" s="68"/>
      <c r="H204" s="68"/>
      <c r="I204" s="68"/>
      <c r="J204" s="68"/>
      <c r="K204" s="68"/>
      <c r="L204" s="68"/>
      <c r="M204" s="68"/>
      <c r="N204" s="371"/>
      <c r="O204" s="68"/>
      <c r="P204" s="68"/>
      <c r="Q204" s="68"/>
      <c r="R204" s="68"/>
      <c r="S204" s="68"/>
      <c r="T204" s="68"/>
      <c r="U204" s="68"/>
      <c r="V204" s="68"/>
      <c r="W204" s="68"/>
      <c r="X204" s="68"/>
      <c r="Y204" s="68"/>
      <c r="Z204" s="68"/>
      <c r="AA204" s="68"/>
      <c r="AB204" s="68"/>
      <c r="AC204" s="68"/>
      <c r="AD204" s="68"/>
      <c r="AE204" s="68"/>
      <c r="AF204" s="68"/>
      <c r="AG204" s="68"/>
      <c r="AH204" s="68"/>
      <c r="AI204" s="68"/>
      <c r="AJ204" s="68"/>
    </row>
    <row r="205" ht="21.0" customHeight="1">
      <c r="A205" s="68">
        <v>25044.0</v>
      </c>
      <c r="B205" s="68" t="s">
        <v>3964</v>
      </c>
      <c r="C205" s="68" t="s">
        <v>3965</v>
      </c>
      <c r="D205" s="87">
        <v>340000.0</v>
      </c>
      <c r="E205" s="87">
        <v>145118.26</v>
      </c>
      <c r="F205" s="87">
        <v>457490.26</v>
      </c>
      <c r="G205" s="87"/>
      <c r="H205" s="68" t="s">
        <v>45</v>
      </c>
      <c r="I205" s="68" t="s">
        <v>3966</v>
      </c>
      <c r="J205" s="68"/>
      <c r="K205" s="68" t="s">
        <v>54</v>
      </c>
      <c r="L205" s="68" t="s">
        <v>3967</v>
      </c>
      <c r="M205" s="68" t="s">
        <v>294</v>
      </c>
      <c r="N205" s="371" t="s">
        <v>3963</v>
      </c>
      <c r="O205" s="68" t="s">
        <v>294</v>
      </c>
      <c r="P205" s="68" t="s">
        <v>294</v>
      </c>
      <c r="Q205" s="68" t="s">
        <v>294</v>
      </c>
      <c r="R205" s="68"/>
      <c r="S205" s="68" t="s">
        <v>1158</v>
      </c>
      <c r="T205" s="68"/>
      <c r="U205" s="68"/>
      <c r="V205" s="68"/>
      <c r="W205" s="68"/>
      <c r="X205" s="68"/>
      <c r="Y205" s="68"/>
      <c r="Z205" s="68"/>
      <c r="AA205" s="68"/>
      <c r="AB205" s="68"/>
      <c r="AC205" s="68"/>
      <c r="AD205" s="68"/>
      <c r="AE205" s="68"/>
      <c r="AF205" s="68"/>
      <c r="AG205" s="68"/>
      <c r="AH205" s="68"/>
      <c r="AI205" s="68"/>
      <c r="AJ205" s="68"/>
    </row>
    <row r="206" ht="15.75" customHeight="1">
      <c r="A206" s="393">
        <v>26385.0</v>
      </c>
      <c r="B206" s="599" t="s">
        <v>3968</v>
      </c>
      <c r="C206" s="590" t="s">
        <v>3969</v>
      </c>
      <c r="D206" s="87">
        <v>254000.0</v>
      </c>
      <c r="E206" s="87">
        <v>193258.0</v>
      </c>
      <c r="F206" s="87">
        <v>346473.9</v>
      </c>
      <c r="G206" s="87"/>
      <c r="H206" s="68" t="s">
        <v>45</v>
      </c>
      <c r="I206" s="68" t="s">
        <v>3970</v>
      </c>
      <c r="J206" s="68" t="s">
        <v>3971</v>
      </c>
      <c r="K206" s="68" t="s">
        <v>1007</v>
      </c>
      <c r="L206" s="68" t="s">
        <v>3972</v>
      </c>
      <c r="M206" s="68" t="s">
        <v>294</v>
      </c>
      <c r="N206" s="371" t="s">
        <v>3963</v>
      </c>
      <c r="O206" s="185" t="s">
        <v>294</v>
      </c>
      <c r="P206" s="68" t="s">
        <v>294</v>
      </c>
      <c r="Q206" s="68" t="s">
        <v>294</v>
      </c>
      <c r="R206" s="68"/>
      <c r="S206" s="185" t="s">
        <v>907</v>
      </c>
      <c r="T206" s="68"/>
      <c r="U206" s="68"/>
      <c r="V206" s="68"/>
      <c r="W206" s="68"/>
      <c r="X206" s="68"/>
      <c r="Y206" s="68"/>
      <c r="Z206" s="68"/>
      <c r="AA206" s="68"/>
      <c r="AB206" s="68"/>
      <c r="AC206" s="68"/>
      <c r="AD206" s="68"/>
      <c r="AE206" s="68"/>
      <c r="AF206" s="68"/>
      <c r="AG206" s="68"/>
      <c r="AH206" s="68"/>
      <c r="AI206" s="68"/>
      <c r="AJ206" s="68"/>
    </row>
    <row r="207" ht="21.75" customHeight="1">
      <c r="A207" s="592">
        <v>10379.0</v>
      </c>
      <c r="B207" s="600" t="s">
        <v>3973</v>
      </c>
      <c r="C207" s="601" t="s">
        <v>3974</v>
      </c>
      <c r="D207" s="87">
        <v>400000.0</v>
      </c>
      <c r="E207" s="87">
        <v>4755286.36</v>
      </c>
      <c r="F207" s="87">
        <v>4755286.36</v>
      </c>
      <c r="G207" s="87"/>
      <c r="H207" s="68"/>
      <c r="I207" s="68"/>
      <c r="J207" s="68"/>
      <c r="K207" s="68" t="s">
        <v>3878</v>
      </c>
      <c r="L207" s="68"/>
      <c r="M207" s="68"/>
      <c r="N207" s="371"/>
      <c r="O207" s="68"/>
      <c r="P207" s="68"/>
      <c r="Q207" s="68"/>
      <c r="R207" s="68"/>
      <c r="S207" s="68"/>
      <c r="T207" s="68"/>
      <c r="U207" s="68"/>
      <c r="V207" s="68"/>
      <c r="W207" s="68"/>
      <c r="X207" s="68"/>
      <c r="Y207" s="68"/>
      <c r="Z207" s="68"/>
      <c r="AA207" s="68"/>
      <c r="AB207" s="68"/>
      <c r="AC207" s="68"/>
      <c r="AD207" s="68"/>
      <c r="AE207" s="68"/>
      <c r="AF207" s="68"/>
      <c r="AG207" s="68"/>
      <c r="AH207" s="68"/>
      <c r="AI207" s="68"/>
      <c r="AJ207" s="68"/>
    </row>
    <row r="208" ht="21.75" customHeight="1">
      <c r="A208" s="592">
        <v>10379.0</v>
      </c>
      <c r="B208" s="600" t="s">
        <v>3973</v>
      </c>
      <c r="C208" s="601" t="s">
        <v>3974</v>
      </c>
      <c r="D208" s="87">
        <v>400000.0</v>
      </c>
      <c r="E208" s="87">
        <v>4755286.36</v>
      </c>
      <c r="F208" s="87">
        <v>4755286.36</v>
      </c>
      <c r="G208" s="87"/>
      <c r="H208" s="68"/>
      <c r="I208" s="68"/>
      <c r="J208" s="68"/>
      <c r="K208" s="68" t="s">
        <v>3975</v>
      </c>
      <c r="L208" s="68"/>
      <c r="M208" s="68"/>
      <c r="N208" s="371"/>
      <c r="O208" s="68"/>
      <c r="P208" s="68"/>
      <c r="Q208" s="68"/>
      <c r="R208" s="68"/>
      <c r="S208" s="68"/>
      <c r="T208" s="68"/>
      <c r="U208" s="68"/>
      <c r="V208" s="68"/>
      <c r="W208" s="68"/>
      <c r="X208" s="68"/>
      <c r="Y208" s="68"/>
      <c r="Z208" s="68"/>
      <c r="AA208" s="68"/>
      <c r="AB208" s="68"/>
      <c r="AC208" s="68"/>
      <c r="AD208" s="68"/>
      <c r="AE208" s="68"/>
      <c r="AF208" s="68"/>
      <c r="AG208" s="68"/>
      <c r="AH208" s="68"/>
      <c r="AI208" s="68"/>
      <c r="AJ208" s="68"/>
    </row>
    <row r="209" ht="21.75" customHeight="1">
      <c r="A209" s="592">
        <v>17650.0</v>
      </c>
      <c r="B209" s="600" t="s">
        <v>3976</v>
      </c>
      <c r="C209" s="601" t="s">
        <v>3977</v>
      </c>
      <c r="D209" s="87">
        <v>400000.0</v>
      </c>
      <c r="E209" s="87"/>
      <c r="F209" s="87">
        <v>805692.09</v>
      </c>
      <c r="G209" s="87"/>
      <c r="H209" s="68"/>
      <c r="I209" s="68"/>
      <c r="J209" s="68"/>
      <c r="K209" s="68" t="s">
        <v>54</v>
      </c>
      <c r="L209" s="68"/>
      <c r="M209" s="68"/>
      <c r="N209" s="371"/>
      <c r="O209" s="68"/>
      <c r="P209" s="68"/>
      <c r="Q209" s="68"/>
      <c r="R209" s="68"/>
      <c r="S209" s="68"/>
      <c r="T209" s="68"/>
      <c r="U209" s="68"/>
      <c r="V209" s="68"/>
      <c r="W209" s="68"/>
      <c r="X209" s="68"/>
      <c r="Y209" s="68"/>
      <c r="Z209" s="68"/>
      <c r="AA209" s="68"/>
      <c r="AB209" s="68"/>
      <c r="AC209" s="68"/>
      <c r="AD209" s="68"/>
      <c r="AE209" s="68"/>
      <c r="AF209" s="68"/>
      <c r="AG209" s="68"/>
      <c r="AH209" s="68"/>
      <c r="AI209" s="68"/>
      <c r="AJ209" s="68"/>
    </row>
    <row r="210" ht="21.75" customHeight="1">
      <c r="A210" s="592">
        <v>17650.0</v>
      </c>
      <c r="B210" s="600" t="s">
        <v>3976</v>
      </c>
      <c r="C210" s="601" t="s">
        <v>3977</v>
      </c>
      <c r="D210" s="87">
        <v>400000.0</v>
      </c>
      <c r="E210" s="87"/>
      <c r="F210" s="87">
        <v>805692.09</v>
      </c>
      <c r="G210" s="87"/>
      <c r="H210" s="68"/>
      <c r="I210" s="68"/>
      <c r="J210" s="68"/>
      <c r="K210" s="68" t="s">
        <v>2637</v>
      </c>
      <c r="L210" s="68"/>
      <c r="M210" s="68"/>
      <c r="N210" s="371"/>
      <c r="O210" s="68"/>
      <c r="P210" s="68"/>
      <c r="Q210" s="68"/>
      <c r="R210" s="68"/>
      <c r="S210" s="68"/>
      <c r="T210" s="68"/>
      <c r="U210" s="68"/>
      <c r="V210" s="68"/>
      <c r="W210" s="68"/>
      <c r="X210" s="68"/>
      <c r="Y210" s="68"/>
      <c r="Z210" s="68"/>
      <c r="AA210" s="68"/>
      <c r="AB210" s="68"/>
      <c r="AC210" s="68"/>
      <c r="AD210" s="68"/>
      <c r="AE210" s="68"/>
      <c r="AF210" s="68"/>
      <c r="AG210" s="68"/>
      <c r="AH210" s="68"/>
      <c r="AI210" s="68"/>
      <c r="AJ210" s="68"/>
    </row>
    <row r="211" ht="21.75" customHeight="1">
      <c r="A211" s="592"/>
      <c r="B211" s="600"/>
      <c r="C211" s="601" t="s">
        <v>3977</v>
      </c>
      <c r="D211" s="87"/>
      <c r="E211" s="87"/>
      <c r="F211" s="87"/>
      <c r="G211" s="87"/>
      <c r="H211" s="68"/>
      <c r="I211" s="68"/>
      <c r="J211" s="68"/>
      <c r="K211" s="68"/>
      <c r="L211" s="68"/>
      <c r="M211" s="68"/>
      <c r="N211" s="371"/>
      <c r="O211" s="68"/>
      <c r="P211" s="68"/>
      <c r="Q211" s="68"/>
      <c r="R211" s="68"/>
      <c r="S211" s="68"/>
      <c r="T211" s="68"/>
      <c r="U211" s="68"/>
      <c r="V211" s="68"/>
      <c r="W211" s="68"/>
      <c r="X211" s="68"/>
      <c r="Y211" s="68"/>
      <c r="Z211" s="68"/>
      <c r="AA211" s="68"/>
      <c r="AB211" s="68"/>
      <c r="AC211" s="68"/>
      <c r="AD211" s="68"/>
      <c r="AE211" s="68"/>
      <c r="AF211" s="68"/>
      <c r="AG211" s="68"/>
      <c r="AH211" s="68"/>
      <c r="AI211" s="68"/>
      <c r="AJ211" s="68"/>
    </row>
    <row r="212" ht="21.75" customHeight="1">
      <c r="A212" s="592"/>
      <c r="B212" s="600"/>
      <c r="C212" s="601"/>
      <c r="D212" s="87"/>
      <c r="E212" s="87"/>
      <c r="F212" s="87"/>
      <c r="G212" s="87"/>
      <c r="H212" s="68"/>
      <c r="I212" s="68"/>
      <c r="J212" s="68"/>
      <c r="K212" s="68"/>
      <c r="L212" s="68"/>
      <c r="M212" s="68"/>
      <c r="N212" s="371"/>
      <c r="O212" s="68"/>
      <c r="P212" s="68"/>
      <c r="Q212" s="68"/>
      <c r="R212" s="68"/>
      <c r="S212" s="68"/>
      <c r="T212" s="68"/>
      <c r="U212" s="68"/>
      <c r="V212" s="68"/>
      <c r="W212" s="68"/>
      <c r="X212" s="68"/>
      <c r="Y212" s="68"/>
      <c r="Z212" s="68"/>
      <c r="AA212" s="68"/>
      <c r="AB212" s="68"/>
      <c r="AC212" s="68"/>
      <c r="AD212" s="68"/>
      <c r="AE212" s="68"/>
      <c r="AF212" s="68"/>
      <c r="AG212" s="68"/>
      <c r="AH212" s="68"/>
      <c r="AI212" s="68"/>
      <c r="AJ212" s="68"/>
    </row>
    <row r="213" ht="21.75" customHeight="1">
      <c r="A213" s="592"/>
      <c r="B213" s="600"/>
      <c r="C213" s="601"/>
      <c r="D213" s="87"/>
      <c r="E213" s="87"/>
      <c r="F213" s="87"/>
      <c r="G213" s="87"/>
      <c r="H213" s="68"/>
      <c r="I213" s="68"/>
      <c r="J213" s="68"/>
      <c r="K213" s="68"/>
      <c r="L213" s="68"/>
      <c r="M213" s="68"/>
      <c r="N213" s="371"/>
      <c r="O213" s="68"/>
      <c r="P213" s="68"/>
      <c r="Q213" s="68"/>
      <c r="R213" s="68"/>
      <c r="S213" s="68"/>
      <c r="T213" s="68"/>
      <c r="U213" s="68"/>
      <c r="V213" s="68"/>
      <c r="W213" s="68"/>
      <c r="X213" s="68"/>
      <c r="Y213" s="68"/>
      <c r="Z213" s="68"/>
      <c r="AA213" s="68"/>
      <c r="AB213" s="68"/>
      <c r="AC213" s="68"/>
      <c r="AD213" s="68"/>
      <c r="AE213" s="68"/>
      <c r="AF213" s="68"/>
      <c r="AG213" s="68"/>
      <c r="AH213" s="68"/>
      <c r="AI213" s="68"/>
      <c r="AJ213" s="68"/>
    </row>
    <row r="214" ht="21.75" customHeight="1">
      <c r="A214" s="592">
        <v>24467.0</v>
      </c>
      <c r="B214" s="593" t="s">
        <v>3978</v>
      </c>
      <c r="C214" s="594" t="s">
        <v>3979</v>
      </c>
      <c r="D214" s="87">
        <v>900000.0</v>
      </c>
      <c r="E214" s="87">
        <v>132851.06</v>
      </c>
      <c r="F214" s="87">
        <v>794567.06</v>
      </c>
      <c r="G214" s="87"/>
      <c r="H214" s="68" t="s">
        <v>45</v>
      </c>
      <c r="I214" s="68" t="s">
        <v>3712</v>
      </c>
      <c r="J214" s="68" t="s">
        <v>3980</v>
      </c>
      <c r="K214" s="68" t="s">
        <v>50</v>
      </c>
      <c r="L214" s="68" t="s">
        <v>3981</v>
      </c>
      <c r="M214" s="68" t="s">
        <v>357</v>
      </c>
      <c r="N214" s="371" t="s">
        <v>3963</v>
      </c>
      <c r="O214" s="68" t="s">
        <v>2102</v>
      </c>
      <c r="P214" s="68" t="s">
        <v>2102</v>
      </c>
      <c r="Q214" s="68" t="s">
        <v>224</v>
      </c>
      <c r="R214" s="68"/>
      <c r="S214" s="68" t="s">
        <v>1158</v>
      </c>
      <c r="T214" s="68"/>
      <c r="U214" s="68"/>
      <c r="V214" s="68"/>
      <c r="W214" s="68"/>
      <c r="X214" s="68"/>
      <c r="Y214" s="68"/>
      <c r="Z214" s="68"/>
      <c r="AA214" s="68"/>
      <c r="AB214" s="68"/>
      <c r="AC214" s="68"/>
      <c r="AD214" s="68"/>
      <c r="AE214" s="68"/>
      <c r="AF214" s="68"/>
      <c r="AG214" s="68"/>
      <c r="AH214" s="68"/>
      <c r="AI214" s="68"/>
      <c r="AJ214" s="68"/>
    </row>
    <row r="215" ht="15.75" customHeight="1">
      <c r="A215" s="185">
        <v>13573.0</v>
      </c>
      <c r="B215" s="305" t="s">
        <v>3982</v>
      </c>
      <c r="C215" s="185" t="s">
        <v>969</v>
      </c>
      <c r="D215" s="285">
        <v>827905.0</v>
      </c>
      <c r="E215" s="285">
        <v>4805651.26</v>
      </c>
      <c r="F215" s="285">
        <v>4805651.26</v>
      </c>
      <c r="G215" s="506"/>
      <c r="H215" s="89" t="s">
        <v>1515</v>
      </c>
      <c r="I215" s="185" t="s">
        <v>975</v>
      </c>
      <c r="J215" s="185" t="s">
        <v>2014</v>
      </c>
      <c r="K215" s="185" t="s">
        <v>459</v>
      </c>
      <c r="L215" s="157" t="s">
        <v>865</v>
      </c>
      <c r="M215" s="157" t="s">
        <v>1562</v>
      </c>
      <c r="N215" s="505" t="s">
        <v>3983</v>
      </c>
      <c r="O215" s="157" t="s">
        <v>294</v>
      </c>
      <c r="P215" s="157" t="s">
        <v>294</v>
      </c>
      <c r="Q215" s="157" t="s">
        <v>294</v>
      </c>
      <c r="R215" s="157"/>
      <c r="S215" s="157" t="s">
        <v>3085</v>
      </c>
      <c r="T215" s="157"/>
      <c r="U215" s="157"/>
      <c r="V215" s="157"/>
      <c r="W215" s="157"/>
      <c r="X215" s="157"/>
      <c r="Y215" s="157"/>
      <c r="Z215" s="157"/>
      <c r="AA215" s="157"/>
      <c r="AB215" s="157"/>
      <c r="AC215" s="157"/>
      <c r="AD215" s="157"/>
      <c r="AE215" s="157"/>
      <c r="AF215" s="157"/>
      <c r="AG215" s="157"/>
      <c r="AH215" s="157"/>
      <c r="AI215" s="157"/>
      <c r="AJ215" s="157"/>
      <c r="AK215" s="157"/>
      <c r="AL215" s="157"/>
      <c r="AM215" s="157"/>
    </row>
    <row r="216" ht="19.5" customHeight="1">
      <c r="A216" s="371">
        <v>26944.0</v>
      </c>
      <c r="B216" s="409" t="s">
        <v>3483</v>
      </c>
      <c r="C216" s="409" t="s">
        <v>3484</v>
      </c>
      <c r="D216" s="87">
        <v>564000.0</v>
      </c>
      <c r="E216" s="87">
        <v>204005.4</v>
      </c>
      <c r="F216" s="87">
        <v>743922.16</v>
      </c>
      <c r="G216" s="87"/>
      <c r="H216" s="68" t="s">
        <v>45</v>
      </c>
      <c r="I216" s="68" t="s">
        <v>3485</v>
      </c>
      <c r="J216" s="68" t="s">
        <v>2014</v>
      </c>
      <c r="K216" s="68" t="s">
        <v>3984</v>
      </c>
      <c r="L216" s="88" t="s">
        <v>3486</v>
      </c>
      <c r="M216" s="90"/>
      <c r="N216" s="447" t="s">
        <v>3983</v>
      </c>
      <c r="O216" s="68"/>
      <c r="P216" s="185" t="s">
        <v>2573</v>
      </c>
      <c r="Q216" s="68" t="s">
        <v>3477</v>
      </c>
      <c r="R216" s="68"/>
      <c r="S216" s="68" t="s">
        <v>3487</v>
      </c>
      <c r="T216" s="68"/>
      <c r="U216" s="68"/>
      <c r="V216" s="68"/>
      <c r="W216" s="68"/>
      <c r="X216" s="68"/>
      <c r="Y216" s="68"/>
      <c r="Z216" s="68"/>
      <c r="AA216" s="68"/>
      <c r="AB216" s="68"/>
      <c r="AC216" s="68"/>
      <c r="AD216" s="68"/>
      <c r="AE216" s="68"/>
      <c r="AF216" s="68"/>
      <c r="AG216" s="68"/>
      <c r="AH216" s="68"/>
      <c r="AI216" s="68"/>
      <c r="AJ216" s="68"/>
      <c r="AK216" s="68"/>
    </row>
    <row r="217" ht="21.75" customHeight="1">
      <c r="A217" s="68">
        <v>24824.0</v>
      </c>
      <c r="B217" s="68" t="s">
        <v>3985</v>
      </c>
      <c r="C217" s="68" t="s">
        <v>3986</v>
      </c>
      <c r="D217" s="87">
        <v>187750.0</v>
      </c>
      <c r="E217" s="68">
        <v>31364.0</v>
      </c>
      <c r="F217" s="87">
        <v>116379.69</v>
      </c>
      <c r="G217" s="87"/>
      <c r="H217" s="68" t="s">
        <v>45</v>
      </c>
      <c r="I217" s="68" t="s">
        <v>3987</v>
      </c>
      <c r="J217" s="68"/>
      <c r="K217" s="68" t="s">
        <v>54</v>
      </c>
      <c r="L217" s="68" t="s">
        <v>3988</v>
      </c>
      <c r="M217" s="68" t="s">
        <v>1562</v>
      </c>
      <c r="N217" s="371" t="s">
        <v>3963</v>
      </c>
      <c r="O217" s="68" t="s">
        <v>294</v>
      </c>
      <c r="P217" s="68" t="s">
        <v>294</v>
      </c>
      <c r="Q217" s="68" t="s">
        <v>294</v>
      </c>
      <c r="R217" s="68"/>
      <c r="S217" s="68" t="s">
        <v>1158</v>
      </c>
      <c r="T217" s="68"/>
      <c r="U217" s="68"/>
      <c r="V217" s="68"/>
      <c r="W217" s="68"/>
      <c r="X217" s="68"/>
      <c r="Y217" s="68"/>
      <c r="Z217" s="68"/>
      <c r="AA217" s="68"/>
      <c r="AB217" s="68"/>
      <c r="AC217" s="68"/>
      <c r="AD217" s="68"/>
      <c r="AE217" s="68"/>
      <c r="AF217" s="68"/>
      <c r="AG217" s="68"/>
      <c r="AH217" s="68"/>
      <c r="AI217" s="68"/>
      <c r="AJ217" s="68"/>
    </row>
    <row r="218" ht="15.75" customHeight="1">
      <c r="A218" s="68">
        <v>13892.0</v>
      </c>
      <c r="B218" s="68" t="s">
        <v>2109</v>
      </c>
      <c r="C218" s="68" t="s">
        <v>1504</v>
      </c>
      <c r="D218" s="87">
        <v>421314.7</v>
      </c>
      <c r="E218" s="87">
        <v>421314.7</v>
      </c>
      <c r="F218" s="87">
        <v>421314.7</v>
      </c>
      <c r="G218" s="87"/>
      <c r="H218" s="68" t="s">
        <v>127</v>
      </c>
      <c r="I218" s="68" t="s">
        <v>2111</v>
      </c>
      <c r="J218" s="68" t="s">
        <v>2014</v>
      </c>
      <c r="K218" s="68" t="s">
        <v>78</v>
      </c>
      <c r="L218" s="68"/>
      <c r="M218" s="68" t="s">
        <v>1562</v>
      </c>
      <c r="N218" s="371" t="s">
        <v>3983</v>
      </c>
      <c r="O218" s="68" t="s">
        <v>294</v>
      </c>
      <c r="P218" s="68" t="s">
        <v>294</v>
      </c>
      <c r="Q218" s="68" t="s">
        <v>294</v>
      </c>
      <c r="R218" s="68"/>
      <c r="S218" s="68" t="s">
        <v>3085</v>
      </c>
      <c r="T218" s="68"/>
      <c r="U218" s="68"/>
      <c r="V218" s="68"/>
      <c r="W218" s="68"/>
      <c r="X218" s="68"/>
      <c r="Y218" s="68"/>
      <c r="Z218" s="68"/>
      <c r="AA218" s="68"/>
      <c r="AB218" s="68"/>
      <c r="AC218" s="68"/>
      <c r="AD218" s="68"/>
      <c r="AE218" s="68"/>
      <c r="AF218" s="68"/>
      <c r="AG218" s="68"/>
      <c r="AH218" s="68"/>
      <c r="AI218" s="68"/>
      <c r="AJ218" s="68"/>
    </row>
    <row r="219" ht="15.75" customHeight="1">
      <c r="A219" s="68">
        <v>19219.0</v>
      </c>
      <c r="B219" s="68" t="s">
        <v>3708</v>
      </c>
      <c r="C219" s="68" t="s">
        <v>3709</v>
      </c>
      <c r="D219" s="87">
        <v>3096184.67</v>
      </c>
      <c r="E219" s="87">
        <v>3127184.67</v>
      </c>
      <c r="F219" s="87">
        <v>3127184.67</v>
      </c>
      <c r="G219" s="87"/>
      <c r="H219" s="68" t="s">
        <v>2463</v>
      </c>
      <c r="I219" s="68" t="s">
        <v>165</v>
      </c>
      <c r="J219" s="68" t="s">
        <v>2022</v>
      </c>
      <c r="K219" s="68" t="s">
        <v>677</v>
      </c>
      <c r="L219" s="68" t="s">
        <v>3434</v>
      </c>
      <c r="M219" s="68" t="s">
        <v>1562</v>
      </c>
      <c r="N219" s="371" t="s">
        <v>3983</v>
      </c>
      <c r="O219" s="68" t="s">
        <v>294</v>
      </c>
      <c r="P219" s="68" t="s">
        <v>294</v>
      </c>
      <c r="Q219" s="68" t="s">
        <v>1949</v>
      </c>
      <c r="R219" s="68"/>
      <c r="S219" s="68" t="s">
        <v>907</v>
      </c>
      <c r="T219" s="68"/>
      <c r="U219" s="68"/>
      <c r="V219" s="68"/>
      <c r="W219" s="68"/>
      <c r="X219" s="68"/>
      <c r="Y219" s="68"/>
      <c r="Z219" s="68"/>
      <c r="AA219" s="68"/>
      <c r="AB219" s="68"/>
      <c r="AC219" s="68"/>
      <c r="AD219" s="68"/>
      <c r="AE219" s="68"/>
      <c r="AF219" s="68"/>
      <c r="AG219" s="68"/>
      <c r="AH219" s="68"/>
      <c r="AI219" s="68"/>
      <c r="AJ219" s="68"/>
    </row>
    <row r="220" ht="15.75" customHeight="1">
      <c r="A220" s="68">
        <v>26920.0</v>
      </c>
      <c r="B220" s="68" t="s">
        <v>3989</v>
      </c>
      <c r="C220" s="68" t="s">
        <v>3990</v>
      </c>
      <c r="D220" s="87">
        <v>265000.0</v>
      </c>
      <c r="E220" s="87">
        <v>33519.54</v>
      </c>
      <c r="F220" s="87">
        <v>288727.35</v>
      </c>
      <c r="G220" s="87"/>
      <c r="H220" s="68" t="s">
        <v>14</v>
      </c>
      <c r="I220" s="68" t="s">
        <v>3991</v>
      </c>
      <c r="J220" s="68" t="s">
        <v>2014</v>
      </c>
      <c r="K220" s="68" t="s">
        <v>3992</v>
      </c>
      <c r="L220" s="68"/>
      <c r="M220" s="68" t="s">
        <v>2103</v>
      </c>
      <c r="N220" s="371" t="s">
        <v>3983</v>
      </c>
      <c r="O220" s="68" t="s">
        <v>2102</v>
      </c>
      <c r="P220" s="68" t="s">
        <v>2102</v>
      </c>
      <c r="Q220" s="68" t="s">
        <v>224</v>
      </c>
      <c r="R220" s="68"/>
      <c r="S220" s="68" t="s">
        <v>2287</v>
      </c>
      <c r="T220" s="68"/>
      <c r="U220" s="68"/>
      <c r="V220" s="68"/>
      <c r="W220" s="68"/>
      <c r="X220" s="68"/>
      <c r="Y220" s="68"/>
      <c r="Z220" s="68"/>
      <c r="AA220" s="68"/>
      <c r="AB220" s="68"/>
      <c r="AC220" s="68"/>
      <c r="AD220" s="68"/>
      <c r="AE220" s="68"/>
      <c r="AF220" s="68"/>
      <c r="AG220" s="68"/>
      <c r="AH220" s="68"/>
      <c r="AI220" s="68"/>
      <c r="AJ220" s="68"/>
    </row>
    <row r="221" ht="15.75" customHeight="1">
      <c r="A221" s="522"/>
      <c r="B221" s="180"/>
      <c r="C221" s="180"/>
      <c r="D221" s="87"/>
      <c r="E221" s="68"/>
      <c r="F221" s="87"/>
      <c r="G221" s="87"/>
      <c r="H221" s="68"/>
      <c r="I221" s="68"/>
      <c r="J221" s="68"/>
      <c r="K221" s="68"/>
      <c r="L221" s="219"/>
      <c r="M221" s="68"/>
      <c r="N221" s="371"/>
      <c r="O221" s="68"/>
      <c r="P221" s="68"/>
      <c r="Q221" s="68"/>
      <c r="R221" s="68"/>
      <c r="S221" s="185"/>
      <c r="T221" s="68"/>
      <c r="U221" s="68"/>
      <c r="V221" s="68"/>
      <c r="W221" s="68"/>
      <c r="X221" s="68"/>
      <c r="Y221" s="68"/>
      <c r="Z221" s="68"/>
      <c r="AA221" s="68"/>
      <c r="AB221" s="68"/>
      <c r="AC221" s="68"/>
      <c r="AD221" s="68"/>
      <c r="AE221" s="68"/>
      <c r="AF221" s="68"/>
      <c r="AG221" s="68"/>
      <c r="AH221" s="68"/>
      <c r="AI221" s="68"/>
      <c r="AJ221" s="68"/>
    </row>
    <row r="222" ht="15.75" customHeight="1">
      <c r="A222" s="522"/>
      <c r="B222" s="180"/>
      <c r="C222" s="180"/>
      <c r="D222" s="87"/>
      <c r="E222" s="68"/>
      <c r="F222" s="87"/>
      <c r="G222" s="87"/>
      <c r="H222" s="68"/>
      <c r="I222" s="68"/>
      <c r="J222" s="68"/>
      <c r="K222" s="68"/>
      <c r="L222" s="219"/>
      <c r="M222" s="68"/>
      <c r="N222" s="371"/>
      <c r="O222" s="68"/>
      <c r="P222" s="68"/>
      <c r="Q222" s="68"/>
      <c r="R222" s="68"/>
      <c r="S222" s="185"/>
      <c r="T222" s="68"/>
      <c r="U222" s="68"/>
      <c r="V222" s="68"/>
      <c r="W222" s="68"/>
      <c r="X222" s="68"/>
      <c r="Y222" s="68"/>
      <c r="Z222" s="68"/>
      <c r="AA222" s="68"/>
      <c r="AB222" s="68"/>
      <c r="AC222" s="68"/>
      <c r="AD222" s="68"/>
      <c r="AE222" s="68"/>
      <c r="AF222" s="68"/>
      <c r="AG222" s="68"/>
      <c r="AH222" s="68"/>
      <c r="AI222" s="68"/>
      <c r="AJ222" s="68"/>
    </row>
    <row r="223" ht="15.75" customHeight="1">
      <c r="A223" s="522"/>
      <c r="B223" s="591" t="s">
        <v>3993</v>
      </c>
      <c r="C223" s="180"/>
      <c r="D223" s="87"/>
      <c r="E223" s="68"/>
      <c r="F223" s="87"/>
      <c r="G223" s="87"/>
      <c r="H223" s="68"/>
      <c r="I223" s="68"/>
      <c r="J223" s="68"/>
      <c r="K223" s="68"/>
      <c r="L223" s="219"/>
      <c r="M223" s="68"/>
      <c r="N223" s="371"/>
      <c r="O223" s="68"/>
      <c r="P223" s="68"/>
      <c r="Q223" s="68"/>
      <c r="R223" s="68"/>
      <c r="S223" s="185"/>
      <c r="T223" s="68"/>
      <c r="U223" s="68"/>
      <c r="V223" s="68"/>
      <c r="W223" s="68"/>
      <c r="X223" s="68"/>
      <c r="Y223" s="68"/>
      <c r="Z223" s="68"/>
      <c r="AA223" s="68"/>
      <c r="AB223" s="68"/>
      <c r="AC223" s="68"/>
      <c r="AD223" s="68"/>
      <c r="AE223" s="68"/>
      <c r="AF223" s="68"/>
      <c r="AG223" s="68"/>
      <c r="AH223" s="68"/>
      <c r="AI223" s="68"/>
      <c r="AJ223" s="68"/>
    </row>
    <row r="224" ht="15.75" customHeight="1">
      <c r="A224" s="522">
        <v>25965.0</v>
      </c>
      <c r="B224" s="180" t="s">
        <v>3224</v>
      </c>
      <c r="C224" s="180" t="s">
        <v>3225</v>
      </c>
      <c r="D224" s="87">
        <v>382500.0</v>
      </c>
      <c r="E224" s="68">
        <v>72946.55</v>
      </c>
      <c r="F224" s="87">
        <v>342918.55</v>
      </c>
      <c r="G224" s="87"/>
      <c r="H224" s="68" t="s">
        <v>158</v>
      </c>
      <c r="I224" s="68" t="s">
        <v>3226</v>
      </c>
      <c r="J224" s="68" t="s">
        <v>2124</v>
      </c>
      <c r="K224" s="68" t="s">
        <v>3992</v>
      </c>
      <c r="L224" s="219"/>
      <c r="M224" s="68" t="s">
        <v>2103</v>
      </c>
      <c r="N224" s="371" t="s">
        <v>3993</v>
      </c>
      <c r="O224" s="68" t="s">
        <v>2103</v>
      </c>
      <c r="P224" s="68" t="s">
        <v>2102</v>
      </c>
      <c r="Q224" s="68" t="s">
        <v>224</v>
      </c>
      <c r="R224" s="68"/>
      <c r="S224" s="185" t="s">
        <v>1148</v>
      </c>
      <c r="T224" s="68"/>
      <c r="U224" s="68"/>
      <c r="V224" s="68"/>
      <c r="W224" s="68"/>
      <c r="X224" s="68"/>
      <c r="Y224" s="68"/>
      <c r="Z224" s="68"/>
      <c r="AA224" s="68"/>
      <c r="AB224" s="68"/>
      <c r="AC224" s="68"/>
      <c r="AD224" s="68"/>
      <c r="AE224" s="68"/>
      <c r="AF224" s="68"/>
      <c r="AG224" s="68"/>
      <c r="AH224" s="68"/>
      <c r="AI224" s="68"/>
      <c r="AJ224" s="68"/>
    </row>
    <row r="225" ht="15.75" customHeight="1">
      <c r="A225" s="602"/>
      <c r="B225" s="603"/>
      <c r="C225" s="594"/>
      <c r="D225" s="87"/>
      <c r="E225" s="87"/>
      <c r="F225" s="87"/>
      <c r="G225" s="68"/>
      <c r="H225" s="68"/>
      <c r="I225" s="68"/>
      <c r="J225" s="68"/>
      <c r="K225" s="68"/>
      <c r="L225" s="68"/>
      <c r="M225" s="68"/>
      <c r="N225" s="371"/>
      <c r="O225" s="68"/>
      <c r="P225" s="68"/>
      <c r="Q225" s="68"/>
      <c r="R225" s="68"/>
      <c r="S225" s="68"/>
      <c r="T225" s="68"/>
      <c r="U225" s="68"/>
      <c r="V225" s="68"/>
      <c r="W225" s="68"/>
      <c r="X225" s="68"/>
      <c r="Y225" s="68"/>
      <c r="Z225" s="68"/>
      <c r="AA225" s="68"/>
      <c r="AB225" s="68"/>
      <c r="AC225" s="68"/>
      <c r="AD225" s="68"/>
      <c r="AE225" s="68"/>
      <c r="AF225" s="68"/>
      <c r="AG225" s="68"/>
      <c r="AH225" s="68"/>
      <c r="AI225" s="68"/>
      <c r="AJ225" s="68"/>
    </row>
    <row r="226" ht="15.75" customHeight="1">
      <c r="A226" s="602"/>
      <c r="B226" s="604" t="s">
        <v>3994</v>
      </c>
      <c r="C226" s="594"/>
      <c r="D226" s="87"/>
      <c r="E226" s="87"/>
      <c r="F226" s="87"/>
      <c r="G226" s="68"/>
      <c r="H226" s="68"/>
      <c r="I226" s="68"/>
      <c r="J226" s="68"/>
      <c r="K226" s="68"/>
      <c r="L226" s="68"/>
      <c r="M226" s="68"/>
      <c r="N226" s="371"/>
      <c r="O226" s="68"/>
      <c r="P226" s="68"/>
      <c r="Q226" s="68"/>
      <c r="R226" s="68"/>
      <c r="S226" s="68"/>
      <c r="T226" s="68"/>
      <c r="U226" s="68"/>
      <c r="V226" s="68"/>
      <c r="W226" s="68"/>
      <c r="X226" s="68"/>
      <c r="Y226" s="68"/>
      <c r="Z226" s="68"/>
      <c r="AA226" s="68"/>
      <c r="AB226" s="68"/>
      <c r="AC226" s="68"/>
      <c r="AD226" s="68"/>
      <c r="AE226" s="68"/>
      <c r="AF226" s="68"/>
      <c r="AG226" s="68"/>
      <c r="AH226" s="68"/>
      <c r="AI226" s="68"/>
      <c r="AJ226" s="68"/>
    </row>
    <row r="227" ht="15.0" customHeight="1">
      <c r="A227" s="605">
        <v>26952.0</v>
      </c>
      <c r="B227" s="606" t="s">
        <v>3995</v>
      </c>
      <c r="C227" s="190" t="s">
        <v>3996</v>
      </c>
      <c r="D227" s="285">
        <v>300000.0</v>
      </c>
      <c r="E227" s="285">
        <v>135981.0</v>
      </c>
      <c r="F227" s="285">
        <v>510980.21</v>
      </c>
      <c r="G227" s="185" t="s">
        <v>3997</v>
      </c>
      <c r="H227" s="185" t="s">
        <v>122</v>
      </c>
      <c r="I227" s="185" t="s">
        <v>3998</v>
      </c>
      <c r="J227" s="185"/>
      <c r="K227" s="185" t="s">
        <v>3999</v>
      </c>
      <c r="L227" s="185" t="s">
        <v>4000</v>
      </c>
      <c r="M227" s="185" t="s">
        <v>1562</v>
      </c>
      <c r="N227" s="447" t="s">
        <v>3994</v>
      </c>
      <c r="O227" s="185" t="s">
        <v>294</v>
      </c>
      <c r="P227" s="185" t="s">
        <v>294</v>
      </c>
      <c r="Q227" s="185" t="s">
        <v>294</v>
      </c>
      <c r="R227" s="185"/>
      <c r="S227" s="185" t="s">
        <v>1158</v>
      </c>
      <c r="T227" s="68"/>
      <c r="U227" s="68"/>
      <c r="V227" s="68"/>
      <c r="W227" s="68"/>
      <c r="X227" s="68"/>
      <c r="Y227" s="68"/>
      <c r="Z227" s="68"/>
      <c r="AA227" s="68"/>
      <c r="AB227" s="68"/>
      <c r="AC227" s="68"/>
      <c r="AD227" s="68"/>
      <c r="AE227" s="68"/>
      <c r="AF227" s="68"/>
      <c r="AG227" s="68"/>
      <c r="AH227" s="68"/>
      <c r="AI227" s="68"/>
      <c r="AJ227" s="68"/>
    </row>
    <row r="228" ht="15.75" customHeight="1">
      <c r="A228" s="371">
        <v>25826.0</v>
      </c>
      <c r="B228" s="140" t="s">
        <v>2418</v>
      </c>
      <c r="C228" s="68" t="s">
        <v>2378</v>
      </c>
      <c r="D228" s="87">
        <v>350000.0</v>
      </c>
      <c r="E228" s="87">
        <v>501151.73</v>
      </c>
      <c r="F228" s="87">
        <v>53140.21</v>
      </c>
      <c r="G228" s="87" t="s">
        <v>4001</v>
      </c>
      <c r="H228" s="68" t="s">
        <v>45</v>
      </c>
      <c r="I228" s="68" t="s">
        <v>2419</v>
      </c>
      <c r="J228" s="68" t="s">
        <v>4002</v>
      </c>
      <c r="K228" s="68" t="s">
        <v>23</v>
      </c>
      <c r="L228" s="68"/>
      <c r="M228" s="68" t="s">
        <v>294</v>
      </c>
      <c r="N228" s="371" t="s">
        <v>4003</v>
      </c>
      <c r="O228" s="68" t="s">
        <v>294</v>
      </c>
      <c r="P228" s="68" t="s">
        <v>294</v>
      </c>
      <c r="Q228" s="68" t="s">
        <v>294</v>
      </c>
      <c r="R228" s="68"/>
      <c r="S228" s="68" t="s">
        <v>907</v>
      </c>
      <c r="T228" s="68"/>
      <c r="U228" s="68"/>
      <c r="V228" s="68"/>
      <c r="W228" s="68"/>
      <c r="X228" s="68"/>
      <c r="Y228" s="68"/>
      <c r="Z228" s="68"/>
      <c r="AA228" s="68"/>
      <c r="AB228" s="68"/>
      <c r="AC228" s="68"/>
      <c r="AD228" s="68"/>
      <c r="AE228" s="68"/>
      <c r="AF228" s="68"/>
      <c r="AG228" s="68"/>
      <c r="AH228" s="68"/>
      <c r="AI228" s="68"/>
      <c r="AJ228" s="68"/>
    </row>
    <row r="229" ht="15.75" customHeight="1">
      <c r="A229" s="68">
        <v>26385.0</v>
      </c>
      <c r="B229" s="140" t="s">
        <v>4004</v>
      </c>
      <c r="C229" s="68" t="s">
        <v>3969</v>
      </c>
      <c r="D229" s="87">
        <v>254000.0</v>
      </c>
      <c r="E229" s="87">
        <v>351674.94</v>
      </c>
      <c r="F229" s="87">
        <v>129024.8</v>
      </c>
      <c r="G229" s="87" t="s">
        <v>4005</v>
      </c>
      <c r="H229" s="68" t="s">
        <v>45</v>
      </c>
      <c r="I229" s="68" t="s">
        <v>3970</v>
      </c>
      <c r="J229" s="68" t="s">
        <v>3971</v>
      </c>
      <c r="K229" s="68" t="s">
        <v>576</v>
      </c>
      <c r="L229" s="68"/>
      <c r="M229" s="68" t="s">
        <v>294</v>
      </c>
      <c r="N229" s="371" t="s">
        <v>4003</v>
      </c>
      <c r="O229" s="68" t="s">
        <v>294</v>
      </c>
      <c r="P229" s="68" t="s">
        <v>294</v>
      </c>
      <c r="Q229" s="68" t="s">
        <v>294</v>
      </c>
      <c r="R229" s="68"/>
      <c r="S229" s="68" t="s">
        <v>907</v>
      </c>
      <c r="T229" s="68"/>
      <c r="U229" s="68"/>
      <c r="V229" s="68"/>
      <c r="W229" s="68"/>
      <c r="X229" s="68"/>
      <c r="Y229" s="68"/>
      <c r="Z229" s="68"/>
      <c r="AA229" s="68"/>
      <c r="AB229" s="68"/>
      <c r="AC229" s="68"/>
      <c r="AD229" s="68"/>
      <c r="AE229" s="68"/>
      <c r="AF229" s="68"/>
      <c r="AG229" s="68"/>
      <c r="AH229" s="68"/>
      <c r="AI229" s="68"/>
      <c r="AJ229" s="68"/>
    </row>
    <row r="230" ht="15.75" customHeight="1">
      <c r="A230" s="68">
        <v>19868.0</v>
      </c>
      <c r="B230" s="140" t="s">
        <v>4006</v>
      </c>
      <c r="C230" s="68" t="s">
        <v>4007</v>
      </c>
      <c r="D230" s="87">
        <v>270300.0</v>
      </c>
      <c r="E230" s="87">
        <v>554569.75</v>
      </c>
      <c r="F230" s="87">
        <v>554569.75</v>
      </c>
      <c r="G230" s="87"/>
      <c r="H230" s="68" t="s">
        <v>40</v>
      </c>
      <c r="I230" s="68" t="s">
        <v>4008</v>
      </c>
      <c r="J230" s="68" t="s">
        <v>1846</v>
      </c>
      <c r="K230" s="68" t="s">
        <v>525</v>
      </c>
      <c r="L230" s="68" t="s">
        <v>4009</v>
      </c>
      <c r="M230" s="68" t="s">
        <v>294</v>
      </c>
      <c r="N230" s="371" t="s">
        <v>4003</v>
      </c>
      <c r="O230" s="68" t="s">
        <v>294</v>
      </c>
      <c r="P230" s="68" t="s">
        <v>294</v>
      </c>
      <c r="Q230" s="68" t="s">
        <v>294</v>
      </c>
      <c r="R230" s="68"/>
      <c r="S230" s="68" t="s">
        <v>197</v>
      </c>
      <c r="T230" s="68"/>
      <c r="U230" s="68"/>
      <c r="V230" s="68"/>
      <c r="W230" s="68"/>
      <c r="X230" s="68"/>
      <c r="Y230" s="68"/>
      <c r="Z230" s="68"/>
      <c r="AA230" s="68"/>
      <c r="AB230" s="68"/>
      <c r="AC230" s="68"/>
      <c r="AD230" s="68"/>
      <c r="AE230" s="68"/>
      <c r="AF230" s="68"/>
      <c r="AG230" s="68"/>
      <c r="AH230" s="68"/>
      <c r="AI230" s="68"/>
      <c r="AJ230" s="68"/>
    </row>
    <row r="231" ht="15.75" customHeight="1">
      <c r="A231" s="68">
        <v>23339.0</v>
      </c>
      <c r="B231" s="140" t="s">
        <v>4010</v>
      </c>
      <c r="C231" s="68" t="s">
        <v>2704</v>
      </c>
      <c r="D231" s="87">
        <v>1536000.0</v>
      </c>
      <c r="E231" s="87">
        <v>3201413.86</v>
      </c>
      <c r="F231" s="87">
        <v>3201413.86</v>
      </c>
      <c r="G231" s="87"/>
      <c r="H231" s="68" t="s">
        <v>40</v>
      </c>
      <c r="I231" s="68" t="s">
        <v>41</v>
      </c>
      <c r="J231" s="68" t="s">
        <v>2248</v>
      </c>
      <c r="K231" s="68" t="s">
        <v>60</v>
      </c>
      <c r="L231" s="68"/>
      <c r="M231" s="68" t="s">
        <v>294</v>
      </c>
      <c r="N231" s="371" t="s">
        <v>4003</v>
      </c>
      <c r="O231" s="68" t="s">
        <v>294</v>
      </c>
      <c r="P231" s="68" t="s">
        <v>294</v>
      </c>
      <c r="Q231" s="68" t="s">
        <v>294</v>
      </c>
      <c r="R231" s="68"/>
      <c r="S231" s="68" t="s">
        <v>197</v>
      </c>
      <c r="T231" s="68"/>
      <c r="U231" s="68"/>
      <c r="V231" s="68"/>
      <c r="W231" s="68"/>
      <c r="X231" s="68"/>
      <c r="Y231" s="68"/>
      <c r="Z231" s="68"/>
      <c r="AA231" s="68"/>
      <c r="AB231" s="68"/>
      <c r="AC231" s="68"/>
      <c r="AD231" s="68"/>
      <c r="AE231" s="68"/>
      <c r="AF231" s="68"/>
      <c r="AG231" s="68"/>
      <c r="AH231" s="68"/>
      <c r="AI231" s="68"/>
      <c r="AJ231" s="68"/>
    </row>
    <row r="232" ht="15.75" customHeight="1">
      <c r="A232" s="68">
        <v>10398.0</v>
      </c>
      <c r="B232" s="140" t="s">
        <v>4011</v>
      </c>
      <c r="C232" s="68" t="s">
        <v>4012</v>
      </c>
      <c r="D232" s="87">
        <v>950000.0</v>
      </c>
      <c r="E232" s="87">
        <v>2547819.29</v>
      </c>
      <c r="F232" s="87">
        <v>2547819.29</v>
      </c>
      <c r="G232" s="87"/>
      <c r="H232" s="68" t="s">
        <v>40</v>
      </c>
      <c r="I232" s="68" t="s">
        <v>4013</v>
      </c>
      <c r="J232" s="68" t="s">
        <v>2184</v>
      </c>
      <c r="K232" s="68"/>
      <c r="L232" s="68"/>
      <c r="M232" s="68" t="s">
        <v>294</v>
      </c>
      <c r="N232" s="371" t="s">
        <v>4003</v>
      </c>
      <c r="O232" s="68" t="s">
        <v>294</v>
      </c>
      <c r="P232" s="68" t="s">
        <v>294</v>
      </c>
      <c r="Q232" s="68" t="s">
        <v>294</v>
      </c>
      <c r="R232" s="68"/>
      <c r="S232" s="68" t="s">
        <v>197</v>
      </c>
      <c r="T232" s="68"/>
      <c r="U232" s="68"/>
      <c r="V232" s="68"/>
      <c r="W232" s="68"/>
      <c r="X232" s="68"/>
      <c r="Y232" s="68"/>
      <c r="Z232" s="68"/>
      <c r="AA232" s="68"/>
      <c r="AB232" s="68"/>
      <c r="AC232" s="68"/>
      <c r="AD232" s="68"/>
      <c r="AE232" s="68"/>
      <c r="AF232" s="68"/>
      <c r="AG232" s="68"/>
      <c r="AH232" s="68"/>
      <c r="AI232" s="68"/>
      <c r="AJ232" s="68"/>
    </row>
    <row r="233" ht="15.75" customHeight="1">
      <c r="A233" s="607">
        <v>27238.0</v>
      </c>
      <c r="B233" s="608" t="s">
        <v>4014</v>
      </c>
      <c r="C233" s="283" t="s">
        <v>390</v>
      </c>
      <c r="D233" s="87">
        <v>441000.0</v>
      </c>
      <c r="E233" s="87">
        <v>698800.53</v>
      </c>
      <c r="F233" s="87">
        <v>129641.0</v>
      </c>
      <c r="G233" s="87"/>
      <c r="H233" s="68" t="s">
        <v>45</v>
      </c>
      <c r="I233" s="68" t="s">
        <v>391</v>
      </c>
      <c r="J233" s="68" t="s">
        <v>1880</v>
      </c>
      <c r="K233" s="68" t="s">
        <v>124</v>
      </c>
      <c r="L233" s="68"/>
      <c r="M233" s="68" t="s">
        <v>124</v>
      </c>
      <c r="N233" s="371" t="s">
        <v>4003</v>
      </c>
      <c r="O233" s="68" t="s">
        <v>294</v>
      </c>
      <c r="P233" s="68" t="s">
        <v>294</v>
      </c>
      <c r="Q233" s="68" t="s">
        <v>294</v>
      </c>
      <c r="R233" s="68"/>
      <c r="S233" s="68" t="s">
        <v>907</v>
      </c>
      <c r="T233" s="68"/>
      <c r="U233" s="68"/>
      <c r="V233" s="68"/>
      <c r="W233" s="68"/>
      <c r="X233" s="68"/>
      <c r="Y233" s="68"/>
      <c r="Z233" s="68"/>
      <c r="AA233" s="68"/>
      <c r="AB233" s="68"/>
      <c r="AC233" s="68"/>
      <c r="AD233" s="68"/>
      <c r="AE233" s="68"/>
      <c r="AF233" s="68"/>
      <c r="AG233" s="68"/>
      <c r="AH233" s="68"/>
      <c r="AI233" s="68"/>
      <c r="AJ233" s="68"/>
    </row>
    <row r="234" ht="24.75" customHeight="1">
      <c r="A234" s="602">
        <v>24091.0</v>
      </c>
      <c r="B234" s="603" t="s">
        <v>4015</v>
      </c>
      <c r="C234" s="594" t="s">
        <v>4016</v>
      </c>
      <c r="D234" s="87">
        <v>300700.0</v>
      </c>
      <c r="E234" s="87">
        <v>35080.82</v>
      </c>
      <c r="F234" s="87">
        <v>282524.66</v>
      </c>
      <c r="G234" s="68">
        <v>19.0</v>
      </c>
      <c r="H234" s="68" t="s">
        <v>45</v>
      </c>
      <c r="I234" s="68" t="s">
        <v>4017</v>
      </c>
      <c r="J234" s="68" t="s">
        <v>1846</v>
      </c>
      <c r="K234" s="68" t="s">
        <v>50</v>
      </c>
      <c r="L234" s="68" t="s">
        <v>4018</v>
      </c>
      <c r="M234" s="68" t="s">
        <v>3046</v>
      </c>
      <c r="N234" s="371" t="s">
        <v>3994</v>
      </c>
      <c r="O234" s="68" t="s">
        <v>3046</v>
      </c>
      <c r="P234" s="68" t="s">
        <v>1155</v>
      </c>
      <c r="Q234" s="68" t="s">
        <v>294</v>
      </c>
      <c r="R234" s="68"/>
      <c r="S234" s="68" t="s">
        <v>1357</v>
      </c>
      <c r="T234" s="68"/>
      <c r="U234" s="68"/>
      <c r="V234" s="68"/>
      <c r="W234" s="68"/>
      <c r="X234" s="68"/>
      <c r="Y234" s="68"/>
      <c r="Z234" s="68"/>
      <c r="AA234" s="68"/>
      <c r="AB234" s="68"/>
      <c r="AC234" s="68"/>
      <c r="AD234" s="68"/>
      <c r="AE234" s="68"/>
      <c r="AF234" s="68"/>
      <c r="AG234" s="68"/>
      <c r="AH234" s="68"/>
      <c r="AI234" s="68"/>
      <c r="AJ234" s="68"/>
    </row>
    <row r="235" ht="15.0" customHeight="1">
      <c r="A235" s="605">
        <v>26952.0</v>
      </c>
      <c r="B235" s="606" t="s">
        <v>3995</v>
      </c>
      <c r="C235" s="190" t="s">
        <v>3996</v>
      </c>
      <c r="D235" s="285">
        <v>300000.0</v>
      </c>
      <c r="E235" s="285">
        <v>135981.0</v>
      </c>
      <c r="F235" s="285">
        <v>510980.21</v>
      </c>
      <c r="G235" s="185" t="s">
        <v>3997</v>
      </c>
      <c r="H235" s="185" t="s">
        <v>122</v>
      </c>
      <c r="I235" s="185" t="s">
        <v>3998</v>
      </c>
      <c r="J235" s="185"/>
      <c r="K235" s="185" t="s">
        <v>567</v>
      </c>
      <c r="L235" s="185" t="s">
        <v>4000</v>
      </c>
      <c r="M235" s="185" t="s">
        <v>1562</v>
      </c>
      <c r="N235" s="447" t="s">
        <v>3994</v>
      </c>
      <c r="O235" s="185" t="s">
        <v>294</v>
      </c>
      <c r="P235" s="185" t="s">
        <v>294</v>
      </c>
      <c r="Q235" s="185" t="s">
        <v>294</v>
      </c>
      <c r="R235" s="185"/>
      <c r="S235" s="185" t="s">
        <v>1158</v>
      </c>
      <c r="T235" s="68"/>
      <c r="U235" s="68"/>
      <c r="V235" s="68"/>
      <c r="W235" s="68"/>
      <c r="X235" s="68"/>
      <c r="Y235" s="68"/>
      <c r="Z235" s="68"/>
      <c r="AA235" s="68"/>
      <c r="AB235" s="68"/>
      <c r="AC235" s="68"/>
      <c r="AD235" s="68"/>
      <c r="AE235" s="68"/>
      <c r="AF235" s="68"/>
      <c r="AG235" s="68"/>
      <c r="AH235" s="68"/>
      <c r="AI235" s="68"/>
      <c r="AJ235" s="68"/>
    </row>
    <row r="236" ht="15.75" customHeight="1">
      <c r="A236" s="68">
        <v>23339.0</v>
      </c>
      <c r="B236" s="140" t="s">
        <v>4010</v>
      </c>
      <c r="C236" s="68" t="s">
        <v>2704</v>
      </c>
      <c r="D236" s="87">
        <v>1536000.0</v>
      </c>
      <c r="E236" s="87">
        <v>3201413.86</v>
      </c>
      <c r="F236" s="87">
        <v>3201413.86</v>
      </c>
      <c r="G236" s="87"/>
      <c r="H236" s="68" t="s">
        <v>40</v>
      </c>
      <c r="I236" s="68" t="s">
        <v>41</v>
      </c>
      <c r="J236" s="68" t="s">
        <v>2248</v>
      </c>
      <c r="K236" s="68" t="s">
        <v>480</v>
      </c>
      <c r="L236" s="68"/>
      <c r="M236" s="68" t="s">
        <v>294</v>
      </c>
      <c r="N236" s="371" t="s">
        <v>4003</v>
      </c>
      <c r="O236" s="68" t="s">
        <v>294</v>
      </c>
      <c r="P236" s="68" t="s">
        <v>294</v>
      </c>
      <c r="Q236" s="68" t="s">
        <v>294</v>
      </c>
      <c r="R236" s="68"/>
      <c r="S236" s="68" t="s">
        <v>197</v>
      </c>
      <c r="T236" s="68"/>
      <c r="U236" s="68"/>
      <c r="V236" s="68"/>
      <c r="W236" s="68"/>
      <c r="X236" s="68"/>
      <c r="Y236" s="68"/>
      <c r="Z236" s="68"/>
      <c r="AA236" s="68"/>
      <c r="AB236" s="68"/>
      <c r="AC236" s="68"/>
      <c r="AD236" s="68"/>
      <c r="AE236" s="68"/>
      <c r="AF236" s="68"/>
      <c r="AG236" s="68"/>
      <c r="AH236" s="68"/>
      <c r="AI236" s="68"/>
      <c r="AJ236" s="68"/>
    </row>
    <row r="237" ht="15.75" customHeight="1">
      <c r="A237" s="68"/>
      <c r="B237" s="68"/>
      <c r="C237" s="68"/>
      <c r="D237" s="68"/>
      <c r="E237" s="68"/>
      <c r="F237" s="68"/>
      <c r="G237" s="68"/>
      <c r="H237" s="68"/>
      <c r="I237" s="68"/>
      <c r="J237" s="68"/>
      <c r="K237" s="68"/>
      <c r="L237" s="68"/>
      <c r="M237" s="68"/>
      <c r="N237" s="371"/>
      <c r="O237" s="68"/>
      <c r="P237" s="68"/>
      <c r="Q237" s="68"/>
      <c r="R237" s="68"/>
      <c r="S237" s="68"/>
      <c r="T237" s="68"/>
      <c r="U237" s="68"/>
      <c r="V237" s="68"/>
      <c r="W237" s="68"/>
      <c r="X237" s="68"/>
      <c r="Y237" s="68"/>
      <c r="Z237" s="68"/>
      <c r="AA237" s="68"/>
      <c r="AB237" s="68"/>
      <c r="AC237" s="68"/>
      <c r="AD237" s="68"/>
      <c r="AE237" s="68"/>
      <c r="AF237" s="68"/>
      <c r="AG237" s="68"/>
      <c r="AH237" s="68"/>
      <c r="AI237" s="68"/>
      <c r="AJ237" s="68"/>
    </row>
    <row r="238" ht="15.75" customHeight="1">
      <c r="A238" s="68"/>
      <c r="B238" s="604" t="s">
        <v>4019</v>
      </c>
      <c r="C238" s="68"/>
      <c r="D238" s="68"/>
      <c r="E238" s="68"/>
      <c r="F238" s="68"/>
      <c r="G238" s="68"/>
      <c r="H238" s="68"/>
      <c r="I238" s="68"/>
      <c r="J238" s="68"/>
      <c r="K238" s="68"/>
      <c r="L238" s="68"/>
      <c r="M238" s="68"/>
      <c r="N238" s="371"/>
      <c r="O238" s="68"/>
      <c r="P238" s="68"/>
      <c r="Q238" s="68"/>
      <c r="R238" s="68"/>
      <c r="S238" s="68"/>
      <c r="T238" s="68"/>
      <c r="U238" s="68"/>
      <c r="V238" s="68"/>
      <c r="W238" s="68"/>
      <c r="X238" s="68"/>
      <c r="Y238" s="68"/>
      <c r="Z238" s="68"/>
      <c r="AA238" s="68"/>
      <c r="AB238" s="68"/>
      <c r="AC238" s="68"/>
      <c r="AD238" s="68"/>
      <c r="AE238" s="68"/>
      <c r="AF238" s="68"/>
      <c r="AG238" s="68"/>
      <c r="AH238" s="68"/>
      <c r="AI238" s="68"/>
      <c r="AJ238" s="68"/>
    </row>
    <row r="239" ht="17.25" customHeight="1">
      <c r="A239" s="68">
        <v>25923.0</v>
      </c>
      <c r="B239" s="68" t="s">
        <v>2898</v>
      </c>
      <c r="C239" s="68" t="s">
        <v>2899</v>
      </c>
      <c r="D239" s="87">
        <v>700000.0</v>
      </c>
      <c r="E239" s="68" t="s">
        <v>4020</v>
      </c>
      <c r="F239" s="87">
        <v>527019.09</v>
      </c>
      <c r="G239" s="68" t="s">
        <v>4021</v>
      </c>
      <c r="H239" s="68" t="s">
        <v>45</v>
      </c>
      <c r="I239" s="68" t="s">
        <v>4022</v>
      </c>
      <c r="J239" s="68" t="s">
        <v>1789</v>
      </c>
      <c r="K239" s="68" t="s">
        <v>4023</v>
      </c>
      <c r="L239" s="68" t="s">
        <v>3769</v>
      </c>
      <c r="M239" s="68" t="s">
        <v>294</v>
      </c>
      <c r="N239" s="371" t="s">
        <v>4024</v>
      </c>
      <c r="O239" s="68" t="s">
        <v>294</v>
      </c>
      <c r="P239" s="68" t="s">
        <v>294</v>
      </c>
      <c r="Q239" s="68" t="s">
        <v>294</v>
      </c>
      <c r="R239" s="68"/>
      <c r="S239" s="68" t="s">
        <v>1357</v>
      </c>
      <c r="T239" s="68"/>
      <c r="U239" s="68"/>
      <c r="V239" s="68"/>
      <c r="W239" s="68"/>
      <c r="X239" s="68"/>
      <c r="Y239" s="68"/>
      <c r="Z239" s="68"/>
      <c r="AA239" s="68"/>
      <c r="AB239" s="68"/>
      <c r="AC239" s="68"/>
      <c r="AD239" s="68"/>
      <c r="AE239" s="68"/>
      <c r="AF239" s="68"/>
      <c r="AG239" s="68"/>
      <c r="AH239" s="68"/>
      <c r="AI239" s="68"/>
      <c r="AJ239" s="68"/>
    </row>
    <row r="240" ht="17.25" customHeight="1">
      <c r="A240" s="607">
        <v>26416.0</v>
      </c>
      <c r="B240" s="609" t="s">
        <v>4025</v>
      </c>
      <c r="C240" s="283" t="s">
        <v>4026</v>
      </c>
      <c r="D240" s="87">
        <v>1040000.0</v>
      </c>
      <c r="E240" s="301">
        <v>145035.0</v>
      </c>
      <c r="F240" s="87">
        <v>1085967.35</v>
      </c>
      <c r="G240" s="68" t="s">
        <v>4001</v>
      </c>
      <c r="H240" s="68" t="s">
        <v>45</v>
      </c>
      <c r="I240" s="68" t="s">
        <v>4027</v>
      </c>
      <c r="J240" s="68" t="s">
        <v>2623</v>
      </c>
      <c r="K240" s="68" t="s">
        <v>459</v>
      </c>
      <c r="L240" s="68" t="s">
        <v>4028</v>
      </c>
      <c r="M240" s="68" t="s">
        <v>294</v>
      </c>
      <c r="N240" s="371" t="s">
        <v>4024</v>
      </c>
      <c r="O240" s="68" t="s">
        <v>294</v>
      </c>
      <c r="P240" s="68" t="s">
        <v>294</v>
      </c>
      <c r="Q240" s="68" t="s">
        <v>294</v>
      </c>
      <c r="R240" s="68"/>
      <c r="S240" s="68" t="s">
        <v>907</v>
      </c>
      <c r="T240" s="68"/>
      <c r="U240" s="68"/>
      <c r="V240" s="68"/>
      <c r="W240" s="68"/>
      <c r="X240" s="68"/>
      <c r="Y240" s="68"/>
      <c r="Z240" s="68"/>
      <c r="AA240" s="68"/>
      <c r="AB240" s="68"/>
      <c r="AC240" s="68"/>
      <c r="AD240" s="68"/>
      <c r="AE240" s="68"/>
      <c r="AF240" s="68"/>
      <c r="AG240" s="68"/>
      <c r="AH240" s="68"/>
      <c r="AI240" s="68"/>
      <c r="AJ240" s="68"/>
    </row>
    <row r="241" ht="22.5" customHeight="1">
      <c r="A241" s="607">
        <v>26737.0</v>
      </c>
      <c r="B241" s="608" t="s">
        <v>4029</v>
      </c>
      <c r="C241" s="283" t="s">
        <v>4030</v>
      </c>
      <c r="D241" s="87">
        <v>270000.0</v>
      </c>
      <c r="E241" s="68">
        <v>27000.0</v>
      </c>
      <c r="F241" s="87">
        <v>391283.02</v>
      </c>
      <c r="G241" s="68" t="s">
        <v>4001</v>
      </c>
      <c r="H241" s="68" t="s">
        <v>45</v>
      </c>
      <c r="I241" s="68" t="s">
        <v>4031</v>
      </c>
      <c r="J241" s="68"/>
      <c r="K241" s="68" t="s">
        <v>469</v>
      </c>
      <c r="L241" s="68" t="s">
        <v>4032</v>
      </c>
      <c r="M241" s="68" t="s">
        <v>294</v>
      </c>
      <c r="N241" s="371" t="s">
        <v>4024</v>
      </c>
      <c r="O241" s="68" t="s">
        <v>294</v>
      </c>
      <c r="P241" s="68" t="s">
        <v>294</v>
      </c>
      <c r="Q241" s="68" t="s">
        <v>294</v>
      </c>
      <c r="R241" s="68"/>
      <c r="S241" s="68" t="s">
        <v>1357</v>
      </c>
      <c r="T241" s="68"/>
      <c r="U241" s="68"/>
      <c r="V241" s="68"/>
      <c r="W241" s="68"/>
      <c r="X241" s="68"/>
      <c r="Y241" s="68"/>
      <c r="Z241" s="68"/>
      <c r="AA241" s="68"/>
      <c r="AB241" s="68"/>
      <c r="AC241" s="68"/>
      <c r="AD241" s="68"/>
      <c r="AE241" s="68"/>
      <c r="AF241" s="68"/>
      <c r="AG241" s="68"/>
      <c r="AH241" s="68"/>
      <c r="AI241" s="68"/>
      <c r="AJ241" s="68"/>
    </row>
    <row r="242" ht="18.75" customHeight="1">
      <c r="A242" s="68">
        <v>26098.0</v>
      </c>
      <c r="B242" s="68" t="s">
        <v>3955</v>
      </c>
      <c r="C242" s="68" t="s">
        <v>3956</v>
      </c>
      <c r="D242" s="87">
        <v>917700.0</v>
      </c>
      <c r="E242" s="87">
        <v>110500.0</v>
      </c>
      <c r="F242" s="87">
        <v>862060.08</v>
      </c>
      <c r="G242" s="87"/>
      <c r="H242" s="68" t="s">
        <v>14</v>
      </c>
      <c r="I242" s="68" t="s">
        <v>3957</v>
      </c>
      <c r="J242" s="68" t="s">
        <v>3954</v>
      </c>
      <c r="K242" s="68" t="s">
        <v>3958</v>
      </c>
      <c r="L242" s="68"/>
      <c r="M242" s="68" t="s">
        <v>294</v>
      </c>
      <c r="N242" s="371" t="s">
        <v>4019</v>
      </c>
      <c r="O242" s="68" t="s">
        <v>294</v>
      </c>
      <c r="P242" s="68" t="s">
        <v>294</v>
      </c>
      <c r="Q242" s="68" t="s">
        <v>294</v>
      </c>
      <c r="R242" s="68"/>
      <c r="S242" s="185" t="s">
        <v>2287</v>
      </c>
      <c r="T242" s="68"/>
      <c r="U242" s="68"/>
      <c r="V242" s="68"/>
      <c r="W242" s="68"/>
      <c r="X242" s="68"/>
      <c r="Y242" s="68"/>
      <c r="Z242" s="68"/>
      <c r="AA242" s="68"/>
      <c r="AB242" s="68"/>
      <c r="AC242" s="68"/>
      <c r="AD242" s="68"/>
      <c r="AE242" s="68"/>
      <c r="AF242" s="68"/>
      <c r="AG242" s="68"/>
      <c r="AH242" s="68"/>
      <c r="AI242" s="68"/>
      <c r="AJ242" s="68"/>
    </row>
    <row r="243" ht="21.0" customHeight="1">
      <c r="A243" s="68">
        <v>26956.0</v>
      </c>
      <c r="B243" s="68" t="s">
        <v>4033</v>
      </c>
      <c r="C243" s="68" t="s">
        <v>4034</v>
      </c>
      <c r="D243" s="87">
        <v>1039891.0</v>
      </c>
      <c r="E243" s="68">
        <v>36754.0</v>
      </c>
      <c r="F243" s="87">
        <v>1214303.68</v>
      </c>
      <c r="G243" s="68" t="s">
        <v>4035</v>
      </c>
      <c r="H243" s="68" t="s">
        <v>45</v>
      </c>
      <c r="I243" s="68" t="s">
        <v>4036</v>
      </c>
      <c r="J243" s="68"/>
      <c r="K243" s="68" t="s">
        <v>50</v>
      </c>
      <c r="L243" s="68" t="s">
        <v>4037</v>
      </c>
      <c r="M243" s="68" t="s">
        <v>294</v>
      </c>
      <c r="N243" s="371" t="s">
        <v>4019</v>
      </c>
      <c r="O243" s="68" t="s">
        <v>294</v>
      </c>
      <c r="P243" s="68" t="s">
        <v>294</v>
      </c>
      <c r="Q243" s="68" t="s">
        <v>294</v>
      </c>
      <c r="R243" s="68"/>
      <c r="S243" s="68" t="s">
        <v>1357</v>
      </c>
      <c r="T243" s="68"/>
      <c r="U243" s="68"/>
      <c r="V243" s="68"/>
      <c r="W243" s="68"/>
      <c r="X243" s="68"/>
      <c r="Y243" s="68"/>
      <c r="Z243" s="68"/>
      <c r="AA243" s="68"/>
      <c r="AB243" s="68"/>
      <c r="AC243" s="68"/>
      <c r="AD243" s="68"/>
      <c r="AE243" s="68"/>
      <c r="AF243" s="68"/>
      <c r="AG243" s="68"/>
      <c r="AH243" s="68"/>
      <c r="AI243" s="68"/>
      <c r="AJ243" s="68"/>
    </row>
    <row r="244" ht="15.0" customHeight="1">
      <c r="A244" s="605">
        <v>26952.0</v>
      </c>
      <c r="B244" s="606" t="s">
        <v>3995</v>
      </c>
      <c r="C244" s="190" t="s">
        <v>3996</v>
      </c>
      <c r="D244" s="285">
        <v>300000.0</v>
      </c>
      <c r="E244" s="285">
        <v>135981.0</v>
      </c>
      <c r="F244" s="285">
        <v>510980.21</v>
      </c>
      <c r="G244" s="185" t="s">
        <v>3997</v>
      </c>
      <c r="H244" s="185" t="s">
        <v>122</v>
      </c>
      <c r="I244" s="185" t="s">
        <v>3998</v>
      </c>
      <c r="J244" s="185"/>
      <c r="K244" s="185" t="s">
        <v>3999</v>
      </c>
      <c r="L244" s="185" t="s">
        <v>4000</v>
      </c>
      <c r="M244" s="185" t="s">
        <v>1562</v>
      </c>
      <c r="N244" s="447" t="s">
        <v>3994</v>
      </c>
      <c r="O244" s="185" t="s">
        <v>294</v>
      </c>
      <c r="P244" s="185" t="s">
        <v>294</v>
      </c>
      <c r="Q244" s="185" t="s">
        <v>294</v>
      </c>
      <c r="R244" s="185"/>
      <c r="S244" s="185" t="s">
        <v>1158</v>
      </c>
      <c r="T244" s="68"/>
      <c r="U244" s="68"/>
      <c r="V244" s="68"/>
      <c r="W244" s="68"/>
      <c r="X244" s="68"/>
      <c r="Y244" s="68"/>
      <c r="Z244" s="68"/>
      <c r="AA244" s="68"/>
      <c r="AB244" s="68"/>
      <c r="AC244" s="68"/>
      <c r="AD244" s="68"/>
      <c r="AE244" s="68"/>
      <c r="AF244" s="68"/>
      <c r="AG244" s="68"/>
      <c r="AH244" s="68"/>
      <c r="AI244" s="68"/>
      <c r="AJ244" s="68"/>
    </row>
    <row r="245" ht="15.75" customHeight="1">
      <c r="A245" s="68"/>
      <c r="B245" s="68"/>
      <c r="C245" s="68"/>
      <c r="D245" s="68"/>
      <c r="E245" s="68"/>
      <c r="F245" s="68"/>
      <c r="G245" s="68"/>
      <c r="H245" s="68"/>
      <c r="I245" s="68"/>
      <c r="J245" s="68"/>
      <c r="K245" s="68"/>
      <c r="L245" s="68"/>
      <c r="M245" s="68"/>
      <c r="N245" s="371"/>
      <c r="O245" s="68"/>
      <c r="P245" s="68"/>
      <c r="Q245" s="68"/>
      <c r="R245" s="68"/>
      <c r="S245" s="68"/>
      <c r="T245" s="68"/>
      <c r="U245" s="68"/>
      <c r="V245" s="68"/>
      <c r="W245" s="68"/>
      <c r="X245" s="68"/>
      <c r="Y245" s="68"/>
      <c r="Z245" s="68"/>
      <c r="AA245" s="68"/>
      <c r="AB245" s="68"/>
      <c r="AC245" s="68"/>
      <c r="AD245" s="68"/>
      <c r="AE245" s="68"/>
      <c r="AF245" s="68"/>
      <c r="AG245" s="68"/>
      <c r="AH245" s="68"/>
      <c r="AI245" s="68"/>
      <c r="AJ245" s="68"/>
    </row>
    <row r="246" ht="15.75" customHeight="1">
      <c r="A246" s="68"/>
      <c r="B246" s="68"/>
      <c r="C246" s="68"/>
      <c r="D246" s="68"/>
      <c r="E246" s="68"/>
      <c r="F246" s="68"/>
      <c r="G246" s="68"/>
      <c r="H246" s="68"/>
      <c r="I246" s="68"/>
      <c r="J246" s="68"/>
      <c r="K246" s="68"/>
      <c r="L246" s="68"/>
      <c r="M246" s="68"/>
      <c r="N246" s="371"/>
      <c r="O246" s="68"/>
      <c r="P246" s="68"/>
      <c r="Q246" s="68"/>
      <c r="R246" s="68"/>
      <c r="S246" s="68"/>
      <c r="T246" s="68"/>
      <c r="U246" s="68"/>
      <c r="V246" s="68"/>
      <c r="W246" s="68"/>
      <c r="X246" s="68"/>
      <c r="Y246" s="68"/>
      <c r="Z246" s="68"/>
      <c r="AA246" s="68"/>
      <c r="AB246" s="68"/>
      <c r="AC246" s="68"/>
      <c r="AD246" s="68"/>
      <c r="AE246" s="68"/>
      <c r="AF246" s="68"/>
      <c r="AG246" s="68"/>
      <c r="AH246" s="68"/>
      <c r="AI246" s="68"/>
      <c r="AJ246" s="68"/>
    </row>
    <row r="247" ht="15.75" customHeight="1">
      <c r="A247" s="68"/>
      <c r="B247" s="68"/>
      <c r="C247" s="68"/>
      <c r="D247" s="68"/>
      <c r="E247" s="68"/>
      <c r="F247" s="68"/>
      <c r="G247" s="68"/>
      <c r="H247" s="68"/>
      <c r="I247" s="68"/>
      <c r="J247" s="68"/>
      <c r="K247" s="68"/>
      <c r="L247" s="68"/>
      <c r="M247" s="68"/>
      <c r="N247" s="371"/>
      <c r="O247" s="68"/>
      <c r="P247" s="68"/>
      <c r="Q247" s="68"/>
      <c r="R247" s="68"/>
      <c r="S247" s="68"/>
      <c r="T247" s="68"/>
      <c r="U247" s="68"/>
      <c r="V247" s="68"/>
      <c r="W247" s="68"/>
      <c r="X247" s="68"/>
      <c r="Y247" s="68"/>
      <c r="Z247" s="68"/>
      <c r="AA247" s="68"/>
      <c r="AB247" s="68"/>
      <c r="AC247" s="68"/>
      <c r="AD247" s="68"/>
      <c r="AE247" s="68"/>
      <c r="AF247" s="68"/>
      <c r="AG247" s="68"/>
      <c r="AH247" s="68"/>
      <c r="AI247" s="68"/>
      <c r="AJ247" s="68"/>
    </row>
    <row r="248" ht="15.75" customHeight="1">
      <c r="A248" s="68"/>
      <c r="B248" s="68"/>
      <c r="C248" s="68"/>
      <c r="D248" s="68"/>
      <c r="E248" s="68"/>
      <c r="F248" s="68"/>
      <c r="G248" s="68"/>
      <c r="H248" s="68"/>
      <c r="I248" s="68"/>
      <c r="J248" s="68"/>
      <c r="K248" s="68"/>
      <c r="L248" s="68"/>
      <c r="M248" s="68"/>
      <c r="N248" s="371"/>
      <c r="O248" s="68"/>
      <c r="P248" s="68"/>
      <c r="Q248" s="68"/>
      <c r="R248" s="68"/>
      <c r="S248" s="68"/>
      <c r="T248" s="68"/>
      <c r="U248" s="68"/>
      <c r="V248" s="68"/>
      <c r="W248" s="68"/>
      <c r="X248" s="68"/>
      <c r="Y248" s="68"/>
      <c r="Z248" s="68"/>
      <c r="AA248" s="68"/>
      <c r="AB248" s="68"/>
      <c r="AC248" s="68"/>
      <c r="AD248" s="68"/>
      <c r="AE248" s="68"/>
      <c r="AF248" s="68"/>
      <c r="AG248" s="68"/>
      <c r="AH248" s="68"/>
      <c r="AI248" s="68"/>
      <c r="AJ248" s="68"/>
    </row>
    <row r="249" ht="15.75" customHeight="1">
      <c r="A249" s="68"/>
      <c r="B249" s="68"/>
      <c r="C249" s="68"/>
      <c r="D249" s="68"/>
      <c r="E249" s="68"/>
      <c r="F249" s="68"/>
      <c r="G249" s="68"/>
      <c r="H249" s="68"/>
      <c r="I249" s="68"/>
      <c r="J249" s="68"/>
      <c r="K249" s="68"/>
      <c r="L249" s="68"/>
      <c r="M249" s="68"/>
      <c r="N249" s="371"/>
      <c r="O249" s="68"/>
      <c r="P249" s="68"/>
      <c r="Q249" s="68"/>
      <c r="R249" s="68"/>
      <c r="S249" s="68"/>
      <c r="T249" s="68"/>
      <c r="U249" s="68"/>
      <c r="V249" s="68"/>
      <c r="W249" s="68"/>
      <c r="X249" s="68"/>
      <c r="Y249" s="68"/>
      <c r="Z249" s="68"/>
      <c r="AA249" s="68"/>
      <c r="AB249" s="68"/>
      <c r="AC249" s="68"/>
      <c r="AD249" s="68"/>
      <c r="AE249" s="68"/>
      <c r="AF249" s="68"/>
      <c r="AG249" s="68"/>
      <c r="AH249" s="68"/>
      <c r="AI249" s="68"/>
      <c r="AJ249" s="68"/>
    </row>
    <row r="250" ht="15.75" customHeight="1">
      <c r="A250" s="68"/>
      <c r="B250" s="68"/>
      <c r="C250" s="68"/>
      <c r="D250" s="68"/>
      <c r="E250" s="68"/>
      <c r="F250" s="68"/>
      <c r="G250" s="68"/>
      <c r="H250" s="68"/>
      <c r="I250" s="68"/>
      <c r="J250" s="68"/>
      <c r="K250" s="68"/>
      <c r="L250" s="68"/>
      <c r="M250" s="68"/>
      <c r="N250" s="371"/>
      <c r="O250" s="68"/>
      <c r="P250" s="68"/>
      <c r="Q250" s="68"/>
      <c r="R250" s="68"/>
      <c r="S250" s="68"/>
      <c r="T250" s="68"/>
      <c r="U250" s="68"/>
      <c r="V250" s="68"/>
      <c r="W250" s="68"/>
      <c r="X250" s="68"/>
      <c r="Y250" s="68"/>
      <c r="Z250" s="68"/>
      <c r="AA250" s="68"/>
      <c r="AB250" s="68"/>
      <c r="AC250" s="68"/>
      <c r="AD250" s="68"/>
      <c r="AE250" s="68"/>
      <c r="AF250" s="68"/>
      <c r="AG250" s="68"/>
      <c r="AH250" s="68"/>
      <c r="AI250" s="68"/>
      <c r="AJ250" s="68"/>
    </row>
    <row r="251" ht="15.75" customHeight="1">
      <c r="A251" s="68"/>
      <c r="B251" s="68"/>
      <c r="C251" s="68"/>
      <c r="D251" s="68"/>
      <c r="E251" s="68"/>
      <c r="F251" s="68"/>
      <c r="G251" s="68"/>
      <c r="H251" s="68"/>
      <c r="I251" s="68"/>
      <c r="J251" s="68"/>
      <c r="K251" s="68"/>
      <c r="L251" s="68"/>
      <c r="M251" s="68"/>
      <c r="N251" s="371"/>
      <c r="O251" s="68"/>
      <c r="P251" s="68"/>
      <c r="Q251" s="68"/>
      <c r="R251" s="68"/>
      <c r="S251" s="68"/>
      <c r="T251" s="68"/>
      <c r="U251" s="68"/>
      <c r="V251" s="68"/>
      <c r="W251" s="68"/>
      <c r="X251" s="68"/>
      <c r="Y251" s="68"/>
      <c r="Z251" s="68"/>
      <c r="AA251" s="68"/>
      <c r="AB251" s="68"/>
      <c r="AC251" s="68"/>
      <c r="AD251" s="68"/>
      <c r="AE251" s="68"/>
      <c r="AF251" s="68"/>
      <c r="AG251" s="68"/>
      <c r="AH251" s="68"/>
      <c r="AI251" s="68"/>
      <c r="AJ251" s="68"/>
    </row>
    <row r="252" ht="15.75" customHeight="1">
      <c r="A252" s="68"/>
      <c r="B252" s="68"/>
      <c r="C252" s="68"/>
      <c r="D252" s="68"/>
      <c r="E252" s="68"/>
      <c r="F252" s="68"/>
      <c r="G252" s="68"/>
      <c r="H252" s="68"/>
      <c r="I252" s="68"/>
      <c r="J252" s="68"/>
      <c r="K252" s="68"/>
      <c r="L252" s="68"/>
      <c r="M252" s="68"/>
      <c r="N252" s="371"/>
      <c r="O252" s="68"/>
      <c r="P252" s="68"/>
      <c r="Q252" s="68"/>
      <c r="R252" s="68"/>
      <c r="S252" s="68"/>
      <c r="T252" s="68"/>
      <c r="U252" s="68"/>
      <c r="V252" s="68"/>
      <c r="W252" s="68"/>
      <c r="X252" s="68"/>
      <c r="Y252" s="68"/>
      <c r="Z252" s="68"/>
      <c r="AA252" s="68"/>
      <c r="AB252" s="68"/>
      <c r="AC252" s="68"/>
      <c r="AD252" s="68"/>
      <c r="AE252" s="68"/>
      <c r="AF252" s="68"/>
      <c r="AG252" s="68"/>
      <c r="AH252" s="68"/>
      <c r="AI252" s="68"/>
      <c r="AJ252" s="68"/>
    </row>
    <row r="253" ht="15.75" customHeight="1">
      <c r="A253" s="68"/>
      <c r="B253" s="68"/>
      <c r="C253" s="68"/>
      <c r="D253" s="68"/>
      <c r="E253" s="68"/>
      <c r="F253" s="68"/>
      <c r="G253" s="68"/>
      <c r="H253" s="68"/>
      <c r="I253" s="68"/>
      <c r="J253" s="68"/>
      <c r="K253" s="68"/>
      <c r="L253" s="68"/>
      <c r="M253" s="68"/>
      <c r="N253" s="371"/>
      <c r="O253" s="68"/>
      <c r="P253" s="68"/>
      <c r="Q253" s="68"/>
      <c r="R253" s="68"/>
      <c r="S253" s="68"/>
      <c r="T253" s="68"/>
      <c r="U253" s="68"/>
      <c r="V253" s="68"/>
      <c r="W253" s="68"/>
      <c r="X253" s="68"/>
      <c r="Y253" s="68"/>
      <c r="Z253" s="68"/>
      <c r="AA253" s="68"/>
      <c r="AB253" s="68"/>
      <c r="AC253" s="68"/>
      <c r="AD253" s="68"/>
      <c r="AE253" s="68"/>
      <c r="AF253" s="68"/>
      <c r="AG253" s="68"/>
      <c r="AH253" s="68"/>
      <c r="AI253" s="68"/>
      <c r="AJ253" s="68"/>
    </row>
    <row r="254" ht="15.75" customHeight="1">
      <c r="A254" s="68"/>
      <c r="B254" s="68"/>
      <c r="C254" s="68"/>
      <c r="D254" s="68"/>
      <c r="E254" s="68"/>
      <c r="F254" s="68"/>
      <c r="G254" s="68"/>
      <c r="H254" s="68"/>
      <c r="I254" s="68"/>
      <c r="J254" s="68"/>
      <c r="K254" s="68"/>
      <c r="L254" s="68"/>
      <c r="M254" s="68"/>
      <c r="N254" s="371"/>
      <c r="O254" s="68"/>
      <c r="P254" s="68"/>
      <c r="Q254" s="68"/>
      <c r="R254" s="68"/>
      <c r="S254" s="68"/>
      <c r="T254" s="68"/>
      <c r="U254" s="68"/>
      <c r="V254" s="68"/>
      <c r="W254" s="68"/>
      <c r="X254" s="68"/>
      <c r="Y254" s="68"/>
      <c r="Z254" s="68"/>
      <c r="AA254" s="68"/>
      <c r="AB254" s="68"/>
      <c r="AC254" s="68"/>
      <c r="AD254" s="68"/>
      <c r="AE254" s="68"/>
      <c r="AF254" s="68"/>
      <c r="AG254" s="68"/>
      <c r="AH254" s="68"/>
      <c r="AI254" s="68"/>
      <c r="AJ254" s="68"/>
    </row>
    <row r="255" ht="15.75" customHeight="1">
      <c r="A255" s="68"/>
      <c r="B255" s="68"/>
      <c r="C255" s="68"/>
      <c r="D255" s="68"/>
      <c r="E255" s="68"/>
      <c r="F255" s="68"/>
      <c r="G255" s="68"/>
      <c r="H255" s="68"/>
      <c r="I255" s="68"/>
      <c r="J255" s="68"/>
      <c r="K255" s="68"/>
      <c r="L255" s="68"/>
      <c r="M255" s="68"/>
      <c r="N255" s="371"/>
      <c r="O255" s="68"/>
      <c r="P255" s="68"/>
      <c r="Q255" s="68"/>
      <c r="R255" s="68"/>
      <c r="S255" s="68"/>
      <c r="T255" s="68"/>
      <c r="U255" s="68"/>
      <c r="V255" s="68"/>
      <c r="W255" s="68"/>
      <c r="X255" s="68"/>
      <c r="Y255" s="68"/>
      <c r="Z255" s="68"/>
      <c r="AA255" s="68"/>
      <c r="AB255" s="68"/>
      <c r="AC255" s="68"/>
      <c r="AD255" s="68"/>
      <c r="AE255" s="68"/>
      <c r="AF255" s="68"/>
      <c r="AG255" s="68"/>
      <c r="AH255" s="68"/>
      <c r="AI255" s="68"/>
      <c r="AJ255" s="68"/>
    </row>
    <row r="256" ht="15.75" customHeight="1">
      <c r="A256" s="68"/>
      <c r="B256" s="68"/>
      <c r="C256" s="68"/>
      <c r="D256" s="68"/>
      <c r="E256" s="68"/>
      <c r="F256" s="68"/>
      <c r="G256" s="68"/>
      <c r="H256" s="68"/>
      <c r="I256" s="68"/>
      <c r="J256" s="68"/>
      <c r="K256" s="68"/>
      <c r="L256" s="68"/>
      <c r="M256" s="68"/>
      <c r="N256" s="371"/>
      <c r="O256" s="68"/>
      <c r="P256" s="68"/>
      <c r="Q256" s="68"/>
      <c r="R256" s="68"/>
      <c r="S256" s="68"/>
      <c r="T256" s="68"/>
      <c r="U256" s="68"/>
      <c r="V256" s="68"/>
      <c r="W256" s="68"/>
      <c r="X256" s="68"/>
      <c r="Y256" s="68"/>
      <c r="Z256" s="68"/>
      <c r="AA256" s="68"/>
      <c r="AB256" s="68"/>
      <c r="AC256" s="68"/>
      <c r="AD256" s="68"/>
      <c r="AE256" s="68"/>
      <c r="AF256" s="68"/>
      <c r="AG256" s="68"/>
      <c r="AH256" s="68"/>
      <c r="AI256" s="68"/>
      <c r="AJ256" s="68"/>
    </row>
    <row r="257" ht="15.75" customHeight="1">
      <c r="A257" s="68"/>
      <c r="B257" s="68"/>
      <c r="C257" s="68"/>
      <c r="D257" s="68"/>
      <c r="E257" s="68"/>
      <c r="F257" s="68"/>
      <c r="G257" s="68"/>
      <c r="H257" s="68"/>
      <c r="I257" s="68"/>
      <c r="J257" s="68"/>
      <c r="K257" s="68"/>
      <c r="L257" s="68"/>
      <c r="M257" s="68"/>
      <c r="N257" s="371"/>
      <c r="O257" s="68"/>
      <c r="P257" s="68"/>
      <c r="Q257" s="68"/>
      <c r="R257" s="68"/>
      <c r="S257" s="68"/>
      <c r="T257" s="68"/>
      <c r="U257" s="68"/>
      <c r="V257" s="68"/>
      <c r="W257" s="68"/>
      <c r="X257" s="68"/>
      <c r="Y257" s="68"/>
      <c r="Z257" s="68"/>
      <c r="AA257" s="68"/>
      <c r="AB257" s="68"/>
      <c r="AC257" s="68"/>
      <c r="AD257" s="68"/>
      <c r="AE257" s="68"/>
      <c r="AF257" s="68"/>
      <c r="AG257" s="68"/>
      <c r="AH257" s="68"/>
      <c r="AI257" s="68"/>
      <c r="AJ257" s="68"/>
    </row>
    <row r="258" ht="15.75" customHeight="1">
      <c r="A258" s="68"/>
      <c r="B258" s="68"/>
      <c r="C258" s="68"/>
      <c r="D258" s="68"/>
      <c r="E258" s="68"/>
      <c r="F258" s="68"/>
      <c r="G258" s="68"/>
      <c r="H258" s="68"/>
      <c r="I258" s="68"/>
      <c r="J258" s="68"/>
      <c r="K258" s="68"/>
      <c r="L258" s="68"/>
      <c r="M258" s="68"/>
      <c r="N258" s="371"/>
      <c r="O258" s="68"/>
      <c r="P258" s="68"/>
      <c r="Q258" s="68"/>
      <c r="R258" s="68"/>
      <c r="S258" s="68"/>
      <c r="T258" s="68"/>
      <c r="U258" s="68"/>
      <c r="V258" s="68"/>
      <c r="W258" s="68"/>
      <c r="X258" s="68"/>
      <c r="Y258" s="68"/>
      <c r="Z258" s="68"/>
      <c r="AA258" s="68"/>
      <c r="AB258" s="68"/>
      <c r="AC258" s="68"/>
      <c r="AD258" s="68"/>
      <c r="AE258" s="68"/>
      <c r="AF258" s="68"/>
      <c r="AG258" s="68"/>
      <c r="AH258" s="68"/>
      <c r="AI258" s="68"/>
      <c r="AJ258" s="68"/>
    </row>
    <row r="259" ht="15.75" customHeight="1">
      <c r="A259" s="68"/>
      <c r="B259" s="68"/>
      <c r="C259" s="68"/>
      <c r="D259" s="68"/>
      <c r="E259" s="68"/>
      <c r="F259" s="68"/>
      <c r="G259" s="68"/>
      <c r="H259" s="68"/>
      <c r="I259" s="68"/>
      <c r="J259" s="68"/>
      <c r="K259" s="68"/>
      <c r="L259" s="68"/>
      <c r="M259" s="68"/>
      <c r="N259" s="371"/>
      <c r="O259" s="68"/>
      <c r="P259" s="68"/>
      <c r="Q259" s="68"/>
      <c r="R259" s="68"/>
      <c r="S259" s="68"/>
      <c r="T259" s="68"/>
      <c r="U259" s="68"/>
      <c r="V259" s="68"/>
      <c r="W259" s="68"/>
      <c r="X259" s="68"/>
      <c r="Y259" s="68"/>
      <c r="Z259" s="68"/>
      <c r="AA259" s="68"/>
      <c r="AB259" s="68"/>
      <c r="AC259" s="68"/>
      <c r="AD259" s="68"/>
      <c r="AE259" s="68"/>
      <c r="AF259" s="68"/>
      <c r="AG259" s="68"/>
      <c r="AH259" s="68"/>
      <c r="AI259" s="68"/>
      <c r="AJ259" s="68"/>
    </row>
    <row r="260" ht="15.75" customHeight="1">
      <c r="A260" s="68"/>
      <c r="B260" s="68"/>
      <c r="C260" s="68"/>
      <c r="D260" s="68"/>
      <c r="E260" s="68"/>
      <c r="F260" s="68"/>
      <c r="G260" s="68"/>
      <c r="H260" s="68"/>
      <c r="I260" s="68"/>
      <c r="J260" s="68"/>
      <c r="K260" s="68"/>
      <c r="L260" s="68"/>
      <c r="M260" s="68"/>
      <c r="N260" s="371"/>
      <c r="O260" s="68"/>
      <c r="P260" s="68"/>
      <c r="Q260" s="68"/>
      <c r="R260" s="68"/>
      <c r="S260" s="68"/>
      <c r="T260" s="68"/>
      <c r="U260" s="68"/>
      <c r="V260" s="68"/>
      <c r="W260" s="68"/>
      <c r="X260" s="68"/>
      <c r="Y260" s="68"/>
      <c r="Z260" s="68"/>
      <c r="AA260" s="68"/>
      <c r="AB260" s="68"/>
      <c r="AC260" s="68"/>
      <c r="AD260" s="68"/>
      <c r="AE260" s="68"/>
      <c r="AF260" s="68"/>
      <c r="AG260" s="68"/>
      <c r="AH260" s="68"/>
      <c r="AI260" s="68"/>
      <c r="AJ260" s="68"/>
    </row>
    <row r="261" ht="15.75" customHeight="1">
      <c r="A261" s="68"/>
      <c r="B261" s="68"/>
      <c r="C261" s="68"/>
      <c r="D261" s="68"/>
      <c r="E261" s="68"/>
      <c r="F261" s="68"/>
      <c r="G261" s="68"/>
      <c r="H261" s="68"/>
      <c r="I261" s="68"/>
      <c r="J261" s="68"/>
      <c r="K261" s="68"/>
      <c r="L261" s="68"/>
      <c r="M261" s="68"/>
      <c r="N261" s="371"/>
      <c r="O261" s="68"/>
      <c r="P261" s="68"/>
      <c r="Q261" s="68"/>
      <c r="R261" s="68"/>
      <c r="S261" s="68"/>
      <c r="T261" s="68"/>
      <c r="U261" s="68"/>
      <c r="V261" s="68"/>
      <c r="W261" s="68"/>
      <c r="X261" s="68"/>
      <c r="Y261" s="68"/>
      <c r="Z261" s="68"/>
      <c r="AA261" s="68"/>
      <c r="AB261" s="68"/>
      <c r="AC261" s="68"/>
      <c r="AD261" s="68"/>
      <c r="AE261" s="68"/>
      <c r="AF261" s="68"/>
      <c r="AG261" s="68"/>
      <c r="AH261" s="68"/>
      <c r="AI261" s="68"/>
      <c r="AJ261" s="68"/>
    </row>
    <row r="262" ht="15.75" customHeight="1">
      <c r="A262" s="68"/>
      <c r="B262" s="68"/>
      <c r="C262" s="68"/>
      <c r="D262" s="68"/>
      <c r="E262" s="68"/>
      <c r="F262" s="68"/>
      <c r="G262" s="68"/>
      <c r="H262" s="68"/>
      <c r="I262" s="68"/>
      <c r="J262" s="68"/>
      <c r="K262" s="68"/>
      <c r="L262" s="68"/>
      <c r="M262" s="68"/>
      <c r="N262" s="371"/>
      <c r="O262" s="68"/>
      <c r="P262" s="68"/>
      <c r="Q262" s="68"/>
      <c r="R262" s="68"/>
      <c r="S262" s="68"/>
      <c r="T262" s="68"/>
      <c r="U262" s="68"/>
      <c r="V262" s="68"/>
      <c r="W262" s="68"/>
      <c r="X262" s="68"/>
      <c r="Y262" s="68"/>
      <c r="Z262" s="68"/>
      <c r="AA262" s="68"/>
      <c r="AB262" s="68"/>
      <c r="AC262" s="68"/>
      <c r="AD262" s="68"/>
      <c r="AE262" s="68"/>
      <c r="AF262" s="68"/>
      <c r="AG262" s="68"/>
      <c r="AH262" s="68"/>
      <c r="AI262" s="68"/>
      <c r="AJ262" s="68"/>
    </row>
    <row r="263" ht="15.75" customHeight="1">
      <c r="A263" s="68"/>
      <c r="B263" s="68"/>
      <c r="C263" s="68"/>
      <c r="D263" s="68"/>
      <c r="E263" s="68"/>
      <c r="F263" s="68"/>
      <c r="G263" s="68"/>
      <c r="H263" s="68"/>
      <c r="I263" s="68"/>
      <c r="J263" s="68"/>
      <c r="K263" s="68"/>
      <c r="L263" s="68"/>
      <c r="M263" s="68"/>
      <c r="N263" s="371"/>
      <c r="O263" s="68"/>
      <c r="P263" s="68"/>
      <c r="Q263" s="68"/>
      <c r="R263" s="68"/>
      <c r="S263" s="68"/>
      <c r="T263" s="68"/>
      <c r="U263" s="68"/>
      <c r="V263" s="68"/>
      <c r="W263" s="68"/>
      <c r="X263" s="68"/>
      <c r="Y263" s="68"/>
      <c r="Z263" s="68"/>
      <c r="AA263" s="68"/>
      <c r="AB263" s="68"/>
      <c r="AC263" s="68"/>
      <c r="AD263" s="68"/>
      <c r="AE263" s="68"/>
      <c r="AF263" s="68"/>
      <c r="AG263" s="68"/>
      <c r="AH263" s="68"/>
      <c r="AI263" s="68"/>
      <c r="AJ263" s="68"/>
    </row>
    <row r="264" ht="15.75" customHeight="1">
      <c r="A264" s="68"/>
      <c r="B264" s="68"/>
      <c r="C264" s="68"/>
      <c r="D264" s="68"/>
      <c r="E264" s="68"/>
      <c r="F264" s="68"/>
      <c r="G264" s="68"/>
      <c r="H264" s="68"/>
      <c r="I264" s="68"/>
      <c r="J264" s="68"/>
      <c r="K264" s="68"/>
      <c r="L264" s="68"/>
      <c r="M264" s="68"/>
      <c r="N264" s="371"/>
      <c r="O264" s="68"/>
      <c r="P264" s="68"/>
      <c r="Q264" s="68"/>
      <c r="R264" s="68"/>
      <c r="S264" s="68"/>
      <c r="T264" s="68"/>
      <c r="U264" s="68"/>
      <c r="V264" s="68"/>
      <c r="W264" s="68"/>
      <c r="X264" s="68"/>
      <c r="Y264" s="68"/>
      <c r="Z264" s="68"/>
      <c r="AA264" s="68"/>
      <c r="AB264" s="68"/>
      <c r="AC264" s="68"/>
      <c r="AD264" s="68"/>
      <c r="AE264" s="68"/>
      <c r="AF264" s="68"/>
      <c r="AG264" s="68"/>
      <c r="AH264" s="68"/>
      <c r="AI264" s="68"/>
      <c r="AJ264" s="68"/>
    </row>
    <row r="265" ht="15.75" customHeight="1">
      <c r="A265" s="68"/>
      <c r="B265" s="68"/>
      <c r="C265" s="68"/>
      <c r="D265" s="68"/>
      <c r="E265" s="68"/>
      <c r="F265" s="68"/>
      <c r="G265" s="68"/>
      <c r="H265" s="68"/>
      <c r="I265" s="68"/>
      <c r="J265" s="68"/>
      <c r="K265" s="68"/>
      <c r="L265" s="68"/>
      <c r="M265" s="68"/>
      <c r="N265" s="371"/>
      <c r="O265" s="68"/>
      <c r="P265" s="68"/>
      <c r="Q265" s="68"/>
      <c r="R265" s="68"/>
      <c r="S265" s="68"/>
      <c r="T265" s="68"/>
      <c r="U265" s="68"/>
      <c r="V265" s="68"/>
      <c r="W265" s="68"/>
      <c r="X265" s="68"/>
      <c r="Y265" s="68"/>
      <c r="Z265" s="68"/>
      <c r="AA265" s="68"/>
      <c r="AB265" s="68"/>
      <c r="AC265" s="68"/>
      <c r="AD265" s="68"/>
      <c r="AE265" s="68"/>
      <c r="AF265" s="68"/>
      <c r="AG265" s="68"/>
      <c r="AH265" s="68"/>
      <c r="AI265" s="68"/>
      <c r="AJ265" s="68"/>
    </row>
    <row r="266" ht="15.75" customHeight="1">
      <c r="A266" s="68"/>
      <c r="B266" s="68"/>
      <c r="C266" s="68"/>
      <c r="D266" s="68"/>
      <c r="E266" s="68"/>
      <c r="F266" s="68"/>
      <c r="G266" s="68"/>
      <c r="H266" s="68"/>
      <c r="I266" s="68"/>
      <c r="J266" s="68"/>
      <c r="K266" s="68"/>
      <c r="L266" s="68"/>
      <c r="M266" s="68"/>
      <c r="N266" s="371"/>
      <c r="O266" s="68"/>
      <c r="P266" s="68"/>
      <c r="Q266" s="68"/>
      <c r="R266" s="68"/>
      <c r="S266" s="68"/>
      <c r="T266" s="68"/>
      <c r="U266" s="68"/>
      <c r="V266" s="68"/>
      <c r="W266" s="68"/>
      <c r="X266" s="68"/>
      <c r="Y266" s="68"/>
      <c r="Z266" s="68"/>
      <c r="AA266" s="68"/>
      <c r="AB266" s="68"/>
      <c r="AC266" s="68"/>
      <c r="AD266" s="68"/>
      <c r="AE266" s="68"/>
      <c r="AF266" s="68"/>
      <c r="AG266" s="68"/>
      <c r="AH266" s="68"/>
      <c r="AI266" s="68"/>
      <c r="AJ266" s="68"/>
    </row>
    <row r="267" ht="15.75" customHeight="1">
      <c r="A267" s="68"/>
      <c r="B267" s="68"/>
      <c r="C267" s="68"/>
      <c r="D267" s="68"/>
      <c r="E267" s="68"/>
      <c r="F267" s="68"/>
      <c r="G267" s="68"/>
      <c r="H267" s="68"/>
      <c r="I267" s="68"/>
      <c r="J267" s="68"/>
      <c r="K267" s="68"/>
      <c r="L267" s="68"/>
      <c r="M267" s="68"/>
      <c r="N267" s="371"/>
      <c r="O267" s="68"/>
      <c r="P267" s="68"/>
      <c r="Q267" s="68"/>
      <c r="R267" s="68"/>
      <c r="S267" s="68"/>
      <c r="T267" s="68"/>
      <c r="U267" s="68"/>
      <c r="V267" s="68"/>
      <c r="W267" s="68"/>
      <c r="X267" s="68"/>
      <c r="Y267" s="68"/>
      <c r="Z267" s="68"/>
      <c r="AA267" s="68"/>
      <c r="AB267" s="68"/>
      <c r="AC267" s="68"/>
      <c r="AD267" s="68"/>
      <c r="AE267" s="68"/>
      <c r="AF267" s="68"/>
      <c r="AG267" s="68"/>
      <c r="AH267" s="68"/>
      <c r="AI267" s="68"/>
      <c r="AJ267" s="68"/>
    </row>
    <row r="268" ht="15.75" customHeight="1">
      <c r="A268" s="68"/>
      <c r="B268" s="68"/>
      <c r="C268" s="68"/>
      <c r="D268" s="68"/>
      <c r="E268" s="68"/>
      <c r="F268" s="68"/>
      <c r="G268" s="68"/>
      <c r="H268" s="68"/>
      <c r="I268" s="68"/>
      <c r="J268" s="68"/>
      <c r="K268" s="68"/>
      <c r="L268" s="68"/>
      <c r="M268" s="68"/>
      <c r="N268" s="371"/>
      <c r="O268" s="68"/>
      <c r="P268" s="68"/>
      <c r="Q268" s="68"/>
      <c r="R268" s="68"/>
      <c r="S268" s="68"/>
      <c r="T268" s="68"/>
      <c r="U268" s="68"/>
      <c r="V268" s="68"/>
      <c r="W268" s="68"/>
      <c r="X268" s="68"/>
      <c r="Y268" s="68"/>
      <c r="Z268" s="68"/>
      <c r="AA268" s="68"/>
      <c r="AB268" s="68"/>
      <c r="AC268" s="68"/>
      <c r="AD268" s="68"/>
      <c r="AE268" s="68"/>
      <c r="AF268" s="68"/>
      <c r="AG268" s="68"/>
      <c r="AH268" s="68"/>
      <c r="AI268" s="68"/>
      <c r="AJ268" s="68"/>
    </row>
    <row r="269" ht="15.75" customHeight="1">
      <c r="A269" s="68"/>
      <c r="B269" s="68"/>
      <c r="C269" s="68"/>
      <c r="D269" s="68"/>
      <c r="E269" s="68"/>
      <c r="F269" s="68"/>
      <c r="G269" s="68"/>
      <c r="H269" s="68"/>
      <c r="I269" s="68"/>
      <c r="J269" s="68"/>
      <c r="K269" s="68"/>
      <c r="L269" s="68"/>
      <c r="M269" s="68"/>
      <c r="N269" s="371"/>
      <c r="O269" s="68"/>
      <c r="P269" s="68"/>
      <c r="Q269" s="68"/>
      <c r="R269" s="68"/>
      <c r="S269" s="68"/>
      <c r="T269" s="68"/>
      <c r="U269" s="68"/>
      <c r="V269" s="68"/>
      <c r="W269" s="68"/>
      <c r="X269" s="68"/>
      <c r="Y269" s="68"/>
      <c r="Z269" s="68"/>
      <c r="AA269" s="68"/>
      <c r="AB269" s="68"/>
      <c r="AC269" s="68"/>
      <c r="AD269" s="68"/>
      <c r="AE269" s="68"/>
      <c r="AF269" s="68"/>
      <c r="AG269" s="68"/>
      <c r="AH269" s="68"/>
      <c r="AI269" s="68"/>
      <c r="AJ269" s="68"/>
    </row>
    <row r="270" ht="15.75" customHeight="1">
      <c r="A270" s="68"/>
      <c r="B270" s="68"/>
      <c r="C270" s="68"/>
      <c r="D270" s="68"/>
      <c r="E270" s="68"/>
      <c r="F270" s="68"/>
      <c r="G270" s="68"/>
      <c r="H270" s="68"/>
      <c r="I270" s="68"/>
      <c r="J270" s="68"/>
      <c r="K270" s="68"/>
      <c r="L270" s="68"/>
      <c r="M270" s="68"/>
      <c r="N270" s="371"/>
      <c r="O270" s="68"/>
      <c r="P270" s="68"/>
      <c r="Q270" s="68"/>
      <c r="R270" s="68"/>
      <c r="S270" s="68"/>
      <c r="T270" s="68"/>
      <c r="U270" s="68"/>
      <c r="V270" s="68"/>
      <c r="W270" s="68"/>
      <c r="X270" s="68"/>
      <c r="Y270" s="68"/>
      <c r="Z270" s="68"/>
      <c r="AA270" s="68"/>
      <c r="AB270" s="68"/>
      <c r="AC270" s="68"/>
      <c r="AD270" s="68"/>
      <c r="AE270" s="68"/>
      <c r="AF270" s="68"/>
      <c r="AG270" s="68"/>
      <c r="AH270" s="68"/>
      <c r="AI270" s="68"/>
      <c r="AJ270" s="68"/>
    </row>
    <row r="271" ht="15.75" customHeight="1">
      <c r="A271" s="68"/>
      <c r="B271" s="68"/>
      <c r="C271" s="68"/>
      <c r="D271" s="68"/>
      <c r="E271" s="68"/>
      <c r="F271" s="68"/>
      <c r="G271" s="68"/>
      <c r="H271" s="68"/>
      <c r="I271" s="68"/>
      <c r="J271" s="68"/>
      <c r="K271" s="68"/>
      <c r="L271" s="68"/>
      <c r="M271" s="68"/>
      <c r="N271" s="371"/>
      <c r="O271" s="68"/>
      <c r="P271" s="68"/>
      <c r="Q271" s="68"/>
      <c r="R271" s="68"/>
      <c r="S271" s="68"/>
      <c r="T271" s="68"/>
      <c r="U271" s="68"/>
      <c r="V271" s="68"/>
      <c r="W271" s="68"/>
      <c r="X271" s="68"/>
      <c r="Y271" s="68"/>
      <c r="Z271" s="68"/>
      <c r="AA271" s="68"/>
      <c r="AB271" s="68"/>
      <c r="AC271" s="68"/>
      <c r="AD271" s="68"/>
      <c r="AE271" s="68"/>
      <c r="AF271" s="68"/>
      <c r="AG271" s="68"/>
      <c r="AH271" s="68"/>
      <c r="AI271" s="68"/>
      <c r="AJ271" s="68"/>
    </row>
    <row r="272" ht="15.75" customHeight="1">
      <c r="A272" s="68"/>
      <c r="B272" s="68"/>
      <c r="C272" s="68"/>
      <c r="D272" s="68"/>
      <c r="E272" s="68"/>
      <c r="F272" s="68"/>
      <c r="G272" s="68"/>
      <c r="H272" s="68"/>
      <c r="I272" s="68"/>
      <c r="J272" s="68"/>
      <c r="K272" s="68"/>
      <c r="L272" s="68"/>
      <c r="M272" s="68"/>
      <c r="N272" s="371"/>
      <c r="O272" s="68"/>
      <c r="P272" s="68"/>
      <c r="Q272" s="68"/>
      <c r="R272" s="68"/>
      <c r="S272" s="68"/>
      <c r="T272" s="68"/>
      <c r="U272" s="68"/>
      <c r="V272" s="68"/>
      <c r="W272" s="68"/>
      <c r="X272" s="68"/>
      <c r="Y272" s="68"/>
      <c r="Z272" s="68"/>
      <c r="AA272" s="68"/>
      <c r="AB272" s="68"/>
      <c r="AC272" s="68"/>
      <c r="AD272" s="68"/>
      <c r="AE272" s="68"/>
      <c r="AF272" s="68"/>
      <c r="AG272" s="68"/>
      <c r="AH272" s="68"/>
      <c r="AI272" s="68"/>
      <c r="AJ272" s="68"/>
    </row>
    <row r="273" ht="15.75" customHeight="1">
      <c r="A273" s="68"/>
      <c r="B273" s="68"/>
      <c r="C273" s="68"/>
      <c r="D273" s="68"/>
      <c r="E273" s="68"/>
      <c r="F273" s="68"/>
      <c r="G273" s="68"/>
      <c r="H273" s="68"/>
      <c r="I273" s="68"/>
      <c r="J273" s="68"/>
      <c r="K273" s="68"/>
      <c r="L273" s="68"/>
      <c r="M273" s="68"/>
      <c r="N273" s="371"/>
      <c r="O273" s="68"/>
      <c r="P273" s="68"/>
      <c r="Q273" s="68"/>
      <c r="R273" s="68"/>
      <c r="S273" s="68"/>
      <c r="T273" s="68"/>
      <c r="U273" s="68"/>
      <c r="V273" s="68"/>
      <c r="W273" s="68"/>
      <c r="X273" s="68"/>
      <c r="Y273" s="68"/>
      <c r="Z273" s="68"/>
      <c r="AA273" s="68"/>
      <c r="AB273" s="68"/>
      <c r="AC273" s="68"/>
      <c r="AD273" s="68"/>
      <c r="AE273" s="68"/>
      <c r="AF273" s="68"/>
      <c r="AG273" s="68"/>
      <c r="AH273" s="68"/>
      <c r="AI273" s="68"/>
      <c r="AJ273" s="68"/>
    </row>
    <row r="274" ht="15.75" customHeight="1">
      <c r="A274" s="68"/>
      <c r="B274" s="68"/>
      <c r="C274" s="68"/>
      <c r="D274" s="68"/>
      <c r="E274" s="68"/>
      <c r="F274" s="68"/>
      <c r="G274" s="68"/>
      <c r="H274" s="68"/>
      <c r="I274" s="68"/>
      <c r="J274" s="68"/>
      <c r="K274" s="68"/>
      <c r="L274" s="68"/>
      <c r="M274" s="68"/>
      <c r="N274" s="371"/>
      <c r="O274" s="68"/>
      <c r="P274" s="68"/>
      <c r="Q274" s="68"/>
      <c r="R274" s="68"/>
      <c r="S274" s="68"/>
      <c r="T274" s="68"/>
      <c r="U274" s="68"/>
      <c r="V274" s="68"/>
      <c r="W274" s="68"/>
      <c r="X274" s="68"/>
      <c r="Y274" s="68"/>
      <c r="Z274" s="68"/>
      <c r="AA274" s="68"/>
      <c r="AB274" s="68"/>
      <c r="AC274" s="68"/>
      <c r="AD274" s="68"/>
      <c r="AE274" s="68"/>
      <c r="AF274" s="68"/>
      <c r="AG274" s="68"/>
      <c r="AH274" s="68"/>
      <c r="AI274" s="68"/>
      <c r="AJ274" s="68"/>
    </row>
    <row r="275" ht="15.75" customHeight="1">
      <c r="A275" s="68"/>
      <c r="B275" s="68"/>
      <c r="C275" s="68"/>
      <c r="D275" s="68"/>
      <c r="E275" s="68"/>
      <c r="F275" s="68"/>
      <c r="G275" s="68"/>
      <c r="H275" s="68"/>
      <c r="I275" s="68"/>
      <c r="J275" s="68"/>
      <c r="K275" s="68"/>
      <c r="L275" s="68"/>
      <c r="M275" s="68"/>
      <c r="N275" s="371"/>
      <c r="O275" s="68"/>
      <c r="P275" s="68"/>
      <c r="Q275" s="68"/>
      <c r="R275" s="68"/>
      <c r="S275" s="68"/>
      <c r="T275" s="68"/>
      <c r="U275" s="68"/>
      <c r="V275" s="68"/>
      <c r="W275" s="68"/>
      <c r="X275" s="68"/>
      <c r="Y275" s="68"/>
      <c r="Z275" s="68"/>
      <c r="AA275" s="68"/>
      <c r="AB275" s="68"/>
      <c r="AC275" s="68"/>
      <c r="AD275" s="68"/>
      <c r="AE275" s="68"/>
      <c r="AF275" s="68"/>
      <c r="AG275" s="68"/>
      <c r="AH275" s="68"/>
      <c r="AI275" s="68"/>
      <c r="AJ275" s="68"/>
    </row>
    <row r="276" ht="15.75" customHeight="1">
      <c r="A276" s="68"/>
      <c r="B276" s="68"/>
      <c r="C276" s="68"/>
      <c r="D276" s="68"/>
      <c r="E276" s="68"/>
      <c r="F276" s="68"/>
      <c r="G276" s="68"/>
      <c r="H276" s="68"/>
      <c r="I276" s="68"/>
      <c r="J276" s="68"/>
      <c r="K276" s="68"/>
      <c r="L276" s="68"/>
      <c r="M276" s="68"/>
      <c r="N276" s="371"/>
      <c r="O276" s="68"/>
      <c r="P276" s="68"/>
      <c r="Q276" s="68"/>
      <c r="R276" s="68"/>
      <c r="S276" s="68"/>
      <c r="T276" s="68"/>
      <c r="U276" s="68"/>
      <c r="V276" s="68"/>
      <c r="W276" s="68"/>
      <c r="X276" s="68"/>
      <c r="Y276" s="68"/>
      <c r="Z276" s="68"/>
      <c r="AA276" s="68"/>
      <c r="AB276" s="68"/>
      <c r="AC276" s="68"/>
      <c r="AD276" s="68"/>
      <c r="AE276" s="68"/>
      <c r="AF276" s="68"/>
      <c r="AG276" s="68"/>
      <c r="AH276" s="68"/>
      <c r="AI276" s="68"/>
      <c r="AJ276" s="68"/>
    </row>
    <row r="277" ht="15.75" customHeight="1">
      <c r="A277" s="68"/>
      <c r="B277" s="68"/>
      <c r="C277" s="68"/>
      <c r="D277" s="68"/>
      <c r="E277" s="68"/>
      <c r="F277" s="68"/>
      <c r="G277" s="68"/>
      <c r="H277" s="68"/>
      <c r="I277" s="68"/>
      <c r="J277" s="68"/>
      <c r="K277" s="68"/>
      <c r="L277" s="68"/>
      <c r="M277" s="68"/>
      <c r="N277" s="371"/>
      <c r="O277" s="68"/>
      <c r="P277" s="68"/>
      <c r="Q277" s="68"/>
      <c r="R277" s="68"/>
      <c r="S277" s="68"/>
      <c r="T277" s="68"/>
      <c r="U277" s="68"/>
      <c r="V277" s="68"/>
      <c r="W277" s="68"/>
      <c r="X277" s="68"/>
      <c r="Y277" s="68"/>
      <c r="Z277" s="68"/>
      <c r="AA277" s="68"/>
      <c r="AB277" s="68"/>
      <c r="AC277" s="68"/>
      <c r="AD277" s="68"/>
      <c r="AE277" s="68"/>
      <c r="AF277" s="68"/>
      <c r="AG277" s="68"/>
      <c r="AH277" s="68"/>
      <c r="AI277" s="68"/>
      <c r="AJ277" s="68"/>
    </row>
    <row r="278" ht="15.75" customHeight="1">
      <c r="A278" s="68"/>
      <c r="B278" s="68"/>
      <c r="C278" s="68"/>
      <c r="D278" s="68"/>
      <c r="E278" s="68"/>
      <c r="F278" s="68"/>
      <c r="G278" s="68"/>
      <c r="H278" s="68"/>
      <c r="I278" s="68"/>
      <c r="J278" s="68"/>
      <c r="K278" s="68"/>
      <c r="L278" s="68"/>
      <c r="M278" s="68"/>
      <c r="N278" s="371"/>
      <c r="O278" s="68"/>
      <c r="P278" s="68"/>
      <c r="Q278" s="68"/>
      <c r="R278" s="68"/>
      <c r="S278" s="68"/>
      <c r="T278" s="68"/>
      <c r="U278" s="68"/>
      <c r="V278" s="68"/>
      <c r="W278" s="68"/>
      <c r="X278" s="68"/>
      <c r="Y278" s="68"/>
      <c r="Z278" s="68"/>
      <c r="AA278" s="68"/>
      <c r="AB278" s="68"/>
      <c r="AC278" s="68"/>
      <c r="AD278" s="68"/>
      <c r="AE278" s="68"/>
      <c r="AF278" s="68"/>
      <c r="AG278" s="68"/>
      <c r="AH278" s="68"/>
      <c r="AI278" s="68"/>
      <c r="AJ278" s="68"/>
    </row>
    <row r="279" ht="15.75" customHeight="1">
      <c r="A279" s="68"/>
      <c r="B279" s="68"/>
      <c r="C279" s="68"/>
      <c r="D279" s="68"/>
      <c r="E279" s="68"/>
      <c r="F279" s="68"/>
      <c r="G279" s="68"/>
      <c r="H279" s="68"/>
      <c r="I279" s="68"/>
      <c r="J279" s="68"/>
      <c r="K279" s="68"/>
      <c r="L279" s="68"/>
      <c r="M279" s="68"/>
      <c r="N279" s="371"/>
      <c r="O279" s="68"/>
      <c r="P279" s="68"/>
      <c r="Q279" s="68"/>
      <c r="R279" s="68"/>
      <c r="S279" s="68"/>
      <c r="T279" s="68"/>
      <c r="U279" s="68"/>
      <c r="V279" s="68"/>
      <c r="W279" s="68"/>
      <c r="X279" s="68"/>
      <c r="Y279" s="68"/>
      <c r="Z279" s="68"/>
      <c r="AA279" s="68"/>
      <c r="AB279" s="68"/>
      <c r="AC279" s="68"/>
      <c r="AD279" s="68"/>
      <c r="AE279" s="68"/>
      <c r="AF279" s="68"/>
      <c r="AG279" s="68"/>
      <c r="AH279" s="68"/>
      <c r="AI279" s="68"/>
      <c r="AJ279" s="68"/>
    </row>
    <row r="280" ht="15.75" customHeight="1">
      <c r="A280" s="68"/>
      <c r="B280" s="68"/>
      <c r="C280" s="68"/>
      <c r="D280" s="68"/>
      <c r="E280" s="68"/>
      <c r="F280" s="68"/>
      <c r="G280" s="68"/>
      <c r="H280" s="68"/>
      <c r="I280" s="68"/>
      <c r="J280" s="68"/>
      <c r="K280" s="68"/>
      <c r="L280" s="68"/>
      <c r="M280" s="68"/>
      <c r="N280" s="371"/>
      <c r="O280" s="68"/>
      <c r="P280" s="68"/>
      <c r="Q280" s="68"/>
      <c r="R280" s="68"/>
      <c r="S280" s="68"/>
      <c r="T280" s="68"/>
      <c r="U280" s="68"/>
      <c r="V280" s="68"/>
      <c r="W280" s="68"/>
      <c r="X280" s="68"/>
      <c r="Y280" s="68"/>
      <c r="Z280" s="68"/>
      <c r="AA280" s="68"/>
      <c r="AB280" s="68"/>
      <c r="AC280" s="68"/>
      <c r="AD280" s="68"/>
      <c r="AE280" s="68"/>
      <c r="AF280" s="68"/>
      <c r="AG280" s="68"/>
      <c r="AH280" s="68"/>
      <c r="AI280" s="68"/>
      <c r="AJ280" s="68"/>
    </row>
    <row r="281" ht="15.75" customHeight="1">
      <c r="A281" s="68"/>
      <c r="B281" s="68"/>
      <c r="C281" s="68"/>
      <c r="D281" s="68"/>
      <c r="E281" s="68"/>
      <c r="F281" s="68"/>
      <c r="G281" s="68"/>
      <c r="H281" s="68"/>
      <c r="I281" s="68"/>
      <c r="J281" s="68"/>
      <c r="K281" s="68"/>
      <c r="L281" s="68"/>
      <c r="M281" s="68"/>
      <c r="N281" s="371"/>
      <c r="O281" s="68"/>
      <c r="P281" s="68"/>
      <c r="Q281" s="68"/>
      <c r="R281" s="68"/>
      <c r="S281" s="68"/>
      <c r="T281" s="68"/>
      <c r="U281" s="68"/>
      <c r="V281" s="68"/>
      <c r="W281" s="68"/>
      <c r="X281" s="68"/>
      <c r="Y281" s="68"/>
      <c r="Z281" s="68"/>
      <c r="AA281" s="68"/>
      <c r="AB281" s="68"/>
      <c r="AC281" s="68"/>
      <c r="AD281" s="68"/>
      <c r="AE281" s="68"/>
      <c r="AF281" s="68"/>
      <c r="AG281" s="68"/>
      <c r="AH281" s="68"/>
      <c r="AI281" s="68"/>
      <c r="AJ281" s="68"/>
    </row>
    <row r="282" ht="15.75" customHeight="1">
      <c r="A282" s="68"/>
      <c r="B282" s="68"/>
      <c r="C282" s="68"/>
      <c r="D282" s="68"/>
      <c r="E282" s="68"/>
      <c r="F282" s="68"/>
      <c r="G282" s="68"/>
      <c r="H282" s="68"/>
      <c r="I282" s="68"/>
      <c r="J282" s="68"/>
      <c r="K282" s="68"/>
      <c r="L282" s="68"/>
      <c r="M282" s="68"/>
      <c r="N282" s="371"/>
      <c r="O282" s="68"/>
      <c r="P282" s="68"/>
      <c r="Q282" s="68"/>
      <c r="R282" s="68"/>
      <c r="S282" s="68"/>
      <c r="T282" s="68"/>
      <c r="U282" s="68"/>
      <c r="V282" s="68"/>
      <c r="W282" s="68"/>
      <c r="X282" s="68"/>
      <c r="Y282" s="68"/>
      <c r="Z282" s="68"/>
      <c r="AA282" s="68"/>
      <c r="AB282" s="68"/>
      <c r="AC282" s="68"/>
      <c r="AD282" s="68"/>
      <c r="AE282" s="68"/>
      <c r="AF282" s="68"/>
      <c r="AG282" s="68"/>
      <c r="AH282" s="68"/>
      <c r="AI282" s="68"/>
      <c r="AJ282" s="68"/>
    </row>
    <row r="283" ht="15.75" customHeight="1">
      <c r="A283" s="68"/>
      <c r="B283" s="68"/>
      <c r="C283" s="68"/>
      <c r="D283" s="68"/>
      <c r="E283" s="68"/>
      <c r="F283" s="68"/>
      <c r="G283" s="68"/>
      <c r="H283" s="68"/>
      <c r="I283" s="68"/>
      <c r="J283" s="68"/>
      <c r="K283" s="68"/>
      <c r="L283" s="68"/>
      <c r="M283" s="68"/>
      <c r="N283" s="371"/>
      <c r="O283" s="68"/>
      <c r="P283" s="68"/>
      <c r="Q283" s="68"/>
      <c r="R283" s="68"/>
      <c r="S283" s="68"/>
      <c r="T283" s="68"/>
      <c r="U283" s="68"/>
      <c r="V283" s="68"/>
      <c r="W283" s="68"/>
      <c r="X283" s="68"/>
      <c r="Y283" s="68"/>
      <c r="Z283" s="68"/>
      <c r="AA283" s="68"/>
      <c r="AB283" s="68"/>
      <c r="AC283" s="68"/>
      <c r="AD283" s="68"/>
      <c r="AE283" s="68"/>
      <c r="AF283" s="68"/>
      <c r="AG283" s="68"/>
      <c r="AH283" s="68"/>
      <c r="AI283" s="68"/>
      <c r="AJ283" s="68"/>
    </row>
    <row r="284" ht="15.75" customHeight="1">
      <c r="A284" s="68"/>
      <c r="B284" s="68"/>
      <c r="C284" s="68"/>
      <c r="D284" s="68"/>
      <c r="E284" s="68"/>
      <c r="F284" s="68"/>
      <c r="G284" s="68"/>
      <c r="H284" s="68"/>
      <c r="I284" s="68"/>
      <c r="J284" s="68"/>
      <c r="K284" s="68"/>
      <c r="L284" s="68"/>
      <c r="M284" s="68"/>
      <c r="N284" s="371"/>
      <c r="O284" s="68"/>
      <c r="P284" s="68"/>
      <c r="Q284" s="68"/>
      <c r="R284" s="68"/>
      <c r="S284" s="68"/>
      <c r="T284" s="68"/>
      <c r="U284" s="68"/>
      <c r="V284" s="68"/>
      <c r="W284" s="68"/>
      <c r="X284" s="68"/>
      <c r="Y284" s="68"/>
      <c r="Z284" s="68"/>
      <c r="AA284" s="68"/>
      <c r="AB284" s="68"/>
      <c r="AC284" s="68"/>
      <c r="AD284" s="68"/>
      <c r="AE284" s="68"/>
      <c r="AF284" s="68"/>
      <c r="AG284" s="68"/>
      <c r="AH284" s="68"/>
      <c r="AI284" s="68"/>
      <c r="AJ284" s="68"/>
    </row>
    <row r="285" ht="15.75" customHeight="1">
      <c r="A285" s="68"/>
      <c r="B285" s="68"/>
      <c r="C285" s="68"/>
      <c r="D285" s="68"/>
      <c r="E285" s="68"/>
      <c r="F285" s="68"/>
      <c r="G285" s="68"/>
      <c r="H285" s="68"/>
      <c r="I285" s="68"/>
      <c r="J285" s="68"/>
      <c r="K285" s="68"/>
      <c r="L285" s="68"/>
      <c r="M285" s="68"/>
      <c r="N285" s="371"/>
      <c r="O285" s="68"/>
      <c r="P285" s="68"/>
      <c r="Q285" s="68"/>
      <c r="R285" s="68"/>
      <c r="S285" s="68"/>
      <c r="T285" s="68"/>
      <c r="U285" s="68"/>
      <c r="V285" s="68"/>
      <c r="W285" s="68"/>
      <c r="X285" s="68"/>
      <c r="Y285" s="68"/>
      <c r="Z285" s="68"/>
      <c r="AA285" s="68"/>
      <c r="AB285" s="68"/>
      <c r="AC285" s="68"/>
      <c r="AD285" s="68"/>
      <c r="AE285" s="68"/>
      <c r="AF285" s="68"/>
      <c r="AG285" s="68"/>
      <c r="AH285" s="68"/>
      <c r="AI285" s="68"/>
      <c r="AJ285" s="68"/>
    </row>
    <row r="286" ht="15.75" customHeight="1">
      <c r="A286" s="68"/>
      <c r="B286" s="68"/>
      <c r="C286" s="68"/>
      <c r="D286" s="68"/>
      <c r="E286" s="68"/>
      <c r="F286" s="68"/>
      <c r="G286" s="68"/>
      <c r="H286" s="68"/>
      <c r="I286" s="68"/>
      <c r="J286" s="68"/>
      <c r="K286" s="68"/>
      <c r="L286" s="68"/>
      <c r="M286" s="68"/>
      <c r="N286" s="371"/>
      <c r="O286" s="68"/>
      <c r="P286" s="68"/>
      <c r="Q286" s="68"/>
      <c r="R286" s="68"/>
      <c r="S286" s="68"/>
      <c r="T286" s="68"/>
      <c r="U286" s="68"/>
      <c r="V286" s="68"/>
      <c r="W286" s="68"/>
      <c r="X286" s="68"/>
      <c r="Y286" s="68"/>
      <c r="Z286" s="68"/>
      <c r="AA286" s="68"/>
      <c r="AB286" s="68"/>
      <c r="AC286" s="68"/>
      <c r="AD286" s="68"/>
      <c r="AE286" s="68"/>
      <c r="AF286" s="68"/>
      <c r="AG286" s="68"/>
      <c r="AH286" s="68"/>
      <c r="AI286" s="68"/>
      <c r="AJ286" s="68"/>
    </row>
    <row r="287" ht="15.75" customHeight="1">
      <c r="A287" s="68"/>
      <c r="B287" s="68"/>
      <c r="C287" s="68"/>
      <c r="D287" s="68"/>
      <c r="E287" s="68"/>
      <c r="F287" s="68"/>
      <c r="G287" s="68"/>
      <c r="H287" s="68"/>
      <c r="I287" s="68"/>
      <c r="J287" s="68"/>
      <c r="K287" s="68"/>
      <c r="L287" s="68"/>
      <c r="M287" s="68"/>
      <c r="N287" s="371"/>
      <c r="O287" s="68"/>
      <c r="P287" s="68"/>
      <c r="Q287" s="68"/>
      <c r="R287" s="68"/>
      <c r="S287" s="68"/>
      <c r="T287" s="68"/>
      <c r="U287" s="68"/>
      <c r="V287" s="68"/>
      <c r="W287" s="68"/>
      <c r="X287" s="68"/>
      <c r="Y287" s="68"/>
      <c r="Z287" s="68"/>
      <c r="AA287" s="68"/>
      <c r="AB287" s="68"/>
      <c r="AC287" s="68"/>
      <c r="AD287" s="68"/>
      <c r="AE287" s="68"/>
      <c r="AF287" s="68"/>
      <c r="AG287" s="68"/>
      <c r="AH287" s="68"/>
      <c r="AI287" s="68"/>
      <c r="AJ287" s="68"/>
    </row>
    <row r="288" ht="15.75" customHeight="1">
      <c r="A288" s="68"/>
      <c r="B288" s="68"/>
      <c r="C288" s="68"/>
      <c r="D288" s="68"/>
      <c r="E288" s="68"/>
      <c r="F288" s="68"/>
      <c r="G288" s="68"/>
      <c r="H288" s="68"/>
      <c r="I288" s="68"/>
      <c r="J288" s="68"/>
      <c r="K288" s="68"/>
      <c r="L288" s="68"/>
      <c r="M288" s="68"/>
      <c r="N288" s="371"/>
      <c r="O288" s="68"/>
      <c r="P288" s="68"/>
      <c r="Q288" s="68"/>
      <c r="R288" s="68"/>
      <c r="S288" s="68"/>
      <c r="T288" s="68"/>
      <c r="U288" s="68"/>
      <c r="V288" s="68"/>
      <c r="W288" s="68"/>
      <c r="X288" s="68"/>
      <c r="Y288" s="68"/>
      <c r="Z288" s="68"/>
      <c r="AA288" s="68"/>
      <c r="AB288" s="68"/>
      <c r="AC288" s="68"/>
      <c r="AD288" s="68"/>
      <c r="AE288" s="68"/>
      <c r="AF288" s="68"/>
      <c r="AG288" s="68"/>
      <c r="AH288" s="68"/>
      <c r="AI288" s="68"/>
      <c r="AJ288" s="68"/>
    </row>
    <row r="289" ht="15.75" customHeight="1">
      <c r="A289" s="68"/>
      <c r="B289" s="68"/>
      <c r="C289" s="68"/>
      <c r="D289" s="68"/>
      <c r="E289" s="68"/>
      <c r="F289" s="68"/>
      <c r="G289" s="68"/>
      <c r="H289" s="68"/>
      <c r="I289" s="68"/>
      <c r="J289" s="68"/>
      <c r="K289" s="68"/>
      <c r="L289" s="68"/>
      <c r="M289" s="68"/>
      <c r="N289" s="371"/>
      <c r="O289" s="68"/>
      <c r="P289" s="68"/>
      <c r="Q289" s="68"/>
      <c r="R289" s="68"/>
      <c r="S289" s="68"/>
      <c r="T289" s="68"/>
      <c r="U289" s="68"/>
      <c r="V289" s="68"/>
      <c r="W289" s="68"/>
      <c r="X289" s="68"/>
      <c r="Y289" s="68"/>
      <c r="Z289" s="68"/>
      <c r="AA289" s="68"/>
      <c r="AB289" s="68"/>
      <c r="AC289" s="68"/>
      <c r="AD289" s="68"/>
      <c r="AE289" s="68"/>
      <c r="AF289" s="68"/>
      <c r="AG289" s="68"/>
      <c r="AH289" s="68"/>
      <c r="AI289" s="68"/>
      <c r="AJ289" s="68"/>
    </row>
    <row r="290" ht="15.75" customHeight="1">
      <c r="A290" s="68"/>
      <c r="B290" s="68"/>
      <c r="C290" s="68"/>
      <c r="D290" s="68"/>
      <c r="E290" s="68"/>
      <c r="F290" s="68"/>
      <c r="G290" s="68"/>
      <c r="H290" s="68"/>
      <c r="I290" s="68"/>
      <c r="J290" s="68"/>
      <c r="K290" s="68"/>
      <c r="L290" s="68"/>
      <c r="M290" s="68"/>
      <c r="N290" s="371"/>
      <c r="O290" s="68"/>
      <c r="P290" s="68"/>
      <c r="Q290" s="68"/>
      <c r="R290" s="68"/>
      <c r="S290" s="68"/>
      <c r="T290" s="68"/>
      <c r="U290" s="68"/>
      <c r="V290" s="68"/>
      <c r="W290" s="68"/>
      <c r="X290" s="68"/>
      <c r="Y290" s="68"/>
      <c r="Z290" s="68"/>
      <c r="AA290" s="68"/>
      <c r="AB290" s="68"/>
      <c r="AC290" s="68"/>
      <c r="AD290" s="68"/>
      <c r="AE290" s="68"/>
      <c r="AF290" s="68"/>
      <c r="AG290" s="68"/>
      <c r="AH290" s="68"/>
      <c r="AI290" s="68"/>
      <c r="AJ290" s="68"/>
    </row>
    <row r="291" ht="15.75" customHeight="1">
      <c r="A291" s="68"/>
      <c r="B291" s="68"/>
      <c r="C291" s="68"/>
      <c r="D291" s="68"/>
      <c r="E291" s="68"/>
      <c r="F291" s="68"/>
      <c r="G291" s="68"/>
      <c r="H291" s="68"/>
      <c r="I291" s="68"/>
      <c r="J291" s="68"/>
      <c r="K291" s="68"/>
      <c r="L291" s="68"/>
      <c r="M291" s="68"/>
      <c r="N291" s="371"/>
      <c r="O291" s="68"/>
      <c r="P291" s="68"/>
      <c r="Q291" s="68"/>
      <c r="R291" s="68"/>
      <c r="S291" s="68"/>
      <c r="T291" s="68"/>
      <c r="U291" s="68"/>
      <c r="V291" s="68"/>
      <c r="W291" s="68"/>
      <c r="X291" s="68"/>
      <c r="Y291" s="68"/>
      <c r="Z291" s="68"/>
      <c r="AA291" s="68"/>
      <c r="AB291" s="68"/>
      <c r="AC291" s="68"/>
      <c r="AD291" s="68"/>
      <c r="AE291" s="68"/>
      <c r="AF291" s="68"/>
      <c r="AG291" s="68"/>
      <c r="AH291" s="68"/>
      <c r="AI291" s="68"/>
      <c r="AJ291" s="68"/>
    </row>
    <row r="292" ht="15.75" customHeight="1">
      <c r="A292" s="68"/>
      <c r="B292" s="68"/>
      <c r="C292" s="68"/>
      <c r="D292" s="68"/>
      <c r="E292" s="68"/>
      <c r="F292" s="68"/>
      <c r="G292" s="68"/>
      <c r="H292" s="68"/>
      <c r="I292" s="68"/>
      <c r="J292" s="68"/>
      <c r="K292" s="68"/>
      <c r="L292" s="68"/>
      <c r="M292" s="68"/>
      <c r="N292" s="371"/>
      <c r="O292" s="68"/>
      <c r="P292" s="68"/>
      <c r="Q292" s="68"/>
      <c r="R292" s="68"/>
      <c r="S292" s="68"/>
      <c r="T292" s="68"/>
      <c r="U292" s="68"/>
      <c r="V292" s="68"/>
      <c r="W292" s="68"/>
      <c r="X292" s="68"/>
      <c r="Y292" s="68"/>
      <c r="Z292" s="68"/>
      <c r="AA292" s="68"/>
      <c r="AB292" s="68"/>
      <c r="AC292" s="68"/>
      <c r="AD292" s="68"/>
      <c r="AE292" s="68"/>
      <c r="AF292" s="68"/>
      <c r="AG292" s="68"/>
      <c r="AH292" s="68"/>
      <c r="AI292" s="68"/>
      <c r="AJ292" s="68"/>
    </row>
    <row r="293" ht="15.75" customHeight="1">
      <c r="A293" s="68"/>
      <c r="B293" s="68"/>
      <c r="C293" s="68"/>
      <c r="D293" s="68"/>
      <c r="E293" s="68"/>
      <c r="F293" s="68"/>
      <c r="G293" s="68"/>
      <c r="H293" s="68"/>
      <c r="I293" s="68"/>
      <c r="J293" s="68"/>
      <c r="K293" s="68"/>
      <c r="L293" s="68"/>
      <c r="M293" s="68"/>
      <c r="N293" s="371"/>
      <c r="O293" s="68"/>
      <c r="P293" s="68"/>
      <c r="Q293" s="68"/>
      <c r="R293" s="68"/>
      <c r="S293" s="68"/>
      <c r="T293" s="68"/>
      <c r="U293" s="68"/>
      <c r="V293" s="68"/>
      <c r="W293" s="68"/>
      <c r="X293" s="68"/>
      <c r="Y293" s="68"/>
      <c r="Z293" s="68"/>
      <c r="AA293" s="68"/>
      <c r="AB293" s="68"/>
      <c r="AC293" s="68"/>
      <c r="AD293" s="68"/>
      <c r="AE293" s="68"/>
      <c r="AF293" s="68"/>
      <c r="AG293" s="68"/>
      <c r="AH293" s="68"/>
      <c r="AI293" s="68"/>
      <c r="AJ293" s="68"/>
    </row>
    <row r="294" ht="15.75" customHeight="1">
      <c r="A294" s="68"/>
      <c r="B294" s="68"/>
      <c r="C294" s="68"/>
      <c r="D294" s="68"/>
      <c r="E294" s="68"/>
      <c r="F294" s="68"/>
      <c r="G294" s="68"/>
      <c r="H294" s="68"/>
      <c r="I294" s="68"/>
      <c r="J294" s="68"/>
      <c r="K294" s="68"/>
      <c r="L294" s="68"/>
      <c r="M294" s="68"/>
      <c r="N294" s="371"/>
      <c r="O294" s="68"/>
      <c r="P294" s="68"/>
      <c r="Q294" s="68"/>
      <c r="R294" s="68"/>
      <c r="S294" s="68"/>
      <c r="T294" s="68"/>
      <c r="U294" s="68"/>
      <c r="V294" s="68"/>
      <c r="W294" s="68"/>
      <c r="X294" s="68"/>
      <c r="Y294" s="68"/>
      <c r="Z294" s="68"/>
      <c r="AA294" s="68"/>
      <c r="AB294" s="68"/>
      <c r="AC294" s="68"/>
      <c r="AD294" s="68"/>
      <c r="AE294" s="68"/>
      <c r="AF294" s="68"/>
      <c r="AG294" s="68"/>
      <c r="AH294" s="68"/>
      <c r="AI294" s="68"/>
      <c r="AJ294" s="68"/>
    </row>
    <row r="295" ht="15.75" customHeight="1">
      <c r="A295" s="68"/>
      <c r="B295" s="68"/>
      <c r="C295" s="68"/>
      <c r="D295" s="68"/>
      <c r="E295" s="68"/>
      <c r="F295" s="68"/>
      <c r="G295" s="68"/>
      <c r="H295" s="68"/>
      <c r="I295" s="68"/>
      <c r="J295" s="68"/>
      <c r="K295" s="68"/>
      <c r="L295" s="68"/>
      <c r="M295" s="68"/>
      <c r="N295" s="371"/>
      <c r="O295" s="68"/>
      <c r="P295" s="68"/>
      <c r="Q295" s="68"/>
      <c r="R295" s="68"/>
      <c r="S295" s="68"/>
      <c r="T295" s="68"/>
      <c r="U295" s="68"/>
      <c r="V295" s="68"/>
      <c r="W295" s="68"/>
      <c r="X295" s="68"/>
      <c r="Y295" s="68"/>
      <c r="Z295" s="68"/>
      <c r="AA295" s="68"/>
      <c r="AB295" s="68"/>
      <c r="AC295" s="68"/>
      <c r="AD295" s="68"/>
      <c r="AE295" s="68"/>
      <c r="AF295" s="68"/>
      <c r="AG295" s="68"/>
      <c r="AH295" s="68"/>
      <c r="AI295" s="68"/>
      <c r="AJ295" s="68"/>
    </row>
    <row r="296" ht="15.75" customHeight="1">
      <c r="A296" s="68"/>
      <c r="B296" s="68"/>
      <c r="C296" s="68"/>
      <c r="D296" s="68"/>
      <c r="E296" s="68"/>
      <c r="F296" s="68"/>
      <c r="G296" s="68"/>
      <c r="H296" s="68"/>
      <c r="I296" s="68"/>
      <c r="J296" s="68"/>
      <c r="K296" s="68"/>
      <c r="L296" s="68"/>
      <c r="M296" s="68"/>
      <c r="N296" s="371"/>
      <c r="O296" s="68"/>
      <c r="P296" s="68"/>
      <c r="Q296" s="68"/>
      <c r="R296" s="68"/>
      <c r="S296" s="68"/>
      <c r="T296" s="68"/>
      <c r="U296" s="68"/>
      <c r="V296" s="68"/>
      <c r="W296" s="68"/>
      <c r="X296" s="68"/>
      <c r="Y296" s="68"/>
      <c r="Z296" s="68"/>
      <c r="AA296" s="68"/>
      <c r="AB296" s="68"/>
      <c r="AC296" s="68"/>
      <c r="AD296" s="68"/>
      <c r="AE296" s="68"/>
      <c r="AF296" s="68"/>
      <c r="AG296" s="68"/>
      <c r="AH296" s="68"/>
      <c r="AI296" s="68"/>
      <c r="AJ296" s="68"/>
    </row>
    <row r="297" ht="15.75" customHeight="1">
      <c r="A297" s="68"/>
      <c r="B297" s="68"/>
      <c r="C297" s="68"/>
      <c r="D297" s="68"/>
      <c r="E297" s="68"/>
      <c r="F297" s="68"/>
      <c r="G297" s="68"/>
      <c r="H297" s="68"/>
      <c r="I297" s="68"/>
      <c r="J297" s="68"/>
      <c r="K297" s="68"/>
      <c r="L297" s="68"/>
      <c r="M297" s="68"/>
      <c r="N297" s="371"/>
      <c r="O297" s="68"/>
      <c r="P297" s="68"/>
      <c r="Q297" s="68"/>
      <c r="R297" s="68"/>
      <c r="S297" s="68"/>
      <c r="T297" s="68"/>
      <c r="U297" s="68"/>
      <c r="V297" s="68"/>
      <c r="W297" s="68"/>
      <c r="X297" s="68"/>
      <c r="Y297" s="68"/>
      <c r="Z297" s="68"/>
      <c r="AA297" s="68"/>
      <c r="AB297" s="68"/>
      <c r="AC297" s="68"/>
      <c r="AD297" s="68"/>
      <c r="AE297" s="68"/>
      <c r="AF297" s="68"/>
      <c r="AG297" s="68"/>
      <c r="AH297" s="68"/>
      <c r="AI297" s="68"/>
      <c r="AJ297" s="68"/>
    </row>
    <row r="298" ht="15.75" customHeight="1">
      <c r="A298" s="68"/>
      <c r="B298" s="68"/>
      <c r="C298" s="68"/>
      <c r="D298" s="68"/>
      <c r="E298" s="68"/>
      <c r="F298" s="68"/>
      <c r="G298" s="68"/>
      <c r="H298" s="68"/>
      <c r="I298" s="68"/>
      <c r="J298" s="68"/>
      <c r="K298" s="68"/>
      <c r="L298" s="68"/>
      <c r="M298" s="68"/>
      <c r="N298" s="371"/>
      <c r="O298" s="68"/>
      <c r="P298" s="68"/>
      <c r="Q298" s="68"/>
      <c r="R298" s="68"/>
      <c r="S298" s="68"/>
      <c r="T298" s="68"/>
      <c r="U298" s="68"/>
      <c r="V298" s="68"/>
      <c r="W298" s="68"/>
      <c r="X298" s="68"/>
      <c r="Y298" s="68"/>
      <c r="Z298" s="68"/>
      <c r="AA298" s="68"/>
      <c r="AB298" s="68"/>
      <c r="AC298" s="68"/>
      <c r="AD298" s="68"/>
      <c r="AE298" s="68"/>
      <c r="AF298" s="68"/>
      <c r="AG298" s="68"/>
      <c r="AH298" s="68"/>
      <c r="AI298" s="68"/>
      <c r="AJ298" s="68"/>
    </row>
    <row r="299" ht="15.75" customHeight="1">
      <c r="A299" s="68"/>
      <c r="B299" s="68"/>
      <c r="C299" s="68"/>
      <c r="D299" s="68"/>
      <c r="E299" s="68"/>
      <c r="F299" s="68"/>
      <c r="G299" s="68"/>
      <c r="H299" s="68"/>
      <c r="I299" s="68"/>
      <c r="J299" s="68"/>
      <c r="K299" s="68"/>
      <c r="L299" s="68"/>
      <c r="M299" s="68"/>
      <c r="N299" s="371"/>
      <c r="O299" s="68"/>
      <c r="P299" s="68"/>
      <c r="Q299" s="68"/>
      <c r="R299" s="68"/>
      <c r="S299" s="68"/>
      <c r="T299" s="68"/>
      <c r="U299" s="68"/>
      <c r="V299" s="68"/>
      <c r="W299" s="68"/>
      <c r="X299" s="68"/>
      <c r="Y299" s="68"/>
      <c r="Z299" s="68"/>
      <c r="AA299" s="68"/>
      <c r="AB299" s="68"/>
      <c r="AC299" s="68"/>
      <c r="AD299" s="68"/>
      <c r="AE299" s="68"/>
      <c r="AF299" s="68"/>
      <c r="AG299" s="68"/>
      <c r="AH299" s="68"/>
      <c r="AI299" s="68"/>
      <c r="AJ299" s="68"/>
    </row>
    <row r="300" ht="15.75" customHeight="1">
      <c r="A300" s="68"/>
      <c r="B300" s="68"/>
      <c r="C300" s="68"/>
      <c r="D300" s="68"/>
      <c r="E300" s="68"/>
      <c r="F300" s="68"/>
      <c r="G300" s="68"/>
      <c r="H300" s="68"/>
      <c r="I300" s="68"/>
      <c r="J300" s="68"/>
      <c r="K300" s="68"/>
      <c r="L300" s="68"/>
      <c r="M300" s="68"/>
      <c r="N300" s="371"/>
      <c r="O300" s="68"/>
      <c r="P300" s="68"/>
      <c r="Q300" s="68"/>
      <c r="R300" s="68"/>
      <c r="S300" s="68"/>
      <c r="T300" s="68"/>
      <c r="U300" s="68"/>
      <c r="V300" s="68"/>
      <c r="W300" s="68"/>
      <c r="X300" s="68"/>
      <c r="Y300" s="68"/>
      <c r="Z300" s="68"/>
      <c r="AA300" s="68"/>
      <c r="AB300" s="68"/>
      <c r="AC300" s="68"/>
      <c r="AD300" s="68"/>
      <c r="AE300" s="68"/>
      <c r="AF300" s="68"/>
      <c r="AG300" s="68"/>
      <c r="AH300" s="68"/>
      <c r="AI300" s="68"/>
      <c r="AJ300" s="68"/>
    </row>
    <row r="301" ht="15.75" customHeight="1">
      <c r="A301" s="68"/>
      <c r="B301" s="68"/>
      <c r="C301" s="68"/>
      <c r="D301" s="68"/>
      <c r="E301" s="68"/>
      <c r="F301" s="68"/>
      <c r="G301" s="68"/>
      <c r="H301" s="68"/>
      <c r="I301" s="68"/>
      <c r="J301" s="68"/>
      <c r="K301" s="68"/>
      <c r="L301" s="68"/>
      <c r="M301" s="68"/>
      <c r="N301" s="371"/>
      <c r="O301" s="68"/>
      <c r="P301" s="68"/>
      <c r="Q301" s="68"/>
      <c r="R301" s="68"/>
      <c r="S301" s="68"/>
      <c r="T301" s="68"/>
      <c r="U301" s="68"/>
      <c r="V301" s="68"/>
      <c r="W301" s="68"/>
      <c r="X301" s="68"/>
      <c r="Y301" s="68"/>
      <c r="Z301" s="68"/>
      <c r="AA301" s="68"/>
      <c r="AB301" s="68"/>
      <c r="AC301" s="68"/>
      <c r="AD301" s="68"/>
      <c r="AE301" s="68"/>
      <c r="AF301" s="68"/>
      <c r="AG301" s="68"/>
      <c r="AH301" s="68"/>
      <c r="AI301" s="68"/>
      <c r="AJ301" s="68"/>
    </row>
    <row r="302" ht="15.75" customHeight="1">
      <c r="A302" s="68"/>
      <c r="B302" s="68"/>
      <c r="C302" s="68"/>
      <c r="D302" s="68"/>
      <c r="E302" s="68"/>
      <c r="F302" s="68"/>
      <c r="G302" s="68"/>
      <c r="H302" s="68"/>
      <c r="I302" s="68"/>
      <c r="J302" s="68"/>
      <c r="K302" s="68"/>
      <c r="L302" s="68"/>
      <c r="M302" s="68"/>
      <c r="N302" s="371"/>
      <c r="O302" s="68"/>
      <c r="P302" s="68"/>
      <c r="Q302" s="68"/>
      <c r="R302" s="68"/>
      <c r="S302" s="68"/>
      <c r="T302" s="68"/>
      <c r="U302" s="68"/>
      <c r="V302" s="68"/>
      <c r="W302" s="68"/>
      <c r="X302" s="68"/>
      <c r="Y302" s="68"/>
      <c r="Z302" s="68"/>
      <c r="AA302" s="68"/>
      <c r="AB302" s="68"/>
      <c r="AC302" s="68"/>
      <c r="AD302" s="68"/>
      <c r="AE302" s="68"/>
      <c r="AF302" s="68"/>
      <c r="AG302" s="68"/>
      <c r="AH302" s="68"/>
      <c r="AI302" s="68"/>
      <c r="AJ302" s="68"/>
    </row>
    <row r="303" ht="15.75" customHeight="1">
      <c r="A303" s="68"/>
      <c r="B303" s="68"/>
      <c r="C303" s="68"/>
      <c r="D303" s="68"/>
      <c r="E303" s="68"/>
      <c r="F303" s="68"/>
      <c r="G303" s="68"/>
      <c r="H303" s="68"/>
      <c r="I303" s="68"/>
      <c r="J303" s="68"/>
      <c r="K303" s="68"/>
      <c r="L303" s="68"/>
      <c r="M303" s="68"/>
      <c r="N303" s="371"/>
      <c r="O303" s="68"/>
      <c r="P303" s="68"/>
      <c r="Q303" s="68"/>
      <c r="R303" s="68"/>
      <c r="S303" s="68"/>
      <c r="T303" s="68"/>
      <c r="U303" s="68"/>
      <c r="V303" s="68"/>
      <c r="W303" s="68"/>
      <c r="X303" s="68"/>
      <c r="Y303" s="68"/>
      <c r="Z303" s="68"/>
      <c r="AA303" s="68"/>
      <c r="AB303" s="68"/>
      <c r="AC303" s="68"/>
      <c r="AD303" s="68"/>
      <c r="AE303" s="68"/>
      <c r="AF303" s="68"/>
      <c r="AG303" s="68"/>
      <c r="AH303" s="68"/>
      <c r="AI303" s="68"/>
      <c r="AJ303" s="68"/>
    </row>
    <row r="304" ht="15.75" customHeight="1">
      <c r="A304" s="68"/>
      <c r="B304" s="68"/>
      <c r="C304" s="68"/>
      <c r="D304" s="68"/>
      <c r="E304" s="68"/>
      <c r="F304" s="68"/>
      <c r="G304" s="68"/>
      <c r="H304" s="68"/>
      <c r="I304" s="68"/>
      <c r="J304" s="68"/>
      <c r="K304" s="68"/>
      <c r="L304" s="68"/>
      <c r="M304" s="68"/>
      <c r="N304" s="371"/>
      <c r="O304" s="68"/>
      <c r="P304" s="68"/>
      <c r="Q304" s="68"/>
      <c r="R304" s="68"/>
      <c r="S304" s="68"/>
      <c r="T304" s="68"/>
      <c r="U304" s="68"/>
      <c r="V304" s="68"/>
      <c r="W304" s="68"/>
      <c r="X304" s="68"/>
      <c r="Y304" s="68"/>
      <c r="Z304" s="68"/>
      <c r="AA304" s="68"/>
      <c r="AB304" s="68"/>
      <c r="AC304" s="68"/>
      <c r="AD304" s="68"/>
      <c r="AE304" s="68"/>
      <c r="AF304" s="68"/>
      <c r="AG304" s="68"/>
      <c r="AH304" s="68"/>
      <c r="AI304" s="68"/>
      <c r="AJ304" s="68"/>
    </row>
    <row r="305" ht="15.75" customHeight="1">
      <c r="A305" s="68"/>
      <c r="B305" s="68"/>
      <c r="C305" s="68"/>
      <c r="D305" s="68"/>
      <c r="E305" s="68"/>
      <c r="F305" s="68"/>
      <c r="G305" s="68"/>
      <c r="H305" s="68"/>
      <c r="I305" s="68"/>
      <c r="J305" s="68"/>
      <c r="K305" s="68"/>
      <c r="L305" s="68"/>
      <c r="M305" s="68"/>
      <c r="N305" s="371"/>
      <c r="O305" s="68"/>
      <c r="P305" s="68"/>
      <c r="Q305" s="68"/>
      <c r="R305" s="68"/>
      <c r="S305" s="68"/>
      <c r="T305" s="68"/>
      <c r="U305" s="68"/>
      <c r="V305" s="68"/>
      <c r="W305" s="68"/>
      <c r="X305" s="68"/>
      <c r="Y305" s="68"/>
      <c r="Z305" s="68"/>
      <c r="AA305" s="68"/>
      <c r="AB305" s="68"/>
      <c r="AC305" s="68"/>
      <c r="AD305" s="68"/>
      <c r="AE305" s="68"/>
      <c r="AF305" s="68"/>
      <c r="AG305" s="68"/>
      <c r="AH305" s="68"/>
      <c r="AI305" s="68"/>
      <c r="AJ305" s="68"/>
    </row>
    <row r="306" ht="15.75" customHeight="1">
      <c r="A306" s="68"/>
      <c r="B306" s="68"/>
      <c r="C306" s="68"/>
      <c r="D306" s="68"/>
      <c r="E306" s="68"/>
      <c r="F306" s="68"/>
      <c r="G306" s="68"/>
      <c r="H306" s="68"/>
      <c r="I306" s="68"/>
      <c r="J306" s="68"/>
      <c r="K306" s="68"/>
      <c r="L306" s="68"/>
      <c r="M306" s="68"/>
      <c r="N306" s="371"/>
      <c r="O306" s="68"/>
      <c r="P306" s="68"/>
      <c r="Q306" s="68"/>
      <c r="R306" s="68"/>
      <c r="S306" s="68"/>
      <c r="T306" s="68"/>
      <c r="U306" s="68"/>
      <c r="V306" s="68"/>
      <c r="W306" s="68"/>
      <c r="X306" s="68"/>
      <c r="Y306" s="68"/>
      <c r="Z306" s="68"/>
      <c r="AA306" s="68"/>
      <c r="AB306" s="68"/>
      <c r="AC306" s="68"/>
      <c r="AD306" s="68"/>
      <c r="AE306" s="68"/>
      <c r="AF306" s="68"/>
      <c r="AG306" s="68"/>
      <c r="AH306" s="68"/>
      <c r="AI306" s="68"/>
      <c r="AJ306" s="68"/>
    </row>
    <row r="307" ht="15.75" customHeight="1">
      <c r="A307" s="68"/>
      <c r="B307" s="68"/>
      <c r="C307" s="68"/>
      <c r="D307" s="68"/>
      <c r="E307" s="68"/>
      <c r="F307" s="68"/>
      <c r="G307" s="68"/>
      <c r="H307" s="68"/>
      <c r="I307" s="68"/>
      <c r="J307" s="68"/>
      <c r="K307" s="68"/>
      <c r="L307" s="68"/>
      <c r="M307" s="68"/>
      <c r="N307" s="371"/>
      <c r="O307" s="68"/>
      <c r="P307" s="68"/>
      <c r="Q307" s="68"/>
      <c r="R307" s="68"/>
      <c r="S307" s="68"/>
      <c r="T307" s="68"/>
      <c r="U307" s="68"/>
      <c r="V307" s="68"/>
      <c r="W307" s="68"/>
      <c r="X307" s="68"/>
      <c r="Y307" s="68"/>
      <c r="Z307" s="68"/>
      <c r="AA307" s="68"/>
      <c r="AB307" s="68"/>
      <c r="AC307" s="68"/>
      <c r="AD307" s="68"/>
      <c r="AE307" s="68"/>
      <c r="AF307" s="68"/>
      <c r="AG307" s="68"/>
      <c r="AH307" s="68"/>
      <c r="AI307" s="68"/>
      <c r="AJ307" s="68"/>
    </row>
    <row r="308" ht="15.75" customHeight="1">
      <c r="A308" s="68"/>
      <c r="B308" s="68"/>
      <c r="C308" s="68"/>
      <c r="D308" s="68"/>
      <c r="E308" s="68"/>
      <c r="F308" s="68"/>
      <c r="G308" s="68"/>
      <c r="H308" s="68"/>
      <c r="I308" s="68"/>
      <c r="J308" s="68"/>
      <c r="K308" s="68"/>
      <c r="L308" s="68"/>
      <c r="M308" s="68"/>
      <c r="N308" s="371"/>
      <c r="O308" s="68"/>
      <c r="P308" s="68"/>
      <c r="Q308" s="68"/>
      <c r="R308" s="68"/>
      <c r="S308" s="68"/>
      <c r="T308" s="68"/>
      <c r="U308" s="68"/>
      <c r="V308" s="68"/>
      <c r="W308" s="68"/>
      <c r="X308" s="68"/>
      <c r="Y308" s="68"/>
      <c r="Z308" s="68"/>
      <c r="AA308" s="68"/>
      <c r="AB308" s="68"/>
      <c r="AC308" s="68"/>
      <c r="AD308" s="68"/>
      <c r="AE308" s="68"/>
      <c r="AF308" s="68"/>
      <c r="AG308" s="68"/>
      <c r="AH308" s="68"/>
      <c r="AI308" s="68"/>
      <c r="AJ308" s="68"/>
    </row>
    <row r="309" ht="15.75" customHeight="1">
      <c r="A309" s="68"/>
      <c r="B309" s="68"/>
      <c r="C309" s="68"/>
      <c r="D309" s="68"/>
      <c r="E309" s="68"/>
      <c r="F309" s="68"/>
      <c r="G309" s="68"/>
      <c r="H309" s="68"/>
      <c r="I309" s="68"/>
      <c r="J309" s="68"/>
      <c r="K309" s="68"/>
      <c r="L309" s="68"/>
      <c r="M309" s="68"/>
      <c r="N309" s="371"/>
      <c r="O309" s="68"/>
      <c r="P309" s="68"/>
      <c r="Q309" s="68"/>
      <c r="R309" s="68"/>
      <c r="S309" s="68"/>
      <c r="T309" s="68"/>
      <c r="U309" s="68"/>
      <c r="V309" s="68"/>
      <c r="W309" s="68"/>
      <c r="X309" s="68"/>
      <c r="Y309" s="68"/>
      <c r="Z309" s="68"/>
      <c r="AA309" s="68"/>
      <c r="AB309" s="68"/>
      <c r="AC309" s="68"/>
      <c r="AD309" s="68"/>
      <c r="AE309" s="68"/>
      <c r="AF309" s="68"/>
      <c r="AG309" s="68"/>
      <c r="AH309" s="68"/>
      <c r="AI309" s="68"/>
      <c r="AJ309" s="68"/>
    </row>
    <row r="310" ht="15.75" customHeight="1">
      <c r="A310" s="68"/>
      <c r="B310" s="68"/>
      <c r="C310" s="68"/>
      <c r="D310" s="68"/>
      <c r="E310" s="68"/>
      <c r="F310" s="68"/>
      <c r="G310" s="68"/>
      <c r="H310" s="68"/>
      <c r="I310" s="68"/>
      <c r="J310" s="68"/>
      <c r="K310" s="68"/>
      <c r="L310" s="68"/>
      <c r="M310" s="68"/>
      <c r="N310" s="371"/>
      <c r="O310" s="68"/>
      <c r="P310" s="68"/>
      <c r="Q310" s="68"/>
      <c r="R310" s="68"/>
      <c r="S310" s="68"/>
      <c r="T310" s="68"/>
      <c r="U310" s="68"/>
      <c r="V310" s="68"/>
      <c r="W310" s="68"/>
      <c r="X310" s="68"/>
      <c r="Y310" s="68"/>
      <c r="Z310" s="68"/>
      <c r="AA310" s="68"/>
      <c r="AB310" s="68"/>
      <c r="AC310" s="68"/>
      <c r="AD310" s="68"/>
      <c r="AE310" s="68"/>
      <c r="AF310" s="68"/>
      <c r="AG310" s="68"/>
      <c r="AH310" s="68"/>
      <c r="AI310" s="68"/>
      <c r="AJ310" s="68"/>
    </row>
    <row r="311" ht="15.75" customHeight="1">
      <c r="A311" s="68"/>
      <c r="B311" s="68"/>
      <c r="C311" s="68"/>
      <c r="D311" s="68"/>
      <c r="E311" s="68"/>
      <c r="F311" s="68"/>
      <c r="G311" s="68"/>
      <c r="H311" s="68"/>
      <c r="I311" s="68"/>
      <c r="J311" s="68"/>
      <c r="K311" s="68"/>
      <c r="L311" s="68"/>
      <c r="M311" s="68"/>
      <c r="N311" s="371"/>
      <c r="O311" s="68"/>
      <c r="P311" s="68"/>
      <c r="Q311" s="68"/>
      <c r="R311" s="68"/>
      <c r="S311" s="68"/>
      <c r="T311" s="68"/>
      <c r="U311" s="68"/>
      <c r="V311" s="68"/>
      <c r="W311" s="68"/>
      <c r="X311" s="68"/>
      <c r="Y311" s="68"/>
      <c r="Z311" s="68"/>
      <c r="AA311" s="68"/>
      <c r="AB311" s="68"/>
      <c r="AC311" s="68"/>
      <c r="AD311" s="68"/>
      <c r="AE311" s="68"/>
      <c r="AF311" s="68"/>
      <c r="AG311" s="68"/>
      <c r="AH311" s="68"/>
      <c r="AI311" s="68"/>
      <c r="AJ311" s="68"/>
    </row>
    <row r="312" ht="15.75" customHeight="1">
      <c r="A312" s="68"/>
      <c r="B312" s="68"/>
      <c r="C312" s="68"/>
      <c r="D312" s="68"/>
      <c r="E312" s="68"/>
      <c r="F312" s="68"/>
      <c r="G312" s="68"/>
      <c r="H312" s="68"/>
      <c r="I312" s="68"/>
      <c r="J312" s="68"/>
      <c r="K312" s="68"/>
      <c r="L312" s="68"/>
      <c r="M312" s="68"/>
      <c r="N312" s="371"/>
      <c r="O312" s="68"/>
      <c r="P312" s="68"/>
      <c r="Q312" s="68"/>
      <c r="R312" s="68"/>
      <c r="S312" s="68"/>
      <c r="T312" s="68"/>
      <c r="U312" s="68"/>
      <c r="V312" s="68"/>
      <c r="W312" s="68"/>
      <c r="X312" s="68"/>
      <c r="Y312" s="68"/>
      <c r="Z312" s="68"/>
      <c r="AA312" s="68"/>
      <c r="AB312" s="68"/>
      <c r="AC312" s="68"/>
      <c r="AD312" s="68"/>
      <c r="AE312" s="68"/>
      <c r="AF312" s="68"/>
      <c r="AG312" s="68"/>
      <c r="AH312" s="68"/>
      <c r="AI312" s="68"/>
      <c r="AJ312" s="68"/>
    </row>
    <row r="313" ht="15.75" customHeight="1">
      <c r="A313" s="68"/>
      <c r="B313" s="68"/>
      <c r="C313" s="68"/>
      <c r="D313" s="68"/>
      <c r="E313" s="68"/>
      <c r="F313" s="68"/>
      <c r="G313" s="68"/>
      <c r="H313" s="68"/>
      <c r="I313" s="68"/>
      <c r="J313" s="68"/>
      <c r="K313" s="68"/>
      <c r="L313" s="68"/>
      <c r="M313" s="68"/>
      <c r="N313" s="371"/>
      <c r="O313" s="68"/>
      <c r="P313" s="68"/>
      <c r="Q313" s="68"/>
      <c r="R313" s="68"/>
      <c r="S313" s="68"/>
      <c r="T313" s="68"/>
      <c r="U313" s="68"/>
      <c r="V313" s="68"/>
      <c r="W313" s="68"/>
      <c r="X313" s="68"/>
      <c r="Y313" s="68"/>
      <c r="Z313" s="68"/>
      <c r="AA313" s="68"/>
      <c r="AB313" s="68"/>
      <c r="AC313" s="68"/>
      <c r="AD313" s="68"/>
      <c r="AE313" s="68"/>
      <c r="AF313" s="68"/>
      <c r="AG313" s="68"/>
      <c r="AH313" s="68"/>
      <c r="AI313" s="68"/>
      <c r="AJ313" s="68"/>
    </row>
    <row r="314" ht="15.75" customHeight="1">
      <c r="A314" s="68"/>
      <c r="B314" s="68"/>
      <c r="C314" s="68"/>
      <c r="D314" s="68"/>
      <c r="E314" s="68"/>
      <c r="F314" s="68"/>
      <c r="G314" s="68"/>
      <c r="H314" s="68"/>
      <c r="I314" s="68"/>
      <c r="J314" s="68"/>
      <c r="K314" s="68"/>
      <c r="L314" s="68"/>
      <c r="M314" s="68"/>
      <c r="N314" s="371"/>
      <c r="O314" s="68"/>
      <c r="P314" s="68"/>
      <c r="Q314" s="68"/>
      <c r="R314" s="68"/>
      <c r="S314" s="68"/>
      <c r="T314" s="68"/>
      <c r="U314" s="68"/>
      <c r="V314" s="68"/>
      <c r="W314" s="68"/>
      <c r="X314" s="68"/>
      <c r="Y314" s="68"/>
      <c r="Z314" s="68"/>
      <c r="AA314" s="68"/>
      <c r="AB314" s="68"/>
      <c r="AC314" s="68"/>
      <c r="AD314" s="68"/>
      <c r="AE314" s="68"/>
      <c r="AF314" s="68"/>
      <c r="AG314" s="68"/>
      <c r="AH314" s="68"/>
      <c r="AI314" s="68"/>
      <c r="AJ314" s="68"/>
    </row>
    <row r="315" ht="15.75" customHeight="1">
      <c r="A315" s="68"/>
      <c r="B315" s="68"/>
      <c r="C315" s="68"/>
      <c r="D315" s="68"/>
      <c r="E315" s="68"/>
      <c r="F315" s="68"/>
      <c r="G315" s="68"/>
      <c r="H315" s="68"/>
      <c r="I315" s="68"/>
      <c r="J315" s="68"/>
      <c r="K315" s="68"/>
      <c r="L315" s="68"/>
      <c r="M315" s="68"/>
      <c r="N315" s="371"/>
      <c r="O315" s="68"/>
      <c r="P315" s="68"/>
      <c r="Q315" s="68"/>
      <c r="R315" s="68"/>
      <c r="S315" s="68"/>
      <c r="T315" s="68"/>
      <c r="U315" s="68"/>
      <c r="V315" s="68"/>
      <c r="W315" s="68"/>
      <c r="X315" s="68"/>
      <c r="Y315" s="68"/>
      <c r="Z315" s="68"/>
      <c r="AA315" s="68"/>
      <c r="AB315" s="68"/>
      <c r="AC315" s="68"/>
      <c r="AD315" s="68"/>
      <c r="AE315" s="68"/>
      <c r="AF315" s="68"/>
      <c r="AG315" s="68"/>
      <c r="AH315" s="68"/>
      <c r="AI315" s="68"/>
      <c r="AJ315" s="68"/>
    </row>
    <row r="316" ht="15.75" customHeight="1">
      <c r="A316" s="68"/>
      <c r="B316" s="68"/>
      <c r="C316" s="68"/>
      <c r="D316" s="68"/>
      <c r="E316" s="68"/>
      <c r="F316" s="68"/>
      <c r="G316" s="68"/>
      <c r="H316" s="68"/>
      <c r="I316" s="68"/>
      <c r="J316" s="68"/>
      <c r="K316" s="68"/>
      <c r="L316" s="68"/>
      <c r="M316" s="68"/>
      <c r="N316" s="371"/>
      <c r="O316" s="68"/>
      <c r="P316" s="68"/>
      <c r="Q316" s="68"/>
      <c r="R316" s="68"/>
      <c r="S316" s="68"/>
      <c r="T316" s="68"/>
      <c r="U316" s="68"/>
      <c r="V316" s="68"/>
      <c r="W316" s="68"/>
      <c r="X316" s="68"/>
      <c r="Y316" s="68"/>
      <c r="Z316" s="68"/>
      <c r="AA316" s="68"/>
      <c r="AB316" s="68"/>
      <c r="AC316" s="68"/>
      <c r="AD316" s="68"/>
      <c r="AE316" s="68"/>
      <c r="AF316" s="68"/>
      <c r="AG316" s="68"/>
      <c r="AH316" s="68"/>
      <c r="AI316" s="68"/>
      <c r="AJ316" s="68"/>
    </row>
    <row r="317" ht="15.75" customHeight="1">
      <c r="A317" s="68"/>
      <c r="B317" s="68"/>
      <c r="C317" s="68"/>
      <c r="D317" s="68"/>
      <c r="E317" s="68"/>
      <c r="F317" s="68"/>
      <c r="G317" s="68"/>
      <c r="H317" s="68"/>
      <c r="I317" s="68"/>
      <c r="J317" s="68"/>
      <c r="K317" s="68"/>
      <c r="L317" s="68"/>
      <c r="M317" s="68"/>
      <c r="N317" s="371"/>
      <c r="O317" s="68"/>
      <c r="P317" s="68"/>
      <c r="Q317" s="68"/>
      <c r="R317" s="68"/>
      <c r="S317" s="68"/>
      <c r="T317" s="68"/>
      <c r="U317" s="68"/>
      <c r="V317" s="68"/>
      <c r="W317" s="68"/>
      <c r="X317" s="68"/>
      <c r="Y317" s="68"/>
      <c r="Z317" s="68"/>
      <c r="AA317" s="68"/>
      <c r="AB317" s="68"/>
      <c r="AC317" s="68"/>
      <c r="AD317" s="68"/>
      <c r="AE317" s="68"/>
      <c r="AF317" s="68"/>
      <c r="AG317" s="68"/>
      <c r="AH317" s="68"/>
      <c r="AI317" s="68"/>
      <c r="AJ317" s="68"/>
    </row>
    <row r="318" ht="15.75" customHeight="1">
      <c r="A318" s="68"/>
      <c r="B318" s="68"/>
      <c r="C318" s="68"/>
      <c r="D318" s="68"/>
      <c r="E318" s="68"/>
      <c r="F318" s="68"/>
      <c r="G318" s="68"/>
      <c r="H318" s="68"/>
      <c r="I318" s="68"/>
      <c r="J318" s="68"/>
      <c r="K318" s="68"/>
      <c r="L318" s="68"/>
      <c r="M318" s="68"/>
      <c r="N318" s="371"/>
      <c r="O318" s="68"/>
      <c r="P318" s="68"/>
      <c r="Q318" s="68"/>
      <c r="R318" s="68"/>
      <c r="S318" s="68"/>
      <c r="T318" s="68"/>
      <c r="U318" s="68"/>
      <c r="V318" s="68"/>
      <c r="W318" s="68"/>
      <c r="X318" s="68"/>
      <c r="Y318" s="68"/>
      <c r="Z318" s="68"/>
      <c r="AA318" s="68"/>
      <c r="AB318" s="68"/>
      <c r="AC318" s="68"/>
      <c r="AD318" s="68"/>
      <c r="AE318" s="68"/>
      <c r="AF318" s="68"/>
      <c r="AG318" s="68"/>
      <c r="AH318" s="68"/>
      <c r="AI318" s="68"/>
      <c r="AJ318" s="68"/>
    </row>
    <row r="319" ht="15.75" customHeight="1">
      <c r="A319" s="68"/>
      <c r="B319" s="68"/>
      <c r="C319" s="68"/>
      <c r="D319" s="68"/>
      <c r="E319" s="68"/>
      <c r="F319" s="68"/>
      <c r="G319" s="68"/>
      <c r="H319" s="68"/>
      <c r="I319" s="68"/>
      <c r="J319" s="68"/>
      <c r="K319" s="68"/>
      <c r="L319" s="68"/>
      <c r="M319" s="68"/>
      <c r="N319" s="371"/>
      <c r="O319" s="68"/>
      <c r="P319" s="68"/>
      <c r="Q319" s="68"/>
      <c r="R319" s="68"/>
      <c r="S319" s="68"/>
      <c r="T319" s="68"/>
      <c r="U319" s="68"/>
      <c r="V319" s="68"/>
      <c r="W319" s="68"/>
      <c r="X319" s="68"/>
      <c r="Y319" s="68"/>
      <c r="Z319" s="68"/>
      <c r="AA319" s="68"/>
      <c r="AB319" s="68"/>
      <c r="AC319" s="68"/>
      <c r="AD319" s="68"/>
      <c r="AE319" s="68"/>
      <c r="AF319" s="68"/>
      <c r="AG319" s="68"/>
      <c r="AH319" s="68"/>
      <c r="AI319" s="68"/>
      <c r="AJ319" s="68"/>
    </row>
    <row r="320" ht="15.75" customHeight="1">
      <c r="A320" s="68"/>
      <c r="B320" s="68"/>
      <c r="C320" s="68"/>
      <c r="D320" s="68"/>
      <c r="E320" s="68"/>
      <c r="F320" s="68"/>
      <c r="G320" s="68"/>
      <c r="H320" s="68"/>
      <c r="I320" s="68"/>
      <c r="J320" s="68"/>
      <c r="K320" s="68"/>
      <c r="L320" s="68"/>
      <c r="M320" s="68"/>
      <c r="N320" s="371"/>
      <c r="O320" s="68"/>
      <c r="P320" s="68"/>
      <c r="Q320" s="68"/>
      <c r="R320" s="68"/>
      <c r="S320" s="68"/>
      <c r="T320" s="68"/>
      <c r="U320" s="68"/>
      <c r="V320" s="68"/>
      <c r="W320" s="68"/>
      <c r="X320" s="68"/>
      <c r="Y320" s="68"/>
      <c r="Z320" s="68"/>
      <c r="AA320" s="68"/>
      <c r="AB320" s="68"/>
      <c r="AC320" s="68"/>
      <c r="AD320" s="68"/>
      <c r="AE320" s="68"/>
      <c r="AF320" s="68"/>
      <c r="AG320" s="68"/>
      <c r="AH320" s="68"/>
      <c r="AI320" s="68"/>
      <c r="AJ320" s="68"/>
    </row>
    <row r="321" ht="15.75" customHeight="1">
      <c r="A321" s="68"/>
      <c r="B321" s="68"/>
      <c r="C321" s="68"/>
      <c r="D321" s="68"/>
      <c r="E321" s="68"/>
      <c r="F321" s="68"/>
      <c r="G321" s="68"/>
      <c r="H321" s="68"/>
      <c r="I321" s="68"/>
      <c r="J321" s="68"/>
      <c r="K321" s="68"/>
      <c r="L321" s="68"/>
      <c r="M321" s="68"/>
      <c r="N321" s="371"/>
      <c r="O321" s="68"/>
      <c r="P321" s="68"/>
      <c r="Q321" s="68"/>
      <c r="R321" s="68"/>
      <c r="S321" s="68"/>
      <c r="T321" s="68"/>
      <c r="U321" s="68"/>
      <c r="V321" s="68"/>
      <c r="W321" s="68"/>
      <c r="X321" s="68"/>
      <c r="Y321" s="68"/>
      <c r="Z321" s="68"/>
      <c r="AA321" s="68"/>
      <c r="AB321" s="68"/>
      <c r="AC321" s="68"/>
      <c r="AD321" s="68"/>
      <c r="AE321" s="68"/>
      <c r="AF321" s="68"/>
      <c r="AG321" s="68"/>
      <c r="AH321" s="68"/>
      <c r="AI321" s="68"/>
      <c r="AJ321" s="68"/>
    </row>
    <row r="322" ht="15.75" customHeight="1">
      <c r="A322" s="68"/>
      <c r="B322" s="68"/>
      <c r="C322" s="68"/>
      <c r="D322" s="68"/>
      <c r="E322" s="68"/>
      <c r="F322" s="68"/>
      <c r="G322" s="68"/>
      <c r="H322" s="68"/>
      <c r="I322" s="68"/>
      <c r="J322" s="68"/>
      <c r="K322" s="68"/>
      <c r="L322" s="68"/>
      <c r="M322" s="68"/>
      <c r="N322" s="371"/>
      <c r="O322" s="68"/>
      <c r="P322" s="68"/>
      <c r="Q322" s="68"/>
      <c r="R322" s="68"/>
      <c r="S322" s="68"/>
      <c r="T322" s="68"/>
      <c r="U322" s="68"/>
      <c r="V322" s="68"/>
      <c r="W322" s="68"/>
      <c r="X322" s="68"/>
      <c r="Y322" s="68"/>
      <c r="Z322" s="68"/>
      <c r="AA322" s="68"/>
      <c r="AB322" s="68"/>
      <c r="AC322" s="68"/>
      <c r="AD322" s="68"/>
      <c r="AE322" s="68"/>
      <c r="AF322" s="68"/>
      <c r="AG322" s="68"/>
      <c r="AH322" s="68"/>
      <c r="AI322" s="68"/>
      <c r="AJ322" s="68"/>
    </row>
    <row r="323" ht="15.75" customHeight="1">
      <c r="A323" s="68"/>
      <c r="B323" s="68"/>
      <c r="C323" s="68"/>
      <c r="D323" s="68"/>
      <c r="E323" s="68"/>
      <c r="F323" s="68"/>
      <c r="G323" s="68"/>
      <c r="H323" s="68"/>
      <c r="I323" s="68"/>
      <c r="J323" s="68"/>
      <c r="K323" s="68"/>
      <c r="L323" s="68"/>
      <c r="M323" s="68"/>
      <c r="N323" s="371"/>
      <c r="O323" s="68"/>
      <c r="P323" s="68"/>
      <c r="Q323" s="68"/>
      <c r="R323" s="68"/>
      <c r="S323" s="68"/>
      <c r="T323" s="68"/>
      <c r="U323" s="68"/>
      <c r="V323" s="68"/>
      <c r="W323" s="68"/>
      <c r="X323" s="68"/>
      <c r="Y323" s="68"/>
      <c r="Z323" s="68"/>
      <c r="AA323" s="68"/>
      <c r="AB323" s="68"/>
      <c r="AC323" s="68"/>
      <c r="AD323" s="68"/>
      <c r="AE323" s="68"/>
      <c r="AF323" s="68"/>
      <c r="AG323" s="68"/>
      <c r="AH323" s="68"/>
      <c r="AI323" s="68"/>
      <c r="AJ323" s="68"/>
    </row>
    <row r="324" ht="15.75" customHeight="1">
      <c r="A324" s="68"/>
      <c r="B324" s="68"/>
      <c r="C324" s="68"/>
      <c r="D324" s="68"/>
      <c r="E324" s="68"/>
      <c r="F324" s="68"/>
      <c r="G324" s="68"/>
      <c r="H324" s="68"/>
      <c r="I324" s="68"/>
      <c r="J324" s="68"/>
      <c r="K324" s="68"/>
      <c r="L324" s="68"/>
      <c r="M324" s="68"/>
      <c r="N324" s="371"/>
      <c r="O324" s="68"/>
      <c r="P324" s="68"/>
      <c r="Q324" s="68"/>
      <c r="R324" s="68"/>
      <c r="S324" s="68"/>
      <c r="T324" s="68"/>
      <c r="U324" s="68"/>
      <c r="V324" s="68"/>
      <c r="W324" s="68"/>
      <c r="X324" s="68"/>
      <c r="Y324" s="68"/>
      <c r="Z324" s="68"/>
      <c r="AA324" s="68"/>
      <c r="AB324" s="68"/>
      <c r="AC324" s="68"/>
      <c r="AD324" s="68"/>
      <c r="AE324" s="68"/>
      <c r="AF324" s="68"/>
      <c r="AG324" s="68"/>
      <c r="AH324" s="68"/>
      <c r="AI324" s="68"/>
      <c r="AJ324" s="68"/>
    </row>
    <row r="325" ht="15.75" customHeight="1">
      <c r="A325" s="68"/>
      <c r="B325" s="68"/>
      <c r="C325" s="68"/>
      <c r="D325" s="68"/>
      <c r="E325" s="68"/>
      <c r="F325" s="68"/>
      <c r="G325" s="68"/>
      <c r="H325" s="68"/>
      <c r="I325" s="68"/>
      <c r="J325" s="68"/>
      <c r="K325" s="68"/>
      <c r="L325" s="68"/>
      <c r="M325" s="68"/>
      <c r="N325" s="371"/>
      <c r="O325" s="68"/>
      <c r="P325" s="68"/>
      <c r="Q325" s="68"/>
      <c r="R325" s="68"/>
      <c r="S325" s="68"/>
      <c r="T325" s="68"/>
      <c r="U325" s="68"/>
      <c r="V325" s="68"/>
      <c r="W325" s="68"/>
      <c r="X325" s="68"/>
      <c r="Y325" s="68"/>
      <c r="Z325" s="68"/>
      <c r="AA325" s="68"/>
      <c r="AB325" s="68"/>
      <c r="AC325" s="68"/>
      <c r="AD325" s="68"/>
      <c r="AE325" s="68"/>
      <c r="AF325" s="68"/>
      <c r="AG325" s="68"/>
      <c r="AH325" s="68"/>
      <c r="AI325" s="68"/>
      <c r="AJ325" s="68"/>
    </row>
    <row r="326" ht="15.75" customHeight="1">
      <c r="A326" s="68"/>
      <c r="B326" s="68"/>
      <c r="C326" s="68"/>
      <c r="D326" s="68"/>
      <c r="E326" s="68"/>
      <c r="F326" s="68"/>
      <c r="G326" s="68"/>
      <c r="H326" s="68"/>
      <c r="I326" s="68"/>
      <c r="J326" s="68"/>
      <c r="K326" s="68"/>
      <c r="L326" s="68"/>
      <c r="M326" s="68"/>
      <c r="N326" s="371"/>
      <c r="O326" s="68"/>
      <c r="P326" s="68"/>
      <c r="Q326" s="68"/>
      <c r="R326" s="68"/>
      <c r="S326" s="68"/>
      <c r="T326" s="68"/>
      <c r="U326" s="68"/>
      <c r="V326" s="68"/>
      <c r="W326" s="68"/>
      <c r="X326" s="68"/>
      <c r="Y326" s="68"/>
      <c r="Z326" s="68"/>
      <c r="AA326" s="68"/>
      <c r="AB326" s="68"/>
      <c r="AC326" s="68"/>
      <c r="AD326" s="68"/>
      <c r="AE326" s="68"/>
      <c r="AF326" s="68"/>
      <c r="AG326" s="68"/>
      <c r="AH326" s="68"/>
      <c r="AI326" s="68"/>
      <c r="AJ326" s="68"/>
    </row>
    <row r="327" ht="15.75" customHeight="1">
      <c r="A327" s="68"/>
      <c r="B327" s="68"/>
      <c r="C327" s="68"/>
      <c r="D327" s="68"/>
      <c r="E327" s="68"/>
      <c r="F327" s="68"/>
      <c r="G327" s="68"/>
      <c r="H327" s="68"/>
      <c r="I327" s="68"/>
      <c r="J327" s="68"/>
      <c r="K327" s="68"/>
      <c r="L327" s="68"/>
      <c r="M327" s="68"/>
      <c r="N327" s="371"/>
      <c r="O327" s="68"/>
      <c r="P327" s="68"/>
      <c r="Q327" s="68"/>
      <c r="R327" s="68"/>
      <c r="S327" s="68"/>
      <c r="T327" s="68"/>
      <c r="U327" s="68"/>
      <c r="V327" s="68"/>
      <c r="W327" s="68"/>
      <c r="X327" s="68"/>
      <c r="Y327" s="68"/>
      <c r="Z327" s="68"/>
      <c r="AA327" s="68"/>
      <c r="AB327" s="68"/>
      <c r="AC327" s="68"/>
      <c r="AD327" s="68"/>
      <c r="AE327" s="68"/>
      <c r="AF327" s="68"/>
      <c r="AG327" s="68"/>
      <c r="AH327" s="68"/>
      <c r="AI327" s="68"/>
      <c r="AJ327" s="68"/>
    </row>
    <row r="328" ht="15.75" customHeight="1">
      <c r="A328" s="68"/>
      <c r="B328" s="68"/>
      <c r="C328" s="68"/>
      <c r="D328" s="68"/>
      <c r="E328" s="68"/>
      <c r="F328" s="68"/>
      <c r="G328" s="68"/>
      <c r="H328" s="68"/>
      <c r="I328" s="68"/>
      <c r="J328" s="68"/>
      <c r="K328" s="68"/>
      <c r="L328" s="68"/>
      <c r="M328" s="68"/>
      <c r="N328" s="371"/>
      <c r="O328" s="68"/>
      <c r="P328" s="68"/>
      <c r="Q328" s="68"/>
      <c r="R328" s="68"/>
      <c r="S328" s="68"/>
      <c r="T328" s="68"/>
      <c r="U328" s="68"/>
      <c r="V328" s="68"/>
      <c r="W328" s="68"/>
      <c r="X328" s="68"/>
      <c r="Y328" s="68"/>
      <c r="Z328" s="68"/>
      <c r="AA328" s="68"/>
      <c r="AB328" s="68"/>
      <c r="AC328" s="68"/>
      <c r="AD328" s="68"/>
      <c r="AE328" s="68"/>
      <c r="AF328" s="68"/>
      <c r="AG328" s="68"/>
      <c r="AH328" s="68"/>
      <c r="AI328" s="68"/>
      <c r="AJ328" s="68"/>
    </row>
    <row r="329" ht="15.75" customHeight="1">
      <c r="A329" s="68"/>
      <c r="B329" s="68"/>
      <c r="C329" s="68"/>
      <c r="D329" s="68"/>
      <c r="E329" s="68"/>
      <c r="F329" s="68"/>
      <c r="G329" s="68"/>
      <c r="H329" s="68"/>
      <c r="I329" s="68"/>
      <c r="J329" s="68"/>
      <c r="K329" s="68"/>
      <c r="L329" s="68"/>
      <c r="M329" s="68"/>
      <c r="N329" s="371"/>
      <c r="O329" s="68"/>
      <c r="P329" s="68"/>
      <c r="Q329" s="68"/>
      <c r="R329" s="68"/>
      <c r="S329" s="68"/>
      <c r="T329" s="68"/>
      <c r="U329" s="68"/>
      <c r="V329" s="68"/>
      <c r="W329" s="68"/>
      <c r="X329" s="68"/>
      <c r="Y329" s="68"/>
      <c r="Z329" s="68"/>
      <c r="AA329" s="68"/>
      <c r="AB329" s="68"/>
      <c r="AC329" s="68"/>
      <c r="AD329" s="68"/>
      <c r="AE329" s="68"/>
      <c r="AF329" s="68"/>
      <c r="AG329" s="68"/>
      <c r="AH329" s="68"/>
      <c r="AI329" s="68"/>
      <c r="AJ329" s="68"/>
    </row>
    <row r="330" ht="15.75" customHeight="1">
      <c r="A330" s="68"/>
      <c r="B330" s="68"/>
      <c r="C330" s="68"/>
      <c r="D330" s="68"/>
      <c r="E330" s="68"/>
      <c r="F330" s="68"/>
      <c r="G330" s="68"/>
      <c r="H330" s="68"/>
      <c r="I330" s="68"/>
      <c r="J330" s="68"/>
      <c r="K330" s="68"/>
      <c r="L330" s="68"/>
      <c r="M330" s="68"/>
      <c r="N330" s="371"/>
      <c r="O330" s="68"/>
      <c r="P330" s="68"/>
      <c r="Q330" s="68"/>
      <c r="R330" s="68"/>
      <c r="S330" s="68"/>
      <c r="T330" s="68"/>
      <c r="U330" s="68"/>
      <c r="V330" s="68"/>
      <c r="W330" s="68"/>
      <c r="X330" s="68"/>
      <c r="Y330" s="68"/>
      <c r="Z330" s="68"/>
      <c r="AA330" s="68"/>
      <c r="AB330" s="68"/>
      <c r="AC330" s="68"/>
      <c r="AD330" s="68"/>
      <c r="AE330" s="68"/>
      <c r="AF330" s="68"/>
      <c r="AG330" s="68"/>
      <c r="AH330" s="68"/>
      <c r="AI330" s="68"/>
      <c r="AJ330" s="68"/>
    </row>
    <row r="331" ht="15.75" customHeight="1">
      <c r="A331" s="68"/>
      <c r="B331" s="68"/>
      <c r="C331" s="68"/>
      <c r="D331" s="68"/>
      <c r="E331" s="68"/>
      <c r="F331" s="68"/>
      <c r="G331" s="68"/>
      <c r="H331" s="68"/>
      <c r="I331" s="68"/>
      <c r="J331" s="68"/>
      <c r="K331" s="68"/>
      <c r="L331" s="68"/>
      <c r="M331" s="68"/>
      <c r="N331" s="371"/>
      <c r="O331" s="68"/>
      <c r="P331" s="68"/>
      <c r="Q331" s="68"/>
      <c r="R331" s="68"/>
      <c r="S331" s="68"/>
      <c r="T331" s="68"/>
      <c r="U331" s="68"/>
      <c r="V331" s="68"/>
      <c r="W331" s="68"/>
      <c r="X331" s="68"/>
      <c r="Y331" s="68"/>
      <c r="Z331" s="68"/>
      <c r="AA331" s="68"/>
      <c r="AB331" s="68"/>
      <c r="AC331" s="68"/>
      <c r="AD331" s="68"/>
      <c r="AE331" s="68"/>
      <c r="AF331" s="68"/>
      <c r="AG331" s="68"/>
      <c r="AH331" s="68"/>
      <c r="AI331" s="68"/>
      <c r="AJ331" s="68"/>
    </row>
    <row r="332" ht="15.75" customHeight="1">
      <c r="A332" s="68"/>
      <c r="B332" s="68"/>
      <c r="C332" s="68"/>
      <c r="D332" s="68"/>
      <c r="E332" s="68"/>
      <c r="F332" s="68"/>
      <c r="G332" s="68"/>
      <c r="H332" s="68"/>
      <c r="I332" s="68"/>
      <c r="J332" s="68"/>
      <c r="K332" s="68"/>
      <c r="L332" s="68"/>
      <c r="M332" s="68"/>
      <c r="N332" s="371"/>
      <c r="O332" s="68"/>
      <c r="P332" s="68"/>
      <c r="Q332" s="68"/>
      <c r="R332" s="68"/>
      <c r="S332" s="68"/>
      <c r="T332" s="68"/>
      <c r="U332" s="68"/>
      <c r="V332" s="68"/>
      <c r="W332" s="68"/>
      <c r="X332" s="68"/>
      <c r="Y332" s="68"/>
      <c r="Z332" s="68"/>
      <c r="AA332" s="68"/>
      <c r="AB332" s="68"/>
      <c r="AC332" s="68"/>
      <c r="AD332" s="68"/>
      <c r="AE332" s="68"/>
      <c r="AF332" s="68"/>
      <c r="AG332" s="68"/>
      <c r="AH332" s="68"/>
      <c r="AI332" s="68"/>
      <c r="AJ332" s="68"/>
    </row>
    <row r="333" ht="15.75" customHeight="1">
      <c r="A333" s="68"/>
      <c r="B333" s="68"/>
      <c r="C333" s="68"/>
      <c r="D333" s="68"/>
      <c r="E333" s="68"/>
      <c r="F333" s="68"/>
      <c r="G333" s="68"/>
      <c r="H333" s="68"/>
      <c r="I333" s="68"/>
      <c r="J333" s="68"/>
      <c r="K333" s="68"/>
      <c r="L333" s="68"/>
      <c r="M333" s="68"/>
      <c r="N333" s="371"/>
      <c r="O333" s="68"/>
      <c r="P333" s="68"/>
      <c r="Q333" s="68"/>
      <c r="R333" s="68"/>
      <c r="S333" s="68"/>
      <c r="T333" s="68"/>
      <c r="U333" s="68"/>
      <c r="V333" s="68"/>
      <c r="W333" s="68"/>
      <c r="X333" s="68"/>
      <c r="Y333" s="68"/>
      <c r="Z333" s="68"/>
      <c r="AA333" s="68"/>
      <c r="AB333" s="68"/>
      <c r="AC333" s="68"/>
      <c r="AD333" s="68"/>
      <c r="AE333" s="68"/>
      <c r="AF333" s="68"/>
      <c r="AG333" s="68"/>
      <c r="AH333" s="68"/>
      <c r="AI333" s="68"/>
      <c r="AJ333" s="68"/>
    </row>
    <row r="334" ht="15.75" customHeight="1">
      <c r="A334" s="68"/>
      <c r="B334" s="68"/>
      <c r="C334" s="68"/>
      <c r="D334" s="68"/>
      <c r="E334" s="68"/>
      <c r="F334" s="68"/>
      <c r="G334" s="68"/>
      <c r="H334" s="68"/>
      <c r="I334" s="68"/>
      <c r="J334" s="68"/>
      <c r="K334" s="68"/>
      <c r="L334" s="68"/>
      <c r="M334" s="68"/>
      <c r="N334" s="371"/>
      <c r="O334" s="68"/>
      <c r="P334" s="68"/>
      <c r="Q334" s="68"/>
      <c r="R334" s="68"/>
      <c r="S334" s="68"/>
      <c r="T334" s="68"/>
      <c r="U334" s="68"/>
      <c r="V334" s="68"/>
      <c r="W334" s="68"/>
      <c r="X334" s="68"/>
      <c r="Y334" s="68"/>
      <c r="Z334" s="68"/>
      <c r="AA334" s="68"/>
      <c r="AB334" s="68"/>
      <c r="AC334" s="68"/>
      <c r="AD334" s="68"/>
      <c r="AE334" s="68"/>
      <c r="AF334" s="68"/>
      <c r="AG334" s="68"/>
      <c r="AH334" s="68"/>
      <c r="AI334" s="68"/>
      <c r="AJ334" s="68"/>
    </row>
    <row r="335" ht="15.75" customHeight="1">
      <c r="A335" s="68"/>
      <c r="B335" s="68"/>
      <c r="C335" s="68"/>
      <c r="D335" s="68"/>
      <c r="E335" s="68"/>
      <c r="F335" s="68"/>
      <c r="G335" s="68"/>
      <c r="H335" s="68"/>
      <c r="I335" s="68"/>
      <c r="J335" s="68"/>
      <c r="K335" s="68"/>
      <c r="L335" s="68"/>
      <c r="M335" s="68"/>
      <c r="N335" s="371"/>
      <c r="O335" s="68"/>
      <c r="P335" s="68"/>
      <c r="Q335" s="68"/>
      <c r="R335" s="68"/>
      <c r="S335" s="68"/>
      <c r="T335" s="68"/>
      <c r="U335" s="68"/>
      <c r="V335" s="68"/>
      <c r="W335" s="68"/>
      <c r="X335" s="68"/>
      <c r="Y335" s="68"/>
      <c r="Z335" s="68"/>
      <c r="AA335" s="68"/>
      <c r="AB335" s="68"/>
      <c r="AC335" s="68"/>
      <c r="AD335" s="68"/>
      <c r="AE335" s="68"/>
      <c r="AF335" s="68"/>
      <c r="AG335" s="68"/>
      <c r="AH335" s="68"/>
      <c r="AI335" s="68"/>
      <c r="AJ335" s="68"/>
    </row>
    <row r="336" ht="15.75" customHeight="1">
      <c r="A336" s="68"/>
      <c r="B336" s="68"/>
      <c r="C336" s="68"/>
      <c r="D336" s="68"/>
      <c r="E336" s="68"/>
      <c r="F336" s="68"/>
      <c r="G336" s="68"/>
      <c r="H336" s="68"/>
      <c r="I336" s="68"/>
      <c r="J336" s="68"/>
      <c r="K336" s="68"/>
      <c r="L336" s="68"/>
      <c r="M336" s="68"/>
      <c r="N336" s="371"/>
      <c r="O336" s="68"/>
      <c r="P336" s="68"/>
      <c r="Q336" s="68"/>
      <c r="R336" s="68"/>
      <c r="S336" s="68"/>
      <c r="T336" s="68"/>
      <c r="U336" s="68"/>
      <c r="V336" s="68"/>
      <c r="W336" s="68"/>
      <c r="X336" s="68"/>
      <c r="Y336" s="68"/>
      <c r="Z336" s="68"/>
      <c r="AA336" s="68"/>
      <c r="AB336" s="68"/>
      <c r="AC336" s="68"/>
      <c r="AD336" s="68"/>
      <c r="AE336" s="68"/>
      <c r="AF336" s="68"/>
      <c r="AG336" s="68"/>
      <c r="AH336" s="68"/>
      <c r="AI336" s="68"/>
      <c r="AJ336" s="68"/>
    </row>
    <row r="337" ht="15.75" customHeight="1">
      <c r="A337" s="68"/>
      <c r="B337" s="68"/>
      <c r="C337" s="68"/>
      <c r="D337" s="68"/>
      <c r="E337" s="68"/>
      <c r="F337" s="68"/>
      <c r="G337" s="68"/>
      <c r="H337" s="68"/>
      <c r="I337" s="68"/>
      <c r="J337" s="68"/>
      <c r="K337" s="68"/>
      <c r="L337" s="68"/>
      <c r="M337" s="68"/>
      <c r="N337" s="371"/>
      <c r="O337" s="68"/>
      <c r="P337" s="68"/>
      <c r="Q337" s="68"/>
      <c r="R337" s="68"/>
      <c r="S337" s="68"/>
      <c r="T337" s="68"/>
      <c r="U337" s="68"/>
      <c r="V337" s="68"/>
      <c r="W337" s="68"/>
      <c r="X337" s="68"/>
      <c r="Y337" s="68"/>
      <c r="Z337" s="68"/>
      <c r="AA337" s="68"/>
      <c r="AB337" s="68"/>
      <c r="AC337" s="68"/>
      <c r="AD337" s="68"/>
      <c r="AE337" s="68"/>
      <c r="AF337" s="68"/>
      <c r="AG337" s="68"/>
      <c r="AH337" s="68"/>
      <c r="AI337" s="68"/>
      <c r="AJ337" s="68"/>
    </row>
    <row r="338" ht="15.75" customHeight="1">
      <c r="A338" s="68"/>
      <c r="B338" s="68"/>
      <c r="C338" s="68"/>
      <c r="D338" s="68"/>
      <c r="E338" s="68"/>
      <c r="F338" s="68"/>
      <c r="G338" s="68"/>
      <c r="H338" s="68"/>
      <c r="I338" s="68"/>
      <c r="J338" s="68"/>
      <c r="K338" s="68"/>
      <c r="L338" s="68"/>
      <c r="M338" s="68"/>
      <c r="N338" s="371"/>
      <c r="O338" s="68"/>
      <c r="P338" s="68"/>
      <c r="Q338" s="68"/>
      <c r="R338" s="68"/>
      <c r="S338" s="68"/>
      <c r="T338" s="68"/>
      <c r="U338" s="68"/>
      <c r="V338" s="68"/>
      <c r="W338" s="68"/>
      <c r="X338" s="68"/>
      <c r="Y338" s="68"/>
      <c r="Z338" s="68"/>
      <c r="AA338" s="68"/>
      <c r="AB338" s="68"/>
      <c r="AC338" s="68"/>
      <c r="AD338" s="68"/>
      <c r="AE338" s="68"/>
      <c r="AF338" s="68"/>
      <c r="AG338" s="68"/>
      <c r="AH338" s="68"/>
      <c r="AI338" s="68"/>
      <c r="AJ338" s="68"/>
    </row>
    <row r="339" ht="15.75" customHeight="1">
      <c r="A339" s="68"/>
      <c r="B339" s="68"/>
      <c r="C339" s="68"/>
      <c r="D339" s="68"/>
      <c r="E339" s="68"/>
      <c r="F339" s="68"/>
      <c r="G339" s="68"/>
      <c r="H339" s="68"/>
      <c r="I339" s="68"/>
      <c r="J339" s="68"/>
      <c r="K339" s="68"/>
      <c r="L339" s="68"/>
      <c r="M339" s="68"/>
      <c r="N339" s="371"/>
      <c r="O339" s="68"/>
      <c r="P339" s="68"/>
      <c r="Q339" s="68"/>
      <c r="R339" s="68"/>
      <c r="S339" s="68"/>
      <c r="T339" s="68"/>
      <c r="U339" s="68"/>
      <c r="V339" s="68"/>
      <c r="W339" s="68"/>
      <c r="X339" s="68"/>
      <c r="Y339" s="68"/>
      <c r="Z339" s="68"/>
      <c r="AA339" s="68"/>
      <c r="AB339" s="68"/>
      <c r="AC339" s="68"/>
      <c r="AD339" s="68"/>
      <c r="AE339" s="68"/>
      <c r="AF339" s="68"/>
      <c r="AG339" s="68"/>
      <c r="AH339" s="68"/>
      <c r="AI339" s="68"/>
      <c r="AJ339" s="68"/>
    </row>
    <row r="340" ht="15.75" customHeight="1">
      <c r="A340" s="68"/>
      <c r="B340" s="68"/>
      <c r="C340" s="68"/>
      <c r="D340" s="68"/>
      <c r="E340" s="68"/>
      <c r="F340" s="68"/>
      <c r="G340" s="68"/>
      <c r="H340" s="68"/>
      <c r="I340" s="68"/>
      <c r="J340" s="68"/>
      <c r="K340" s="68"/>
      <c r="L340" s="68"/>
      <c r="M340" s="68"/>
      <c r="N340" s="371"/>
      <c r="O340" s="68"/>
      <c r="P340" s="68"/>
      <c r="Q340" s="68"/>
      <c r="R340" s="68"/>
      <c r="S340" s="68"/>
      <c r="T340" s="68"/>
      <c r="U340" s="68"/>
      <c r="V340" s="68"/>
      <c r="W340" s="68"/>
      <c r="X340" s="68"/>
      <c r="Y340" s="68"/>
      <c r="Z340" s="68"/>
      <c r="AA340" s="68"/>
      <c r="AB340" s="68"/>
      <c r="AC340" s="68"/>
      <c r="AD340" s="68"/>
      <c r="AE340" s="68"/>
      <c r="AF340" s="68"/>
      <c r="AG340" s="68"/>
      <c r="AH340" s="68"/>
      <c r="AI340" s="68"/>
      <c r="AJ340" s="68"/>
    </row>
    <row r="341" ht="15.75" customHeight="1">
      <c r="A341" s="68"/>
      <c r="B341" s="68"/>
      <c r="C341" s="68"/>
      <c r="D341" s="68"/>
      <c r="E341" s="68"/>
      <c r="F341" s="68"/>
      <c r="G341" s="68"/>
      <c r="H341" s="68"/>
      <c r="I341" s="68"/>
      <c r="J341" s="68"/>
      <c r="K341" s="68"/>
      <c r="L341" s="68"/>
      <c r="M341" s="68"/>
      <c r="N341" s="371"/>
      <c r="O341" s="68"/>
      <c r="P341" s="68"/>
      <c r="Q341" s="68"/>
      <c r="R341" s="68"/>
      <c r="S341" s="68"/>
      <c r="T341" s="68"/>
      <c r="U341" s="68"/>
      <c r="V341" s="68"/>
      <c r="W341" s="68"/>
      <c r="X341" s="68"/>
      <c r="Y341" s="68"/>
      <c r="Z341" s="68"/>
      <c r="AA341" s="68"/>
      <c r="AB341" s="68"/>
      <c r="AC341" s="68"/>
      <c r="AD341" s="68"/>
      <c r="AE341" s="68"/>
      <c r="AF341" s="68"/>
      <c r="AG341" s="68"/>
      <c r="AH341" s="68"/>
      <c r="AI341" s="68"/>
      <c r="AJ341" s="68"/>
    </row>
    <row r="342" ht="15.75" customHeight="1">
      <c r="A342" s="68"/>
      <c r="B342" s="68"/>
      <c r="C342" s="68"/>
      <c r="D342" s="68"/>
      <c r="E342" s="68"/>
      <c r="F342" s="68"/>
      <c r="G342" s="68"/>
      <c r="H342" s="68"/>
      <c r="I342" s="68"/>
      <c r="J342" s="68"/>
      <c r="K342" s="68"/>
      <c r="L342" s="68"/>
      <c r="M342" s="68"/>
      <c r="N342" s="371"/>
      <c r="O342" s="68"/>
      <c r="P342" s="68"/>
      <c r="Q342" s="68"/>
      <c r="R342" s="68"/>
      <c r="S342" s="68"/>
      <c r="T342" s="68"/>
      <c r="U342" s="68"/>
      <c r="V342" s="68"/>
      <c r="W342" s="68"/>
      <c r="X342" s="68"/>
      <c r="Y342" s="68"/>
      <c r="Z342" s="68"/>
      <c r="AA342" s="68"/>
      <c r="AB342" s="68"/>
      <c r="AC342" s="68"/>
      <c r="AD342" s="68"/>
      <c r="AE342" s="68"/>
      <c r="AF342" s="68"/>
      <c r="AG342" s="68"/>
      <c r="AH342" s="68"/>
      <c r="AI342" s="68"/>
      <c r="AJ342" s="68"/>
    </row>
    <row r="343" ht="15.75" customHeight="1">
      <c r="A343" s="68"/>
      <c r="B343" s="68"/>
      <c r="C343" s="68"/>
      <c r="D343" s="68"/>
      <c r="E343" s="68"/>
      <c r="F343" s="68"/>
      <c r="G343" s="68"/>
      <c r="H343" s="68"/>
      <c r="I343" s="68"/>
      <c r="J343" s="68"/>
      <c r="K343" s="68"/>
      <c r="L343" s="68"/>
      <c r="M343" s="68"/>
      <c r="N343" s="371"/>
      <c r="O343" s="68"/>
      <c r="P343" s="68"/>
      <c r="Q343" s="68"/>
      <c r="R343" s="68"/>
      <c r="S343" s="68"/>
      <c r="T343" s="68"/>
      <c r="U343" s="68"/>
      <c r="V343" s="68"/>
      <c r="W343" s="68"/>
      <c r="X343" s="68"/>
      <c r="Y343" s="68"/>
      <c r="Z343" s="68"/>
      <c r="AA343" s="68"/>
      <c r="AB343" s="68"/>
      <c r="AC343" s="68"/>
      <c r="AD343" s="68"/>
      <c r="AE343" s="68"/>
      <c r="AF343" s="68"/>
      <c r="AG343" s="68"/>
      <c r="AH343" s="68"/>
      <c r="AI343" s="68"/>
      <c r="AJ343" s="68"/>
    </row>
    <row r="344" ht="15.75" customHeight="1">
      <c r="A344" s="68"/>
      <c r="B344" s="68"/>
      <c r="C344" s="68"/>
      <c r="D344" s="68"/>
      <c r="E344" s="68"/>
      <c r="F344" s="68"/>
      <c r="G344" s="68"/>
      <c r="H344" s="68"/>
      <c r="I344" s="68"/>
      <c r="J344" s="68"/>
      <c r="K344" s="68"/>
      <c r="L344" s="68"/>
      <c r="M344" s="68"/>
      <c r="N344" s="371"/>
      <c r="O344" s="68"/>
      <c r="P344" s="68"/>
      <c r="Q344" s="68"/>
      <c r="R344" s="68"/>
      <c r="S344" s="68"/>
      <c r="T344" s="68"/>
      <c r="U344" s="68"/>
      <c r="V344" s="68"/>
      <c r="W344" s="68"/>
      <c r="X344" s="68"/>
      <c r="Y344" s="68"/>
      <c r="Z344" s="68"/>
      <c r="AA344" s="68"/>
      <c r="AB344" s="68"/>
      <c r="AC344" s="68"/>
      <c r="AD344" s="68"/>
      <c r="AE344" s="68"/>
      <c r="AF344" s="68"/>
      <c r="AG344" s="68"/>
      <c r="AH344" s="68"/>
      <c r="AI344" s="68"/>
      <c r="AJ344" s="68"/>
    </row>
    <row r="345" ht="15.75" customHeight="1">
      <c r="A345" s="68"/>
      <c r="B345" s="68"/>
      <c r="C345" s="68"/>
      <c r="D345" s="68"/>
      <c r="E345" s="68"/>
      <c r="F345" s="68"/>
      <c r="G345" s="68"/>
      <c r="H345" s="68"/>
      <c r="I345" s="68"/>
      <c r="J345" s="68"/>
      <c r="K345" s="68"/>
      <c r="L345" s="68"/>
      <c r="M345" s="68"/>
      <c r="N345" s="371"/>
      <c r="O345" s="68"/>
      <c r="P345" s="68"/>
      <c r="Q345" s="68"/>
      <c r="R345" s="68"/>
      <c r="S345" s="68"/>
      <c r="T345" s="68"/>
      <c r="U345" s="68"/>
      <c r="V345" s="68"/>
      <c r="W345" s="68"/>
      <c r="X345" s="68"/>
      <c r="Y345" s="68"/>
      <c r="Z345" s="68"/>
      <c r="AA345" s="68"/>
      <c r="AB345" s="68"/>
      <c r="AC345" s="68"/>
      <c r="AD345" s="68"/>
      <c r="AE345" s="68"/>
      <c r="AF345" s="68"/>
      <c r="AG345" s="68"/>
      <c r="AH345" s="68"/>
      <c r="AI345" s="68"/>
      <c r="AJ345" s="68"/>
    </row>
    <row r="346" ht="15.75" customHeight="1">
      <c r="A346" s="68"/>
      <c r="B346" s="68"/>
      <c r="C346" s="68"/>
      <c r="D346" s="68"/>
      <c r="E346" s="68"/>
      <c r="F346" s="68"/>
      <c r="G346" s="68"/>
      <c r="H346" s="68"/>
      <c r="I346" s="68"/>
      <c r="J346" s="68"/>
      <c r="K346" s="68"/>
      <c r="L346" s="68"/>
      <c r="M346" s="68"/>
      <c r="N346" s="371"/>
      <c r="O346" s="68"/>
      <c r="P346" s="68"/>
      <c r="Q346" s="68"/>
      <c r="R346" s="68"/>
      <c r="S346" s="68"/>
      <c r="T346" s="68"/>
      <c r="U346" s="68"/>
      <c r="V346" s="68"/>
      <c r="W346" s="68"/>
      <c r="X346" s="68"/>
      <c r="Y346" s="68"/>
      <c r="Z346" s="68"/>
      <c r="AA346" s="68"/>
      <c r="AB346" s="68"/>
      <c r="AC346" s="68"/>
      <c r="AD346" s="68"/>
      <c r="AE346" s="68"/>
      <c r="AF346" s="68"/>
      <c r="AG346" s="68"/>
      <c r="AH346" s="68"/>
      <c r="AI346" s="68"/>
      <c r="AJ346" s="68"/>
    </row>
    <row r="347" ht="15.75" customHeight="1">
      <c r="A347" s="68"/>
      <c r="B347" s="68"/>
      <c r="C347" s="68"/>
      <c r="D347" s="68"/>
      <c r="E347" s="68"/>
      <c r="F347" s="68"/>
      <c r="G347" s="68"/>
      <c r="H347" s="68"/>
      <c r="I347" s="68"/>
      <c r="J347" s="68"/>
      <c r="K347" s="68"/>
      <c r="L347" s="68"/>
      <c r="M347" s="68"/>
      <c r="N347" s="371"/>
      <c r="O347" s="68"/>
      <c r="P347" s="68"/>
      <c r="Q347" s="68"/>
      <c r="R347" s="68"/>
      <c r="S347" s="68"/>
      <c r="T347" s="68"/>
      <c r="U347" s="68"/>
      <c r="V347" s="68"/>
      <c r="W347" s="68"/>
      <c r="X347" s="68"/>
      <c r="Y347" s="68"/>
      <c r="Z347" s="68"/>
      <c r="AA347" s="68"/>
      <c r="AB347" s="68"/>
      <c r="AC347" s="68"/>
      <c r="AD347" s="68"/>
      <c r="AE347" s="68"/>
      <c r="AF347" s="68"/>
      <c r="AG347" s="68"/>
      <c r="AH347" s="68"/>
      <c r="AI347" s="68"/>
      <c r="AJ347" s="68"/>
    </row>
    <row r="348" ht="15.75" customHeight="1">
      <c r="A348" s="68"/>
      <c r="B348" s="68"/>
      <c r="C348" s="68"/>
      <c r="D348" s="68"/>
      <c r="E348" s="68"/>
      <c r="F348" s="68"/>
      <c r="G348" s="68"/>
      <c r="H348" s="68"/>
      <c r="I348" s="68"/>
      <c r="J348" s="68"/>
      <c r="K348" s="68"/>
      <c r="L348" s="68"/>
      <c r="M348" s="68"/>
      <c r="N348" s="371"/>
      <c r="O348" s="68"/>
      <c r="P348" s="68"/>
      <c r="Q348" s="68"/>
      <c r="R348" s="68"/>
      <c r="S348" s="68"/>
      <c r="T348" s="68"/>
      <c r="U348" s="68"/>
      <c r="V348" s="68"/>
      <c r="W348" s="68"/>
      <c r="X348" s="68"/>
      <c r="Y348" s="68"/>
      <c r="Z348" s="68"/>
      <c r="AA348" s="68"/>
      <c r="AB348" s="68"/>
      <c r="AC348" s="68"/>
      <c r="AD348" s="68"/>
      <c r="AE348" s="68"/>
      <c r="AF348" s="68"/>
      <c r="AG348" s="68"/>
      <c r="AH348" s="68"/>
      <c r="AI348" s="68"/>
      <c r="AJ348" s="68"/>
    </row>
    <row r="349" ht="15.75" customHeight="1">
      <c r="A349" s="68"/>
      <c r="B349" s="68"/>
      <c r="C349" s="68"/>
      <c r="D349" s="68"/>
      <c r="E349" s="68"/>
      <c r="F349" s="68"/>
      <c r="G349" s="68"/>
      <c r="H349" s="68"/>
      <c r="I349" s="68"/>
      <c r="J349" s="68"/>
      <c r="K349" s="68"/>
      <c r="L349" s="68"/>
      <c r="M349" s="68"/>
      <c r="N349" s="371"/>
      <c r="O349" s="68"/>
      <c r="P349" s="68"/>
      <c r="Q349" s="68"/>
      <c r="R349" s="68"/>
      <c r="S349" s="68"/>
      <c r="T349" s="68"/>
      <c r="U349" s="68"/>
      <c r="V349" s="68"/>
      <c r="W349" s="68"/>
      <c r="X349" s="68"/>
      <c r="Y349" s="68"/>
      <c r="Z349" s="68"/>
      <c r="AA349" s="68"/>
      <c r="AB349" s="68"/>
      <c r="AC349" s="68"/>
      <c r="AD349" s="68"/>
      <c r="AE349" s="68"/>
      <c r="AF349" s="68"/>
      <c r="AG349" s="68"/>
      <c r="AH349" s="68"/>
      <c r="AI349" s="68"/>
      <c r="AJ349" s="68"/>
    </row>
    <row r="350" ht="15.75" customHeight="1">
      <c r="A350" s="68"/>
      <c r="B350" s="68"/>
      <c r="C350" s="68"/>
      <c r="D350" s="68"/>
      <c r="E350" s="68"/>
      <c r="F350" s="68"/>
      <c r="G350" s="68"/>
      <c r="H350" s="68"/>
      <c r="I350" s="68"/>
      <c r="J350" s="68"/>
      <c r="K350" s="68"/>
      <c r="L350" s="68"/>
      <c r="M350" s="68"/>
      <c r="N350" s="371"/>
      <c r="O350" s="68"/>
      <c r="P350" s="68"/>
      <c r="Q350" s="68"/>
      <c r="R350" s="68"/>
      <c r="S350" s="68"/>
      <c r="T350" s="68"/>
      <c r="U350" s="68"/>
      <c r="V350" s="68"/>
      <c r="W350" s="68"/>
      <c r="X350" s="68"/>
      <c r="Y350" s="68"/>
      <c r="Z350" s="68"/>
      <c r="AA350" s="68"/>
      <c r="AB350" s="68"/>
      <c r="AC350" s="68"/>
      <c r="AD350" s="68"/>
      <c r="AE350" s="68"/>
      <c r="AF350" s="68"/>
      <c r="AG350" s="68"/>
      <c r="AH350" s="68"/>
      <c r="AI350" s="68"/>
      <c r="AJ350" s="68"/>
    </row>
    <row r="351" ht="15.75" customHeight="1">
      <c r="A351" s="68"/>
      <c r="B351" s="68"/>
      <c r="C351" s="68"/>
      <c r="D351" s="68"/>
      <c r="E351" s="68"/>
      <c r="F351" s="68"/>
      <c r="G351" s="68"/>
      <c r="H351" s="68"/>
      <c r="I351" s="68"/>
      <c r="J351" s="68"/>
      <c r="K351" s="68"/>
      <c r="L351" s="68"/>
      <c r="M351" s="68"/>
      <c r="N351" s="371"/>
      <c r="O351" s="68"/>
      <c r="P351" s="68"/>
      <c r="Q351" s="68"/>
      <c r="R351" s="68"/>
      <c r="S351" s="68"/>
      <c r="T351" s="68"/>
      <c r="U351" s="68"/>
      <c r="V351" s="68"/>
      <c r="W351" s="68"/>
      <c r="X351" s="68"/>
      <c r="Y351" s="68"/>
      <c r="Z351" s="68"/>
      <c r="AA351" s="68"/>
      <c r="AB351" s="68"/>
      <c r="AC351" s="68"/>
      <c r="AD351" s="68"/>
      <c r="AE351" s="68"/>
      <c r="AF351" s="68"/>
      <c r="AG351" s="68"/>
      <c r="AH351" s="68"/>
      <c r="AI351" s="68"/>
      <c r="AJ351" s="68"/>
    </row>
    <row r="352" ht="15.75" customHeight="1">
      <c r="A352" s="68"/>
      <c r="B352" s="68"/>
      <c r="C352" s="68"/>
      <c r="D352" s="68"/>
      <c r="E352" s="68"/>
      <c r="F352" s="68"/>
      <c r="G352" s="68"/>
      <c r="H352" s="68"/>
      <c r="I352" s="68"/>
      <c r="J352" s="68"/>
      <c r="K352" s="68"/>
      <c r="L352" s="68"/>
      <c r="M352" s="68"/>
      <c r="N352" s="371"/>
      <c r="O352" s="68"/>
      <c r="P352" s="68"/>
      <c r="Q352" s="68"/>
      <c r="R352" s="68"/>
      <c r="S352" s="68"/>
      <c r="T352" s="68"/>
      <c r="U352" s="68"/>
      <c r="V352" s="68"/>
      <c r="W352" s="68"/>
      <c r="X352" s="68"/>
      <c r="Y352" s="68"/>
      <c r="Z352" s="68"/>
      <c r="AA352" s="68"/>
      <c r="AB352" s="68"/>
      <c r="AC352" s="68"/>
      <c r="AD352" s="68"/>
      <c r="AE352" s="68"/>
      <c r="AF352" s="68"/>
      <c r="AG352" s="68"/>
      <c r="AH352" s="68"/>
      <c r="AI352" s="68"/>
      <c r="AJ352" s="68"/>
    </row>
    <row r="353" ht="15.75" customHeight="1">
      <c r="A353" s="68"/>
      <c r="B353" s="68"/>
      <c r="C353" s="68"/>
      <c r="D353" s="68"/>
      <c r="E353" s="68"/>
      <c r="F353" s="68"/>
      <c r="G353" s="68"/>
      <c r="H353" s="68"/>
      <c r="I353" s="68"/>
      <c r="J353" s="68"/>
      <c r="K353" s="68"/>
      <c r="L353" s="68"/>
      <c r="M353" s="68"/>
      <c r="N353" s="371"/>
      <c r="O353" s="68"/>
      <c r="P353" s="68"/>
      <c r="Q353" s="68"/>
      <c r="R353" s="68"/>
      <c r="S353" s="68"/>
      <c r="T353" s="68"/>
      <c r="U353" s="68"/>
      <c r="V353" s="68"/>
      <c r="W353" s="68"/>
      <c r="X353" s="68"/>
      <c r="Y353" s="68"/>
      <c r="Z353" s="68"/>
      <c r="AA353" s="68"/>
      <c r="AB353" s="68"/>
      <c r="AC353" s="68"/>
      <c r="AD353" s="68"/>
      <c r="AE353" s="68"/>
      <c r="AF353" s="68"/>
      <c r="AG353" s="68"/>
      <c r="AH353" s="68"/>
      <c r="AI353" s="68"/>
      <c r="AJ353" s="68"/>
    </row>
    <row r="354" ht="15.75" customHeight="1">
      <c r="A354" s="68"/>
      <c r="B354" s="68"/>
      <c r="C354" s="68"/>
      <c r="D354" s="68"/>
      <c r="E354" s="68"/>
      <c r="F354" s="68"/>
      <c r="G354" s="68"/>
      <c r="H354" s="68"/>
      <c r="I354" s="68"/>
      <c r="J354" s="68"/>
      <c r="K354" s="68"/>
      <c r="L354" s="68"/>
      <c r="M354" s="68"/>
      <c r="N354" s="371"/>
      <c r="O354" s="68"/>
      <c r="P354" s="68"/>
      <c r="Q354" s="68"/>
      <c r="R354" s="68"/>
      <c r="S354" s="68"/>
      <c r="T354" s="68"/>
      <c r="U354" s="68"/>
      <c r="V354" s="68"/>
      <c r="W354" s="68"/>
      <c r="X354" s="68"/>
      <c r="Y354" s="68"/>
      <c r="Z354" s="68"/>
      <c r="AA354" s="68"/>
      <c r="AB354" s="68"/>
      <c r="AC354" s="68"/>
      <c r="AD354" s="68"/>
      <c r="AE354" s="68"/>
      <c r="AF354" s="68"/>
      <c r="AG354" s="68"/>
      <c r="AH354" s="68"/>
      <c r="AI354" s="68"/>
      <c r="AJ354" s="68"/>
    </row>
    <row r="355" ht="15.75" customHeight="1">
      <c r="A355" s="68"/>
      <c r="B355" s="68"/>
      <c r="C355" s="68"/>
      <c r="D355" s="68"/>
      <c r="E355" s="68"/>
      <c r="F355" s="68"/>
      <c r="G355" s="68"/>
      <c r="H355" s="68"/>
      <c r="I355" s="68"/>
      <c r="J355" s="68"/>
      <c r="K355" s="68"/>
      <c r="L355" s="68"/>
      <c r="M355" s="68"/>
      <c r="N355" s="371"/>
      <c r="O355" s="68"/>
      <c r="P355" s="68"/>
      <c r="Q355" s="68"/>
      <c r="R355" s="68"/>
      <c r="S355" s="68"/>
      <c r="T355" s="68"/>
      <c r="U355" s="68"/>
      <c r="V355" s="68"/>
      <c r="W355" s="68"/>
      <c r="X355" s="68"/>
      <c r="Y355" s="68"/>
      <c r="Z355" s="68"/>
      <c r="AA355" s="68"/>
      <c r="AB355" s="68"/>
      <c r="AC355" s="68"/>
      <c r="AD355" s="68"/>
      <c r="AE355" s="68"/>
      <c r="AF355" s="68"/>
      <c r="AG355" s="68"/>
      <c r="AH355" s="68"/>
      <c r="AI355" s="68"/>
      <c r="AJ355" s="68"/>
    </row>
    <row r="356" ht="15.75" customHeight="1">
      <c r="A356" s="68"/>
      <c r="B356" s="68"/>
      <c r="C356" s="68"/>
      <c r="D356" s="68"/>
      <c r="E356" s="68"/>
      <c r="F356" s="68"/>
      <c r="G356" s="68"/>
      <c r="H356" s="68"/>
      <c r="I356" s="68"/>
      <c r="J356" s="68"/>
      <c r="K356" s="68"/>
      <c r="L356" s="68"/>
      <c r="M356" s="68"/>
      <c r="N356" s="371"/>
      <c r="O356" s="68"/>
      <c r="P356" s="68"/>
      <c r="Q356" s="68"/>
      <c r="R356" s="68"/>
      <c r="S356" s="68"/>
      <c r="T356" s="68"/>
      <c r="U356" s="68"/>
      <c r="V356" s="68"/>
      <c r="W356" s="68"/>
      <c r="X356" s="68"/>
      <c r="Y356" s="68"/>
      <c r="Z356" s="68"/>
      <c r="AA356" s="68"/>
      <c r="AB356" s="68"/>
      <c r="AC356" s="68"/>
      <c r="AD356" s="68"/>
      <c r="AE356" s="68"/>
      <c r="AF356" s="68"/>
      <c r="AG356" s="68"/>
      <c r="AH356" s="68"/>
      <c r="AI356" s="68"/>
      <c r="AJ356" s="68"/>
    </row>
    <row r="357" ht="15.75" customHeight="1">
      <c r="A357" s="68"/>
      <c r="B357" s="68"/>
      <c r="C357" s="68"/>
      <c r="D357" s="68"/>
      <c r="E357" s="68"/>
      <c r="F357" s="68"/>
      <c r="G357" s="68"/>
      <c r="H357" s="68"/>
      <c r="I357" s="68"/>
      <c r="J357" s="68"/>
      <c r="K357" s="68"/>
      <c r="L357" s="68"/>
      <c r="M357" s="68"/>
      <c r="N357" s="371"/>
      <c r="O357" s="68"/>
      <c r="P357" s="68"/>
      <c r="Q357" s="68"/>
      <c r="R357" s="68"/>
      <c r="S357" s="68"/>
      <c r="T357" s="68"/>
      <c r="U357" s="68"/>
      <c r="V357" s="68"/>
      <c r="W357" s="68"/>
      <c r="X357" s="68"/>
      <c r="Y357" s="68"/>
      <c r="Z357" s="68"/>
      <c r="AA357" s="68"/>
      <c r="AB357" s="68"/>
      <c r="AC357" s="68"/>
      <c r="AD357" s="68"/>
      <c r="AE357" s="68"/>
      <c r="AF357" s="68"/>
      <c r="AG357" s="68"/>
      <c r="AH357" s="68"/>
      <c r="AI357" s="68"/>
      <c r="AJ357" s="68"/>
    </row>
    <row r="358" ht="15.75" customHeight="1">
      <c r="A358" s="68"/>
      <c r="B358" s="68"/>
      <c r="C358" s="68"/>
      <c r="D358" s="68"/>
      <c r="E358" s="68"/>
      <c r="F358" s="68"/>
      <c r="G358" s="68"/>
      <c r="H358" s="68"/>
      <c r="I358" s="68"/>
      <c r="J358" s="68"/>
      <c r="K358" s="68"/>
      <c r="L358" s="68"/>
      <c r="M358" s="68"/>
      <c r="N358" s="371"/>
      <c r="O358" s="68"/>
      <c r="P358" s="68"/>
      <c r="Q358" s="68"/>
      <c r="R358" s="68"/>
      <c r="S358" s="68"/>
      <c r="T358" s="68"/>
      <c r="U358" s="68"/>
      <c r="V358" s="68"/>
      <c r="W358" s="68"/>
      <c r="X358" s="68"/>
      <c r="Y358" s="68"/>
      <c r="Z358" s="68"/>
      <c r="AA358" s="68"/>
      <c r="AB358" s="68"/>
      <c r="AC358" s="68"/>
      <c r="AD358" s="68"/>
      <c r="AE358" s="68"/>
      <c r="AF358" s="68"/>
      <c r="AG358" s="68"/>
      <c r="AH358" s="68"/>
      <c r="AI358" s="68"/>
      <c r="AJ358" s="68"/>
    </row>
    <row r="359" ht="15.75" customHeight="1">
      <c r="A359" s="68"/>
      <c r="B359" s="68"/>
      <c r="C359" s="68"/>
      <c r="D359" s="68"/>
      <c r="E359" s="68"/>
      <c r="F359" s="68"/>
      <c r="G359" s="68"/>
      <c r="H359" s="68"/>
      <c r="I359" s="68"/>
      <c r="J359" s="68"/>
      <c r="K359" s="68"/>
      <c r="L359" s="68"/>
      <c r="M359" s="68"/>
      <c r="N359" s="371"/>
      <c r="O359" s="68"/>
      <c r="P359" s="68"/>
      <c r="Q359" s="68"/>
      <c r="R359" s="68"/>
      <c r="S359" s="68"/>
      <c r="T359" s="68"/>
      <c r="U359" s="68"/>
      <c r="V359" s="68"/>
      <c r="W359" s="68"/>
      <c r="X359" s="68"/>
      <c r="Y359" s="68"/>
      <c r="Z359" s="68"/>
      <c r="AA359" s="68"/>
      <c r="AB359" s="68"/>
      <c r="AC359" s="68"/>
      <c r="AD359" s="68"/>
      <c r="AE359" s="68"/>
      <c r="AF359" s="68"/>
      <c r="AG359" s="68"/>
      <c r="AH359" s="68"/>
      <c r="AI359" s="68"/>
      <c r="AJ359" s="68"/>
    </row>
    <row r="360" ht="15.75" customHeight="1">
      <c r="A360" s="68"/>
      <c r="B360" s="68"/>
      <c r="C360" s="68"/>
      <c r="D360" s="68"/>
      <c r="E360" s="68"/>
      <c r="F360" s="68"/>
      <c r="G360" s="68"/>
      <c r="H360" s="68"/>
      <c r="I360" s="68"/>
      <c r="J360" s="68"/>
      <c r="K360" s="68"/>
      <c r="L360" s="68"/>
      <c r="M360" s="68"/>
      <c r="N360" s="371"/>
      <c r="O360" s="68"/>
      <c r="P360" s="68"/>
      <c r="Q360" s="68"/>
      <c r="R360" s="68"/>
      <c r="S360" s="68"/>
      <c r="T360" s="68"/>
      <c r="U360" s="68"/>
      <c r="V360" s="68"/>
      <c r="W360" s="68"/>
      <c r="X360" s="68"/>
      <c r="Y360" s="68"/>
      <c r="Z360" s="68"/>
      <c r="AA360" s="68"/>
      <c r="AB360" s="68"/>
      <c r="AC360" s="68"/>
      <c r="AD360" s="68"/>
      <c r="AE360" s="68"/>
      <c r="AF360" s="68"/>
      <c r="AG360" s="68"/>
      <c r="AH360" s="68"/>
      <c r="AI360" s="68"/>
      <c r="AJ360" s="68"/>
    </row>
    <row r="361" ht="15.75" customHeight="1">
      <c r="A361" s="68"/>
      <c r="B361" s="68"/>
      <c r="C361" s="68"/>
      <c r="D361" s="68"/>
      <c r="E361" s="68"/>
      <c r="F361" s="68"/>
      <c r="G361" s="68"/>
      <c r="H361" s="68"/>
      <c r="I361" s="68"/>
      <c r="J361" s="68"/>
      <c r="K361" s="68"/>
      <c r="L361" s="68"/>
      <c r="M361" s="68"/>
      <c r="N361" s="371"/>
      <c r="O361" s="68"/>
      <c r="P361" s="68"/>
      <c r="Q361" s="68"/>
      <c r="R361" s="68"/>
      <c r="S361" s="68"/>
      <c r="T361" s="68"/>
      <c r="U361" s="68"/>
      <c r="V361" s="68"/>
      <c r="W361" s="68"/>
      <c r="X361" s="68"/>
      <c r="Y361" s="68"/>
      <c r="Z361" s="68"/>
      <c r="AA361" s="68"/>
      <c r="AB361" s="68"/>
      <c r="AC361" s="68"/>
      <c r="AD361" s="68"/>
      <c r="AE361" s="68"/>
      <c r="AF361" s="68"/>
      <c r="AG361" s="68"/>
      <c r="AH361" s="68"/>
      <c r="AI361" s="68"/>
      <c r="AJ361" s="68"/>
    </row>
    <row r="362" ht="15.75" customHeight="1">
      <c r="A362" s="68"/>
      <c r="B362" s="68"/>
      <c r="C362" s="68"/>
      <c r="D362" s="68"/>
      <c r="E362" s="68"/>
      <c r="F362" s="68"/>
      <c r="G362" s="68"/>
      <c r="H362" s="68"/>
      <c r="I362" s="68"/>
      <c r="J362" s="68"/>
      <c r="K362" s="68"/>
      <c r="L362" s="68"/>
      <c r="M362" s="68"/>
      <c r="N362" s="371"/>
      <c r="O362" s="68"/>
      <c r="P362" s="68"/>
      <c r="Q362" s="68"/>
      <c r="R362" s="68"/>
      <c r="S362" s="68"/>
      <c r="T362" s="68"/>
      <c r="U362" s="68"/>
      <c r="V362" s="68"/>
      <c r="W362" s="68"/>
      <c r="X362" s="68"/>
      <c r="Y362" s="68"/>
      <c r="Z362" s="68"/>
      <c r="AA362" s="68"/>
      <c r="AB362" s="68"/>
      <c r="AC362" s="68"/>
      <c r="AD362" s="68"/>
      <c r="AE362" s="68"/>
      <c r="AF362" s="68"/>
      <c r="AG362" s="68"/>
      <c r="AH362" s="68"/>
      <c r="AI362" s="68"/>
      <c r="AJ362" s="68"/>
    </row>
    <row r="363" ht="15.75" customHeight="1">
      <c r="A363" s="68"/>
      <c r="B363" s="68"/>
      <c r="C363" s="68"/>
      <c r="D363" s="68"/>
      <c r="E363" s="68"/>
      <c r="F363" s="68"/>
      <c r="G363" s="68"/>
      <c r="H363" s="68"/>
      <c r="I363" s="68"/>
      <c r="J363" s="68"/>
      <c r="K363" s="68"/>
      <c r="L363" s="68"/>
      <c r="M363" s="68"/>
      <c r="N363" s="371"/>
      <c r="O363" s="68"/>
      <c r="P363" s="68"/>
      <c r="Q363" s="68"/>
      <c r="R363" s="68"/>
      <c r="S363" s="68"/>
      <c r="T363" s="68"/>
      <c r="U363" s="68"/>
      <c r="V363" s="68"/>
      <c r="W363" s="68"/>
      <c r="X363" s="68"/>
      <c r="Y363" s="68"/>
      <c r="Z363" s="68"/>
      <c r="AA363" s="68"/>
      <c r="AB363" s="68"/>
      <c r="AC363" s="68"/>
      <c r="AD363" s="68"/>
      <c r="AE363" s="68"/>
      <c r="AF363" s="68"/>
      <c r="AG363" s="68"/>
      <c r="AH363" s="68"/>
      <c r="AI363" s="68"/>
      <c r="AJ363" s="68"/>
    </row>
    <row r="364" ht="15.75" customHeight="1">
      <c r="A364" s="68"/>
      <c r="B364" s="68"/>
      <c r="C364" s="68"/>
      <c r="D364" s="68"/>
      <c r="E364" s="68"/>
      <c r="F364" s="68"/>
      <c r="G364" s="68"/>
      <c r="H364" s="68"/>
      <c r="I364" s="68"/>
      <c r="J364" s="68"/>
      <c r="K364" s="68"/>
      <c r="L364" s="68"/>
      <c r="M364" s="68"/>
      <c r="N364" s="371"/>
      <c r="O364" s="68"/>
      <c r="P364" s="68"/>
      <c r="Q364" s="68"/>
      <c r="R364" s="68"/>
      <c r="S364" s="68"/>
      <c r="T364" s="68"/>
      <c r="U364" s="68"/>
      <c r="V364" s="68"/>
      <c r="W364" s="68"/>
      <c r="X364" s="68"/>
      <c r="Y364" s="68"/>
      <c r="Z364" s="68"/>
      <c r="AA364" s="68"/>
      <c r="AB364" s="68"/>
      <c r="AC364" s="68"/>
      <c r="AD364" s="68"/>
      <c r="AE364" s="68"/>
      <c r="AF364" s="68"/>
      <c r="AG364" s="68"/>
      <c r="AH364" s="68"/>
      <c r="AI364" s="68"/>
      <c r="AJ364" s="68"/>
    </row>
    <row r="365" ht="15.75" customHeight="1">
      <c r="A365" s="68"/>
      <c r="B365" s="68"/>
      <c r="C365" s="68"/>
      <c r="D365" s="68"/>
      <c r="E365" s="68"/>
      <c r="F365" s="68"/>
      <c r="G365" s="68"/>
      <c r="H365" s="68"/>
      <c r="I365" s="68"/>
      <c r="J365" s="68"/>
      <c r="K365" s="68"/>
      <c r="L365" s="68"/>
      <c r="M365" s="68"/>
      <c r="N365" s="371"/>
      <c r="O365" s="68"/>
      <c r="P365" s="68"/>
      <c r="Q365" s="68"/>
      <c r="R365" s="68"/>
      <c r="S365" s="68"/>
      <c r="T365" s="68"/>
      <c r="U365" s="68"/>
      <c r="V365" s="68"/>
      <c r="W365" s="68"/>
      <c r="X365" s="68"/>
      <c r="Y365" s="68"/>
      <c r="Z365" s="68"/>
      <c r="AA365" s="68"/>
      <c r="AB365" s="68"/>
      <c r="AC365" s="68"/>
      <c r="AD365" s="68"/>
      <c r="AE365" s="68"/>
      <c r="AF365" s="68"/>
      <c r="AG365" s="68"/>
      <c r="AH365" s="68"/>
      <c r="AI365" s="68"/>
      <c r="AJ365" s="68"/>
    </row>
    <row r="366" ht="15.75" customHeight="1">
      <c r="A366" s="68"/>
      <c r="B366" s="68"/>
      <c r="C366" s="68"/>
      <c r="D366" s="68"/>
      <c r="E366" s="68"/>
      <c r="F366" s="68"/>
      <c r="G366" s="68"/>
      <c r="H366" s="68"/>
      <c r="I366" s="68"/>
      <c r="J366" s="68"/>
      <c r="K366" s="68"/>
      <c r="L366" s="68"/>
      <c r="M366" s="68"/>
      <c r="N366" s="371"/>
      <c r="O366" s="68"/>
      <c r="P366" s="68"/>
      <c r="Q366" s="68"/>
      <c r="R366" s="68"/>
      <c r="S366" s="68"/>
      <c r="T366" s="68"/>
      <c r="U366" s="68"/>
      <c r="V366" s="68"/>
      <c r="W366" s="68"/>
      <c r="X366" s="68"/>
      <c r="Y366" s="68"/>
      <c r="Z366" s="68"/>
      <c r="AA366" s="68"/>
      <c r="AB366" s="68"/>
      <c r="AC366" s="68"/>
      <c r="AD366" s="68"/>
      <c r="AE366" s="68"/>
      <c r="AF366" s="68"/>
      <c r="AG366" s="68"/>
      <c r="AH366" s="68"/>
      <c r="AI366" s="68"/>
      <c r="AJ366" s="68"/>
    </row>
    <row r="367" ht="15.75" customHeight="1">
      <c r="A367" s="68"/>
      <c r="B367" s="68"/>
      <c r="C367" s="68"/>
      <c r="D367" s="68"/>
      <c r="E367" s="68"/>
      <c r="F367" s="68"/>
      <c r="G367" s="68"/>
      <c r="H367" s="68"/>
      <c r="I367" s="68"/>
      <c r="J367" s="68"/>
      <c r="K367" s="68"/>
      <c r="L367" s="68"/>
      <c r="M367" s="68"/>
      <c r="N367" s="371"/>
      <c r="O367" s="68"/>
      <c r="P367" s="68"/>
      <c r="Q367" s="68"/>
      <c r="R367" s="68"/>
      <c r="S367" s="68"/>
      <c r="T367" s="68"/>
      <c r="U367" s="68"/>
      <c r="V367" s="68"/>
      <c r="W367" s="68"/>
      <c r="X367" s="68"/>
      <c r="Y367" s="68"/>
      <c r="Z367" s="68"/>
      <c r="AA367" s="68"/>
      <c r="AB367" s="68"/>
      <c r="AC367" s="68"/>
      <c r="AD367" s="68"/>
      <c r="AE367" s="68"/>
      <c r="AF367" s="68"/>
      <c r="AG367" s="68"/>
      <c r="AH367" s="68"/>
      <c r="AI367" s="68"/>
      <c r="AJ367" s="68"/>
    </row>
    <row r="368" ht="15.75" customHeight="1">
      <c r="A368" s="68"/>
      <c r="B368" s="68"/>
      <c r="C368" s="68"/>
      <c r="D368" s="68"/>
      <c r="E368" s="68"/>
      <c r="F368" s="68"/>
      <c r="G368" s="68"/>
      <c r="H368" s="68"/>
      <c r="I368" s="68"/>
      <c r="J368" s="68"/>
      <c r="K368" s="68"/>
      <c r="L368" s="68"/>
      <c r="M368" s="68"/>
      <c r="N368" s="371"/>
      <c r="O368" s="68"/>
      <c r="P368" s="68"/>
      <c r="Q368" s="68"/>
      <c r="R368" s="68"/>
      <c r="S368" s="68"/>
      <c r="T368" s="68"/>
      <c r="U368" s="68"/>
      <c r="V368" s="68"/>
      <c r="W368" s="68"/>
      <c r="X368" s="68"/>
      <c r="Y368" s="68"/>
      <c r="Z368" s="68"/>
      <c r="AA368" s="68"/>
      <c r="AB368" s="68"/>
      <c r="AC368" s="68"/>
      <c r="AD368" s="68"/>
      <c r="AE368" s="68"/>
      <c r="AF368" s="68"/>
      <c r="AG368" s="68"/>
      <c r="AH368" s="68"/>
      <c r="AI368" s="68"/>
      <c r="AJ368" s="68"/>
    </row>
    <row r="369" ht="15.75" customHeight="1">
      <c r="A369" s="68"/>
      <c r="B369" s="68"/>
      <c r="C369" s="68"/>
      <c r="D369" s="68"/>
      <c r="E369" s="68"/>
      <c r="F369" s="68"/>
      <c r="G369" s="68"/>
      <c r="H369" s="68"/>
      <c r="I369" s="68"/>
      <c r="J369" s="68"/>
      <c r="K369" s="68"/>
      <c r="L369" s="68"/>
      <c r="M369" s="68"/>
      <c r="N369" s="371"/>
      <c r="O369" s="68"/>
      <c r="P369" s="68"/>
      <c r="Q369" s="68"/>
      <c r="R369" s="68"/>
      <c r="S369" s="68"/>
      <c r="T369" s="68"/>
      <c r="U369" s="68"/>
      <c r="V369" s="68"/>
      <c r="W369" s="68"/>
      <c r="X369" s="68"/>
      <c r="Y369" s="68"/>
      <c r="Z369" s="68"/>
      <c r="AA369" s="68"/>
      <c r="AB369" s="68"/>
      <c r="AC369" s="68"/>
      <c r="AD369" s="68"/>
      <c r="AE369" s="68"/>
      <c r="AF369" s="68"/>
      <c r="AG369" s="68"/>
      <c r="AH369" s="68"/>
      <c r="AI369" s="68"/>
      <c r="AJ369" s="68"/>
    </row>
    <row r="370" ht="15.75" customHeight="1">
      <c r="A370" s="68"/>
      <c r="B370" s="68"/>
      <c r="C370" s="68"/>
      <c r="D370" s="68"/>
      <c r="E370" s="68"/>
      <c r="F370" s="68"/>
      <c r="G370" s="68"/>
      <c r="H370" s="68"/>
      <c r="I370" s="68"/>
      <c r="J370" s="68"/>
      <c r="K370" s="68"/>
      <c r="L370" s="68"/>
      <c r="M370" s="68"/>
      <c r="N370" s="371"/>
      <c r="O370" s="68"/>
      <c r="P370" s="68"/>
      <c r="Q370" s="68"/>
      <c r="R370" s="68"/>
      <c r="S370" s="68"/>
      <c r="T370" s="68"/>
      <c r="U370" s="68"/>
      <c r="V370" s="68"/>
      <c r="W370" s="68"/>
      <c r="X370" s="68"/>
      <c r="Y370" s="68"/>
      <c r="Z370" s="68"/>
      <c r="AA370" s="68"/>
      <c r="AB370" s="68"/>
      <c r="AC370" s="68"/>
      <c r="AD370" s="68"/>
      <c r="AE370" s="68"/>
      <c r="AF370" s="68"/>
      <c r="AG370" s="68"/>
      <c r="AH370" s="68"/>
      <c r="AI370" s="68"/>
      <c r="AJ370" s="68"/>
    </row>
    <row r="371" ht="15.75" customHeight="1">
      <c r="A371" s="68"/>
      <c r="B371" s="68"/>
      <c r="C371" s="68"/>
      <c r="D371" s="68"/>
      <c r="E371" s="68"/>
      <c r="F371" s="68"/>
      <c r="G371" s="68"/>
      <c r="H371" s="68"/>
      <c r="I371" s="68"/>
      <c r="J371" s="68"/>
      <c r="K371" s="68"/>
      <c r="L371" s="68"/>
      <c r="M371" s="68"/>
      <c r="N371" s="371"/>
      <c r="O371" s="68"/>
      <c r="P371" s="68"/>
      <c r="Q371" s="68"/>
      <c r="R371" s="68"/>
      <c r="S371" s="68"/>
      <c r="T371" s="68"/>
      <c r="U371" s="68"/>
      <c r="V371" s="68"/>
      <c r="W371" s="68"/>
      <c r="X371" s="68"/>
      <c r="Y371" s="68"/>
      <c r="Z371" s="68"/>
      <c r="AA371" s="68"/>
      <c r="AB371" s="68"/>
      <c r="AC371" s="68"/>
      <c r="AD371" s="68"/>
      <c r="AE371" s="68"/>
      <c r="AF371" s="68"/>
      <c r="AG371" s="68"/>
      <c r="AH371" s="68"/>
      <c r="AI371" s="68"/>
      <c r="AJ371" s="68"/>
    </row>
    <row r="372" ht="15.75" customHeight="1">
      <c r="A372" s="68"/>
      <c r="B372" s="68"/>
      <c r="C372" s="68"/>
      <c r="D372" s="68"/>
      <c r="E372" s="68"/>
      <c r="F372" s="68"/>
      <c r="G372" s="68"/>
      <c r="H372" s="68"/>
      <c r="I372" s="68"/>
      <c r="J372" s="68"/>
      <c r="K372" s="68"/>
      <c r="L372" s="68"/>
      <c r="M372" s="68"/>
      <c r="N372" s="371"/>
      <c r="O372" s="68"/>
      <c r="P372" s="68"/>
      <c r="Q372" s="68"/>
      <c r="R372" s="68"/>
      <c r="S372" s="68"/>
      <c r="T372" s="68"/>
      <c r="U372" s="68"/>
      <c r="V372" s="68"/>
      <c r="W372" s="68"/>
      <c r="X372" s="68"/>
      <c r="Y372" s="68"/>
      <c r="Z372" s="68"/>
      <c r="AA372" s="68"/>
      <c r="AB372" s="68"/>
      <c r="AC372" s="68"/>
      <c r="AD372" s="68"/>
      <c r="AE372" s="68"/>
      <c r="AF372" s="68"/>
      <c r="AG372" s="68"/>
      <c r="AH372" s="68"/>
      <c r="AI372" s="68"/>
      <c r="AJ372" s="68"/>
    </row>
    <row r="373" ht="15.75" customHeight="1">
      <c r="A373" s="68"/>
      <c r="B373" s="68"/>
      <c r="C373" s="68"/>
      <c r="D373" s="68"/>
      <c r="E373" s="68"/>
      <c r="F373" s="68"/>
      <c r="G373" s="68"/>
      <c r="H373" s="68"/>
      <c r="I373" s="68"/>
      <c r="J373" s="68"/>
      <c r="K373" s="68"/>
      <c r="L373" s="68"/>
      <c r="M373" s="68"/>
      <c r="N373" s="371"/>
      <c r="O373" s="68"/>
      <c r="P373" s="68"/>
      <c r="Q373" s="68"/>
      <c r="R373" s="68"/>
      <c r="S373" s="68"/>
      <c r="T373" s="68"/>
      <c r="U373" s="68"/>
      <c r="V373" s="68"/>
      <c r="W373" s="68"/>
      <c r="X373" s="68"/>
      <c r="Y373" s="68"/>
      <c r="Z373" s="68"/>
      <c r="AA373" s="68"/>
      <c r="AB373" s="68"/>
      <c r="AC373" s="68"/>
      <c r="AD373" s="68"/>
      <c r="AE373" s="68"/>
      <c r="AF373" s="68"/>
      <c r="AG373" s="68"/>
      <c r="AH373" s="68"/>
      <c r="AI373" s="68"/>
      <c r="AJ373" s="68"/>
    </row>
    <row r="374" ht="15.75" customHeight="1">
      <c r="A374" s="68"/>
      <c r="B374" s="68"/>
      <c r="C374" s="68"/>
      <c r="D374" s="68"/>
      <c r="E374" s="68"/>
      <c r="F374" s="68"/>
      <c r="G374" s="68"/>
      <c r="H374" s="68"/>
      <c r="I374" s="68"/>
      <c r="J374" s="68"/>
      <c r="K374" s="68"/>
      <c r="L374" s="68"/>
      <c r="M374" s="68"/>
      <c r="N374" s="371"/>
      <c r="O374" s="68"/>
      <c r="P374" s="68"/>
      <c r="Q374" s="68"/>
      <c r="R374" s="68"/>
      <c r="S374" s="68"/>
      <c r="T374" s="68"/>
      <c r="U374" s="68"/>
      <c r="V374" s="68"/>
      <c r="W374" s="68"/>
      <c r="X374" s="68"/>
      <c r="Y374" s="68"/>
      <c r="Z374" s="68"/>
      <c r="AA374" s="68"/>
      <c r="AB374" s="68"/>
      <c r="AC374" s="68"/>
      <c r="AD374" s="68"/>
      <c r="AE374" s="68"/>
      <c r="AF374" s="68"/>
      <c r="AG374" s="68"/>
      <c r="AH374" s="68"/>
      <c r="AI374" s="68"/>
      <c r="AJ374" s="68"/>
    </row>
    <row r="375" ht="15.75" customHeight="1">
      <c r="A375" s="68"/>
      <c r="B375" s="68"/>
      <c r="C375" s="68"/>
      <c r="D375" s="68"/>
      <c r="E375" s="68"/>
      <c r="F375" s="68"/>
      <c r="G375" s="68"/>
      <c r="H375" s="68"/>
      <c r="I375" s="68"/>
      <c r="J375" s="68"/>
      <c r="K375" s="68"/>
      <c r="L375" s="68"/>
      <c r="M375" s="68"/>
      <c r="N375" s="371"/>
      <c r="O375" s="68"/>
      <c r="P375" s="68"/>
      <c r="Q375" s="68"/>
      <c r="R375" s="68"/>
      <c r="S375" s="68"/>
      <c r="T375" s="68"/>
      <c r="U375" s="68"/>
      <c r="V375" s="68"/>
      <c r="W375" s="68"/>
      <c r="X375" s="68"/>
      <c r="Y375" s="68"/>
      <c r="Z375" s="68"/>
      <c r="AA375" s="68"/>
      <c r="AB375" s="68"/>
      <c r="AC375" s="68"/>
      <c r="AD375" s="68"/>
      <c r="AE375" s="68"/>
      <c r="AF375" s="68"/>
      <c r="AG375" s="68"/>
      <c r="AH375" s="68"/>
      <c r="AI375" s="68"/>
      <c r="AJ375" s="68"/>
    </row>
    <row r="376" ht="15.75" customHeight="1">
      <c r="A376" s="68"/>
      <c r="B376" s="68"/>
      <c r="C376" s="68"/>
      <c r="D376" s="68"/>
      <c r="E376" s="68"/>
      <c r="F376" s="68"/>
      <c r="G376" s="68"/>
      <c r="H376" s="68"/>
      <c r="I376" s="68"/>
      <c r="J376" s="68"/>
      <c r="K376" s="68"/>
      <c r="L376" s="68"/>
      <c r="M376" s="68"/>
      <c r="N376" s="371"/>
      <c r="O376" s="68"/>
      <c r="P376" s="68"/>
      <c r="Q376" s="68"/>
      <c r="R376" s="68"/>
      <c r="S376" s="68"/>
      <c r="T376" s="68"/>
      <c r="U376" s="68"/>
      <c r="V376" s="68"/>
      <c r="W376" s="68"/>
      <c r="X376" s="68"/>
      <c r="Y376" s="68"/>
      <c r="Z376" s="68"/>
      <c r="AA376" s="68"/>
      <c r="AB376" s="68"/>
      <c r="AC376" s="68"/>
      <c r="AD376" s="68"/>
      <c r="AE376" s="68"/>
      <c r="AF376" s="68"/>
      <c r="AG376" s="68"/>
      <c r="AH376" s="68"/>
      <c r="AI376" s="68"/>
      <c r="AJ376" s="68"/>
    </row>
    <row r="377" ht="15.75" customHeight="1">
      <c r="A377" s="68"/>
      <c r="B377" s="68"/>
      <c r="C377" s="68"/>
      <c r="D377" s="68"/>
      <c r="E377" s="68"/>
      <c r="F377" s="68"/>
      <c r="G377" s="68"/>
      <c r="H377" s="68"/>
      <c r="I377" s="68"/>
      <c r="J377" s="68"/>
      <c r="K377" s="68"/>
      <c r="L377" s="68"/>
      <c r="M377" s="68"/>
      <c r="N377" s="371"/>
      <c r="O377" s="68"/>
      <c r="P377" s="68"/>
      <c r="Q377" s="68"/>
      <c r="R377" s="68"/>
      <c r="S377" s="68"/>
      <c r="T377" s="68"/>
      <c r="U377" s="68"/>
      <c r="V377" s="68"/>
      <c r="W377" s="68"/>
      <c r="X377" s="68"/>
      <c r="Y377" s="68"/>
      <c r="Z377" s="68"/>
      <c r="AA377" s="68"/>
      <c r="AB377" s="68"/>
      <c r="AC377" s="68"/>
      <c r="AD377" s="68"/>
      <c r="AE377" s="68"/>
      <c r="AF377" s="68"/>
      <c r="AG377" s="68"/>
      <c r="AH377" s="68"/>
      <c r="AI377" s="68"/>
      <c r="AJ377" s="68"/>
    </row>
    <row r="378" ht="15.75" customHeight="1">
      <c r="A378" s="68"/>
      <c r="B378" s="68"/>
      <c r="C378" s="68"/>
      <c r="D378" s="68"/>
      <c r="E378" s="68"/>
      <c r="F378" s="68"/>
      <c r="G378" s="68"/>
      <c r="H378" s="68"/>
      <c r="I378" s="68"/>
      <c r="J378" s="68"/>
      <c r="K378" s="68"/>
      <c r="L378" s="68"/>
      <c r="M378" s="68"/>
      <c r="N378" s="371"/>
      <c r="O378" s="68"/>
      <c r="P378" s="68"/>
      <c r="Q378" s="68"/>
      <c r="R378" s="68"/>
      <c r="S378" s="68"/>
      <c r="T378" s="68"/>
      <c r="U378" s="68"/>
      <c r="V378" s="68"/>
      <c r="W378" s="68"/>
      <c r="X378" s="68"/>
      <c r="Y378" s="68"/>
      <c r="Z378" s="68"/>
      <c r="AA378" s="68"/>
      <c r="AB378" s="68"/>
      <c r="AC378" s="68"/>
      <c r="AD378" s="68"/>
      <c r="AE378" s="68"/>
      <c r="AF378" s="68"/>
      <c r="AG378" s="68"/>
      <c r="AH378" s="68"/>
      <c r="AI378" s="68"/>
      <c r="AJ378" s="68"/>
    </row>
    <row r="379" ht="15.75" customHeight="1">
      <c r="A379" s="68"/>
      <c r="B379" s="68"/>
      <c r="C379" s="68"/>
      <c r="D379" s="68"/>
      <c r="E379" s="68"/>
      <c r="F379" s="68"/>
      <c r="G379" s="68"/>
      <c r="H379" s="68"/>
      <c r="I379" s="68"/>
      <c r="J379" s="68"/>
      <c r="K379" s="68"/>
      <c r="L379" s="68"/>
      <c r="M379" s="68"/>
      <c r="N379" s="371"/>
      <c r="O379" s="68"/>
      <c r="P379" s="68"/>
      <c r="Q379" s="68"/>
      <c r="R379" s="68"/>
      <c r="S379" s="68"/>
      <c r="T379" s="68"/>
      <c r="U379" s="68"/>
      <c r="V379" s="68"/>
      <c r="W379" s="68"/>
      <c r="X379" s="68"/>
      <c r="Y379" s="68"/>
      <c r="Z379" s="68"/>
      <c r="AA379" s="68"/>
      <c r="AB379" s="68"/>
      <c r="AC379" s="68"/>
      <c r="AD379" s="68"/>
      <c r="AE379" s="68"/>
      <c r="AF379" s="68"/>
      <c r="AG379" s="68"/>
      <c r="AH379" s="68"/>
      <c r="AI379" s="68"/>
      <c r="AJ379" s="68"/>
    </row>
    <row r="380" ht="15.75" customHeight="1">
      <c r="A380" s="68"/>
      <c r="B380" s="68"/>
      <c r="C380" s="68"/>
      <c r="D380" s="68"/>
      <c r="E380" s="68"/>
      <c r="F380" s="68"/>
      <c r="G380" s="68"/>
      <c r="H380" s="68"/>
      <c r="I380" s="68"/>
      <c r="J380" s="68"/>
      <c r="K380" s="68"/>
      <c r="L380" s="68"/>
      <c r="M380" s="68"/>
      <c r="N380" s="371"/>
      <c r="O380" s="68"/>
      <c r="P380" s="68"/>
      <c r="Q380" s="68"/>
      <c r="R380" s="68"/>
      <c r="S380" s="68"/>
      <c r="T380" s="68"/>
      <c r="U380" s="68"/>
      <c r="V380" s="68"/>
      <c r="W380" s="68"/>
      <c r="X380" s="68"/>
      <c r="Y380" s="68"/>
      <c r="Z380" s="68"/>
      <c r="AA380" s="68"/>
      <c r="AB380" s="68"/>
      <c r="AC380" s="68"/>
      <c r="AD380" s="68"/>
      <c r="AE380" s="68"/>
      <c r="AF380" s="68"/>
      <c r="AG380" s="68"/>
      <c r="AH380" s="68"/>
      <c r="AI380" s="68"/>
      <c r="AJ380" s="68"/>
    </row>
    <row r="381" ht="15.75" customHeight="1">
      <c r="A381" s="68"/>
      <c r="B381" s="68"/>
      <c r="C381" s="68"/>
      <c r="D381" s="68"/>
      <c r="E381" s="68"/>
      <c r="F381" s="68"/>
      <c r="G381" s="68"/>
      <c r="H381" s="68"/>
      <c r="I381" s="68"/>
      <c r="J381" s="68"/>
      <c r="K381" s="68"/>
      <c r="L381" s="68"/>
      <c r="M381" s="68"/>
      <c r="N381" s="371"/>
      <c r="O381" s="68"/>
      <c r="P381" s="68"/>
      <c r="Q381" s="68"/>
      <c r="R381" s="68"/>
      <c r="S381" s="68"/>
      <c r="T381" s="68"/>
      <c r="U381" s="68"/>
      <c r="V381" s="68"/>
      <c r="W381" s="68"/>
      <c r="X381" s="68"/>
      <c r="Y381" s="68"/>
      <c r="Z381" s="68"/>
      <c r="AA381" s="68"/>
      <c r="AB381" s="68"/>
      <c r="AC381" s="68"/>
      <c r="AD381" s="68"/>
      <c r="AE381" s="68"/>
      <c r="AF381" s="68"/>
      <c r="AG381" s="68"/>
      <c r="AH381" s="68"/>
      <c r="AI381" s="68"/>
      <c r="AJ381" s="68"/>
    </row>
    <row r="382" ht="15.75" customHeight="1">
      <c r="A382" s="68"/>
      <c r="B382" s="68"/>
      <c r="C382" s="68"/>
      <c r="D382" s="68"/>
      <c r="E382" s="68"/>
      <c r="F382" s="68"/>
      <c r="G382" s="68"/>
      <c r="H382" s="68"/>
      <c r="I382" s="68"/>
      <c r="J382" s="68"/>
      <c r="K382" s="68"/>
      <c r="L382" s="68"/>
      <c r="M382" s="68"/>
      <c r="N382" s="371"/>
      <c r="O382" s="68"/>
      <c r="P382" s="68"/>
      <c r="Q382" s="68"/>
      <c r="R382" s="68"/>
      <c r="S382" s="68"/>
      <c r="T382" s="68"/>
      <c r="U382" s="68"/>
      <c r="V382" s="68"/>
      <c r="W382" s="68"/>
      <c r="X382" s="68"/>
      <c r="Y382" s="68"/>
      <c r="Z382" s="68"/>
      <c r="AA382" s="68"/>
      <c r="AB382" s="68"/>
      <c r="AC382" s="68"/>
      <c r="AD382" s="68"/>
      <c r="AE382" s="68"/>
      <c r="AF382" s="68"/>
      <c r="AG382" s="68"/>
      <c r="AH382" s="68"/>
      <c r="AI382" s="68"/>
      <c r="AJ382" s="68"/>
    </row>
    <row r="383" ht="15.75" customHeight="1">
      <c r="A383" s="68"/>
      <c r="B383" s="68"/>
      <c r="C383" s="68"/>
      <c r="D383" s="68"/>
      <c r="E383" s="68"/>
      <c r="F383" s="68"/>
      <c r="G383" s="68"/>
      <c r="H383" s="68"/>
      <c r="I383" s="68"/>
      <c r="J383" s="68"/>
      <c r="K383" s="68"/>
      <c r="L383" s="68"/>
      <c r="M383" s="68"/>
      <c r="N383" s="371"/>
      <c r="O383" s="68"/>
      <c r="P383" s="68"/>
      <c r="Q383" s="68"/>
      <c r="R383" s="68"/>
      <c r="S383" s="68"/>
      <c r="T383" s="68"/>
      <c r="U383" s="68"/>
      <c r="V383" s="68"/>
      <c r="W383" s="68"/>
      <c r="X383" s="68"/>
      <c r="Y383" s="68"/>
      <c r="Z383" s="68"/>
      <c r="AA383" s="68"/>
      <c r="AB383" s="68"/>
      <c r="AC383" s="68"/>
      <c r="AD383" s="68"/>
      <c r="AE383" s="68"/>
      <c r="AF383" s="68"/>
      <c r="AG383" s="68"/>
      <c r="AH383" s="68"/>
      <c r="AI383" s="68"/>
      <c r="AJ383" s="68"/>
    </row>
    <row r="384" ht="15.75" customHeight="1">
      <c r="A384" s="68"/>
      <c r="B384" s="68"/>
      <c r="C384" s="68"/>
      <c r="D384" s="68"/>
      <c r="E384" s="68"/>
      <c r="F384" s="68"/>
      <c r="G384" s="68"/>
      <c r="H384" s="68"/>
      <c r="I384" s="68"/>
      <c r="J384" s="68"/>
      <c r="K384" s="68"/>
      <c r="L384" s="68"/>
      <c r="M384" s="68"/>
      <c r="N384" s="371"/>
      <c r="O384" s="68"/>
      <c r="P384" s="68"/>
      <c r="Q384" s="68"/>
      <c r="R384" s="68"/>
      <c r="S384" s="68"/>
      <c r="T384" s="68"/>
      <c r="U384" s="68"/>
      <c r="V384" s="68"/>
      <c r="W384" s="68"/>
      <c r="X384" s="68"/>
      <c r="Y384" s="68"/>
      <c r="Z384" s="68"/>
      <c r="AA384" s="68"/>
      <c r="AB384" s="68"/>
      <c r="AC384" s="68"/>
      <c r="AD384" s="68"/>
      <c r="AE384" s="68"/>
      <c r="AF384" s="68"/>
      <c r="AG384" s="68"/>
      <c r="AH384" s="68"/>
      <c r="AI384" s="68"/>
      <c r="AJ384" s="68"/>
    </row>
    <row r="385" ht="15.75" customHeight="1">
      <c r="A385" s="68"/>
      <c r="B385" s="68"/>
      <c r="C385" s="68"/>
      <c r="D385" s="68"/>
      <c r="E385" s="68"/>
      <c r="F385" s="68"/>
      <c r="G385" s="68"/>
      <c r="H385" s="68"/>
      <c r="I385" s="68"/>
      <c r="J385" s="68"/>
      <c r="K385" s="68"/>
      <c r="L385" s="68"/>
      <c r="M385" s="68"/>
      <c r="N385" s="371"/>
      <c r="O385" s="68"/>
      <c r="P385" s="68"/>
      <c r="Q385" s="68"/>
      <c r="R385" s="68"/>
      <c r="S385" s="68"/>
      <c r="T385" s="68"/>
      <c r="U385" s="68"/>
      <c r="V385" s="68"/>
      <c r="W385" s="68"/>
      <c r="X385" s="68"/>
      <c r="Y385" s="68"/>
      <c r="Z385" s="68"/>
      <c r="AA385" s="68"/>
      <c r="AB385" s="68"/>
      <c r="AC385" s="68"/>
      <c r="AD385" s="68"/>
      <c r="AE385" s="68"/>
      <c r="AF385" s="68"/>
      <c r="AG385" s="68"/>
      <c r="AH385" s="68"/>
      <c r="AI385" s="68"/>
      <c r="AJ385" s="68"/>
    </row>
    <row r="386" ht="15.75" customHeight="1">
      <c r="A386" s="68"/>
      <c r="B386" s="68"/>
      <c r="C386" s="68"/>
      <c r="D386" s="68"/>
      <c r="E386" s="68"/>
      <c r="F386" s="68"/>
      <c r="G386" s="68"/>
      <c r="H386" s="68"/>
      <c r="I386" s="68"/>
      <c r="J386" s="68"/>
      <c r="K386" s="68"/>
      <c r="L386" s="68"/>
      <c r="M386" s="68"/>
      <c r="N386" s="371"/>
      <c r="O386" s="68"/>
      <c r="P386" s="68"/>
      <c r="Q386" s="68"/>
      <c r="R386" s="68"/>
      <c r="S386" s="68"/>
      <c r="T386" s="68"/>
      <c r="U386" s="68"/>
      <c r="V386" s="68"/>
      <c r="W386" s="68"/>
      <c r="X386" s="68"/>
      <c r="Y386" s="68"/>
      <c r="Z386" s="68"/>
      <c r="AA386" s="68"/>
      <c r="AB386" s="68"/>
      <c r="AC386" s="68"/>
      <c r="AD386" s="68"/>
      <c r="AE386" s="68"/>
      <c r="AF386" s="68"/>
      <c r="AG386" s="68"/>
      <c r="AH386" s="68"/>
      <c r="AI386" s="68"/>
      <c r="AJ386" s="68"/>
    </row>
    <row r="387" ht="15.75" customHeight="1">
      <c r="A387" s="68"/>
      <c r="B387" s="68"/>
      <c r="C387" s="68"/>
      <c r="D387" s="68"/>
      <c r="E387" s="68"/>
      <c r="F387" s="68"/>
      <c r="G387" s="68"/>
      <c r="H387" s="68"/>
      <c r="I387" s="68"/>
      <c r="J387" s="68"/>
      <c r="K387" s="68"/>
      <c r="L387" s="68"/>
      <c r="M387" s="68"/>
      <c r="N387" s="371"/>
      <c r="O387" s="68"/>
      <c r="P387" s="68"/>
      <c r="Q387" s="68"/>
      <c r="R387" s="68"/>
      <c r="S387" s="68"/>
      <c r="T387" s="68"/>
      <c r="U387" s="68"/>
      <c r="V387" s="68"/>
      <c r="W387" s="68"/>
      <c r="X387" s="68"/>
      <c r="Y387" s="68"/>
      <c r="Z387" s="68"/>
      <c r="AA387" s="68"/>
      <c r="AB387" s="68"/>
      <c r="AC387" s="68"/>
      <c r="AD387" s="68"/>
      <c r="AE387" s="68"/>
      <c r="AF387" s="68"/>
      <c r="AG387" s="68"/>
      <c r="AH387" s="68"/>
      <c r="AI387" s="68"/>
      <c r="AJ387" s="68"/>
    </row>
    <row r="388" ht="15.75" customHeight="1">
      <c r="A388" s="68"/>
      <c r="B388" s="68"/>
      <c r="C388" s="68"/>
      <c r="D388" s="68"/>
      <c r="E388" s="68"/>
      <c r="F388" s="68"/>
      <c r="G388" s="68"/>
      <c r="H388" s="68"/>
      <c r="I388" s="68"/>
      <c r="J388" s="68"/>
      <c r="K388" s="68"/>
      <c r="L388" s="68"/>
      <c r="M388" s="68"/>
      <c r="N388" s="371"/>
      <c r="O388" s="68"/>
      <c r="P388" s="68"/>
      <c r="Q388" s="68"/>
      <c r="R388" s="68"/>
      <c r="S388" s="68"/>
      <c r="T388" s="68"/>
      <c r="U388" s="68"/>
      <c r="V388" s="68"/>
      <c r="W388" s="68"/>
      <c r="X388" s="68"/>
      <c r="Y388" s="68"/>
      <c r="Z388" s="68"/>
      <c r="AA388" s="68"/>
      <c r="AB388" s="68"/>
      <c r="AC388" s="68"/>
      <c r="AD388" s="68"/>
      <c r="AE388" s="68"/>
      <c r="AF388" s="68"/>
      <c r="AG388" s="68"/>
      <c r="AH388" s="68"/>
      <c r="AI388" s="68"/>
      <c r="AJ388" s="68"/>
    </row>
    <row r="389" ht="15.75" customHeight="1">
      <c r="A389" s="68"/>
      <c r="B389" s="68"/>
      <c r="C389" s="68"/>
      <c r="D389" s="68"/>
      <c r="E389" s="68"/>
      <c r="F389" s="68"/>
      <c r="G389" s="68"/>
      <c r="H389" s="68"/>
      <c r="I389" s="68"/>
      <c r="J389" s="68"/>
      <c r="K389" s="68"/>
      <c r="L389" s="68"/>
      <c r="M389" s="68"/>
      <c r="N389" s="371"/>
      <c r="O389" s="68"/>
      <c r="P389" s="68"/>
      <c r="Q389" s="68"/>
      <c r="R389" s="68"/>
      <c r="S389" s="68"/>
      <c r="T389" s="68"/>
      <c r="U389" s="68"/>
      <c r="V389" s="68"/>
      <c r="W389" s="68"/>
      <c r="X389" s="68"/>
      <c r="Y389" s="68"/>
      <c r="Z389" s="68"/>
      <c r="AA389" s="68"/>
      <c r="AB389" s="68"/>
      <c r="AC389" s="68"/>
      <c r="AD389" s="68"/>
      <c r="AE389" s="68"/>
      <c r="AF389" s="68"/>
      <c r="AG389" s="68"/>
      <c r="AH389" s="68"/>
      <c r="AI389" s="68"/>
      <c r="AJ389" s="68"/>
    </row>
    <row r="390" ht="15.75" customHeight="1">
      <c r="A390" s="68"/>
      <c r="B390" s="68"/>
      <c r="C390" s="68"/>
      <c r="D390" s="68"/>
      <c r="E390" s="68"/>
      <c r="F390" s="68"/>
      <c r="G390" s="68"/>
      <c r="H390" s="68"/>
      <c r="I390" s="68"/>
      <c r="J390" s="68"/>
      <c r="K390" s="68"/>
      <c r="L390" s="68"/>
      <c r="M390" s="68"/>
      <c r="N390" s="371"/>
      <c r="O390" s="68"/>
      <c r="P390" s="68"/>
      <c r="Q390" s="68"/>
      <c r="R390" s="68"/>
      <c r="S390" s="68"/>
      <c r="T390" s="68"/>
      <c r="U390" s="68"/>
      <c r="V390" s="68"/>
      <c r="W390" s="68"/>
      <c r="X390" s="68"/>
      <c r="Y390" s="68"/>
      <c r="Z390" s="68"/>
      <c r="AA390" s="68"/>
      <c r="AB390" s="68"/>
      <c r="AC390" s="68"/>
      <c r="AD390" s="68"/>
      <c r="AE390" s="68"/>
      <c r="AF390" s="68"/>
      <c r="AG390" s="68"/>
      <c r="AH390" s="68"/>
      <c r="AI390" s="68"/>
      <c r="AJ390" s="68"/>
    </row>
    <row r="391" ht="15.75" customHeight="1">
      <c r="A391" s="68"/>
      <c r="B391" s="68"/>
      <c r="C391" s="68"/>
      <c r="D391" s="68"/>
      <c r="E391" s="68"/>
      <c r="F391" s="68"/>
      <c r="G391" s="68"/>
      <c r="H391" s="68"/>
      <c r="I391" s="68"/>
      <c r="J391" s="68"/>
      <c r="K391" s="68"/>
      <c r="L391" s="68"/>
      <c r="M391" s="68"/>
      <c r="N391" s="371"/>
      <c r="O391" s="68"/>
      <c r="P391" s="68"/>
      <c r="Q391" s="68"/>
      <c r="R391" s="68"/>
      <c r="S391" s="68"/>
      <c r="T391" s="68"/>
      <c r="U391" s="68"/>
      <c r="V391" s="68"/>
      <c r="W391" s="68"/>
      <c r="X391" s="68"/>
      <c r="Y391" s="68"/>
      <c r="Z391" s="68"/>
      <c r="AA391" s="68"/>
      <c r="AB391" s="68"/>
      <c r="AC391" s="68"/>
      <c r="AD391" s="68"/>
      <c r="AE391" s="68"/>
      <c r="AF391" s="68"/>
      <c r="AG391" s="68"/>
      <c r="AH391" s="68"/>
      <c r="AI391" s="68"/>
      <c r="AJ391" s="68"/>
    </row>
    <row r="392" ht="15.75" customHeight="1">
      <c r="A392" s="68"/>
      <c r="B392" s="68"/>
      <c r="C392" s="68"/>
      <c r="D392" s="68"/>
      <c r="E392" s="68"/>
      <c r="F392" s="68"/>
      <c r="G392" s="68"/>
      <c r="H392" s="68"/>
      <c r="I392" s="68"/>
      <c r="J392" s="68"/>
      <c r="K392" s="68"/>
      <c r="L392" s="68"/>
      <c r="M392" s="68"/>
      <c r="N392" s="371"/>
      <c r="O392" s="68"/>
      <c r="P392" s="68"/>
      <c r="Q392" s="68"/>
      <c r="R392" s="68"/>
      <c r="S392" s="68"/>
      <c r="T392" s="68"/>
      <c r="U392" s="68"/>
      <c r="V392" s="68"/>
      <c r="W392" s="68"/>
      <c r="X392" s="68"/>
      <c r="Y392" s="68"/>
      <c r="Z392" s="68"/>
      <c r="AA392" s="68"/>
      <c r="AB392" s="68"/>
      <c r="AC392" s="68"/>
      <c r="AD392" s="68"/>
      <c r="AE392" s="68"/>
      <c r="AF392" s="68"/>
      <c r="AG392" s="68"/>
      <c r="AH392" s="68"/>
      <c r="AI392" s="68"/>
      <c r="AJ392" s="68"/>
    </row>
    <row r="393" ht="15.75" customHeight="1">
      <c r="A393" s="68"/>
      <c r="B393" s="68"/>
      <c r="C393" s="68"/>
      <c r="D393" s="68"/>
      <c r="E393" s="68"/>
      <c r="F393" s="68"/>
      <c r="G393" s="68"/>
      <c r="H393" s="68"/>
      <c r="I393" s="68"/>
      <c r="J393" s="68"/>
      <c r="K393" s="68"/>
      <c r="L393" s="68"/>
      <c r="M393" s="68"/>
      <c r="N393" s="371"/>
      <c r="O393" s="68"/>
      <c r="P393" s="68"/>
      <c r="Q393" s="68"/>
      <c r="R393" s="68"/>
      <c r="S393" s="68"/>
      <c r="T393" s="68"/>
      <c r="U393" s="68"/>
      <c r="V393" s="68"/>
      <c r="W393" s="68"/>
      <c r="X393" s="68"/>
      <c r="Y393" s="68"/>
      <c r="Z393" s="68"/>
      <c r="AA393" s="68"/>
      <c r="AB393" s="68"/>
      <c r="AC393" s="68"/>
      <c r="AD393" s="68"/>
      <c r="AE393" s="68"/>
      <c r="AF393" s="68"/>
      <c r="AG393" s="68"/>
      <c r="AH393" s="68"/>
      <c r="AI393" s="68"/>
      <c r="AJ393" s="68"/>
    </row>
    <row r="394" ht="15.75" customHeight="1">
      <c r="A394" s="68"/>
      <c r="B394" s="68"/>
      <c r="C394" s="68"/>
      <c r="D394" s="68"/>
      <c r="E394" s="68"/>
      <c r="F394" s="68"/>
      <c r="G394" s="68"/>
      <c r="H394" s="68"/>
      <c r="I394" s="68"/>
      <c r="J394" s="68"/>
      <c r="K394" s="68"/>
      <c r="L394" s="68"/>
      <c r="M394" s="68"/>
      <c r="N394" s="371"/>
      <c r="O394" s="68"/>
      <c r="P394" s="68"/>
      <c r="Q394" s="68"/>
      <c r="R394" s="68"/>
      <c r="S394" s="68"/>
      <c r="T394" s="68"/>
      <c r="U394" s="68"/>
      <c r="V394" s="68"/>
      <c r="W394" s="68"/>
      <c r="X394" s="68"/>
      <c r="Y394" s="68"/>
      <c r="Z394" s="68"/>
      <c r="AA394" s="68"/>
      <c r="AB394" s="68"/>
      <c r="AC394" s="68"/>
      <c r="AD394" s="68"/>
      <c r="AE394" s="68"/>
      <c r="AF394" s="68"/>
      <c r="AG394" s="68"/>
      <c r="AH394" s="68"/>
      <c r="AI394" s="68"/>
      <c r="AJ394" s="68"/>
    </row>
    <row r="395" ht="15.75" customHeight="1">
      <c r="A395" s="68"/>
      <c r="B395" s="68"/>
      <c r="C395" s="68"/>
      <c r="D395" s="68"/>
      <c r="E395" s="68"/>
      <c r="F395" s="68"/>
      <c r="G395" s="68"/>
      <c r="H395" s="68"/>
      <c r="I395" s="68"/>
      <c r="J395" s="68"/>
      <c r="K395" s="68"/>
      <c r="L395" s="68"/>
      <c r="M395" s="68"/>
      <c r="N395" s="371"/>
      <c r="O395" s="68"/>
      <c r="P395" s="68"/>
      <c r="Q395" s="68"/>
      <c r="R395" s="68"/>
      <c r="S395" s="68"/>
      <c r="T395" s="68"/>
      <c r="U395" s="68"/>
      <c r="V395" s="68"/>
      <c r="W395" s="68"/>
      <c r="X395" s="68"/>
      <c r="Y395" s="68"/>
      <c r="Z395" s="68"/>
      <c r="AA395" s="68"/>
      <c r="AB395" s="68"/>
      <c r="AC395" s="68"/>
      <c r="AD395" s="68"/>
      <c r="AE395" s="68"/>
      <c r="AF395" s="68"/>
      <c r="AG395" s="68"/>
      <c r="AH395" s="68"/>
      <c r="AI395" s="68"/>
      <c r="AJ395" s="68"/>
    </row>
    <row r="396" ht="15.75" customHeight="1">
      <c r="A396" s="68"/>
      <c r="B396" s="68"/>
      <c r="C396" s="68"/>
      <c r="D396" s="68"/>
      <c r="E396" s="68"/>
      <c r="F396" s="68"/>
      <c r="G396" s="68"/>
      <c r="H396" s="68"/>
      <c r="I396" s="68"/>
      <c r="J396" s="68"/>
      <c r="K396" s="68"/>
      <c r="L396" s="68"/>
      <c r="M396" s="68"/>
      <c r="N396" s="371"/>
      <c r="O396" s="68"/>
      <c r="P396" s="68"/>
      <c r="Q396" s="68"/>
      <c r="R396" s="68"/>
      <c r="S396" s="68"/>
      <c r="T396" s="68"/>
      <c r="U396" s="68"/>
      <c r="V396" s="68"/>
      <c r="W396" s="68"/>
      <c r="X396" s="68"/>
      <c r="Y396" s="68"/>
      <c r="Z396" s="68"/>
      <c r="AA396" s="68"/>
      <c r="AB396" s="68"/>
      <c r="AC396" s="68"/>
      <c r="AD396" s="68"/>
      <c r="AE396" s="68"/>
      <c r="AF396" s="68"/>
      <c r="AG396" s="68"/>
      <c r="AH396" s="68"/>
      <c r="AI396" s="68"/>
      <c r="AJ396" s="68"/>
    </row>
    <row r="397" ht="15.75" customHeight="1">
      <c r="A397" s="68"/>
      <c r="B397" s="68"/>
      <c r="C397" s="68"/>
      <c r="D397" s="68"/>
      <c r="E397" s="68"/>
      <c r="F397" s="68"/>
      <c r="G397" s="68"/>
      <c r="H397" s="68"/>
      <c r="I397" s="68"/>
      <c r="J397" s="68"/>
      <c r="K397" s="68"/>
      <c r="L397" s="68"/>
      <c r="M397" s="68"/>
      <c r="N397" s="371"/>
      <c r="O397" s="68"/>
      <c r="P397" s="68"/>
      <c r="Q397" s="68"/>
      <c r="R397" s="68"/>
      <c r="S397" s="68"/>
      <c r="T397" s="68"/>
      <c r="U397" s="68"/>
      <c r="V397" s="68"/>
      <c r="W397" s="68"/>
      <c r="X397" s="68"/>
      <c r="Y397" s="68"/>
      <c r="Z397" s="68"/>
      <c r="AA397" s="68"/>
      <c r="AB397" s="68"/>
      <c r="AC397" s="68"/>
      <c r="AD397" s="68"/>
      <c r="AE397" s="68"/>
      <c r="AF397" s="68"/>
      <c r="AG397" s="68"/>
      <c r="AH397" s="68"/>
      <c r="AI397" s="68"/>
      <c r="AJ397" s="68"/>
    </row>
    <row r="398" ht="15.75" customHeight="1">
      <c r="A398" s="68"/>
      <c r="B398" s="68"/>
      <c r="C398" s="68"/>
      <c r="D398" s="68"/>
      <c r="E398" s="68"/>
      <c r="F398" s="68"/>
      <c r="G398" s="68"/>
      <c r="H398" s="68"/>
      <c r="I398" s="68"/>
      <c r="J398" s="68"/>
      <c r="K398" s="68"/>
      <c r="L398" s="68"/>
      <c r="M398" s="68"/>
      <c r="N398" s="371"/>
      <c r="O398" s="68"/>
      <c r="P398" s="68"/>
      <c r="Q398" s="68"/>
      <c r="R398" s="68"/>
      <c r="S398" s="68"/>
      <c r="T398" s="68"/>
      <c r="U398" s="68"/>
      <c r="V398" s="68"/>
      <c r="W398" s="68"/>
      <c r="X398" s="68"/>
      <c r="Y398" s="68"/>
      <c r="Z398" s="68"/>
      <c r="AA398" s="68"/>
      <c r="AB398" s="68"/>
      <c r="AC398" s="68"/>
      <c r="AD398" s="68"/>
      <c r="AE398" s="68"/>
      <c r="AF398" s="68"/>
      <c r="AG398" s="68"/>
      <c r="AH398" s="68"/>
      <c r="AI398" s="68"/>
      <c r="AJ398" s="68"/>
    </row>
    <row r="399" ht="15.75" customHeight="1">
      <c r="A399" s="68"/>
      <c r="B399" s="68"/>
      <c r="C399" s="68"/>
      <c r="D399" s="68"/>
      <c r="E399" s="68"/>
      <c r="F399" s="68"/>
      <c r="G399" s="68"/>
      <c r="H399" s="68"/>
      <c r="I399" s="68"/>
      <c r="J399" s="68"/>
      <c r="K399" s="68"/>
      <c r="L399" s="68"/>
      <c r="M399" s="68"/>
      <c r="N399" s="371"/>
      <c r="O399" s="68"/>
      <c r="P399" s="68"/>
      <c r="Q399" s="68"/>
      <c r="R399" s="68"/>
      <c r="S399" s="68"/>
      <c r="T399" s="68"/>
      <c r="U399" s="68"/>
      <c r="V399" s="68"/>
      <c r="W399" s="68"/>
      <c r="X399" s="68"/>
      <c r="Y399" s="68"/>
      <c r="Z399" s="68"/>
      <c r="AA399" s="68"/>
      <c r="AB399" s="68"/>
      <c r="AC399" s="68"/>
      <c r="AD399" s="68"/>
      <c r="AE399" s="68"/>
      <c r="AF399" s="68"/>
      <c r="AG399" s="68"/>
      <c r="AH399" s="68"/>
      <c r="AI399" s="68"/>
      <c r="AJ399" s="68"/>
    </row>
    <row r="400" ht="15.75" customHeight="1">
      <c r="A400" s="68"/>
      <c r="B400" s="68"/>
      <c r="C400" s="68"/>
      <c r="D400" s="68"/>
      <c r="E400" s="68"/>
      <c r="F400" s="68"/>
      <c r="G400" s="68"/>
      <c r="H400" s="68"/>
      <c r="I400" s="68"/>
      <c r="J400" s="68"/>
      <c r="K400" s="68"/>
      <c r="L400" s="68"/>
      <c r="M400" s="68"/>
      <c r="N400" s="371"/>
      <c r="O400" s="68"/>
      <c r="P400" s="68"/>
      <c r="Q400" s="68"/>
      <c r="R400" s="68"/>
      <c r="S400" s="68"/>
      <c r="T400" s="68"/>
      <c r="U400" s="68"/>
      <c r="V400" s="68"/>
      <c r="W400" s="68"/>
      <c r="X400" s="68"/>
      <c r="Y400" s="68"/>
      <c r="Z400" s="68"/>
      <c r="AA400" s="68"/>
      <c r="AB400" s="68"/>
      <c r="AC400" s="68"/>
      <c r="AD400" s="68"/>
      <c r="AE400" s="68"/>
      <c r="AF400" s="68"/>
      <c r="AG400" s="68"/>
      <c r="AH400" s="68"/>
      <c r="AI400" s="68"/>
      <c r="AJ400" s="68"/>
    </row>
    <row r="401" ht="15.75" customHeight="1">
      <c r="A401" s="68"/>
      <c r="B401" s="68"/>
      <c r="C401" s="68"/>
      <c r="D401" s="68"/>
      <c r="E401" s="68"/>
      <c r="F401" s="68"/>
      <c r="G401" s="68"/>
      <c r="H401" s="68"/>
      <c r="I401" s="68"/>
      <c r="J401" s="68"/>
      <c r="K401" s="68"/>
      <c r="L401" s="68"/>
      <c r="M401" s="68"/>
      <c r="N401" s="371"/>
      <c r="O401" s="68"/>
      <c r="P401" s="68"/>
      <c r="Q401" s="68"/>
      <c r="R401" s="68"/>
      <c r="S401" s="68"/>
      <c r="T401" s="68"/>
      <c r="U401" s="68"/>
      <c r="V401" s="68"/>
      <c r="W401" s="68"/>
      <c r="X401" s="68"/>
      <c r="Y401" s="68"/>
      <c r="Z401" s="68"/>
      <c r="AA401" s="68"/>
      <c r="AB401" s="68"/>
      <c r="AC401" s="68"/>
      <c r="AD401" s="68"/>
      <c r="AE401" s="68"/>
      <c r="AF401" s="68"/>
      <c r="AG401" s="68"/>
      <c r="AH401" s="68"/>
      <c r="AI401" s="68"/>
      <c r="AJ401" s="68"/>
    </row>
    <row r="402" ht="15.75" customHeight="1">
      <c r="A402" s="68"/>
      <c r="B402" s="68"/>
      <c r="C402" s="68"/>
      <c r="D402" s="68"/>
      <c r="E402" s="68"/>
      <c r="F402" s="68"/>
      <c r="G402" s="68"/>
      <c r="H402" s="68"/>
      <c r="I402" s="68"/>
      <c r="J402" s="68"/>
      <c r="K402" s="68"/>
      <c r="L402" s="68"/>
      <c r="M402" s="68"/>
      <c r="N402" s="371"/>
      <c r="O402" s="68"/>
      <c r="P402" s="68"/>
      <c r="Q402" s="68"/>
      <c r="R402" s="68"/>
      <c r="S402" s="68"/>
      <c r="T402" s="68"/>
      <c r="U402" s="68"/>
      <c r="V402" s="68"/>
      <c r="W402" s="68"/>
      <c r="X402" s="68"/>
      <c r="Y402" s="68"/>
      <c r="Z402" s="68"/>
      <c r="AA402" s="68"/>
      <c r="AB402" s="68"/>
      <c r="AC402" s="68"/>
      <c r="AD402" s="68"/>
      <c r="AE402" s="68"/>
      <c r="AF402" s="68"/>
      <c r="AG402" s="68"/>
      <c r="AH402" s="68"/>
      <c r="AI402" s="68"/>
      <c r="AJ402" s="68"/>
    </row>
    <row r="403" ht="15.75" customHeight="1">
      <c r="A403" s="68"/>
      <c r="B403" s="68"/>
      <c r="C403" s="68"/>
      <c r="D403" s="68"/>
      <c r="E403" s="68"/>
      <c r="F403" s="68"/>
      <c r="G403" s="68"/>
      <c r="H403" s="68"/>
      <c r="I403" s="68"/>
      <c r="J403" s="68"/>
      <c r="K403" s="68"/>
      <c r="L403" s="68"/>
      <c r="M403" s="68"/>
      <c r="N403" s="371"/>
      <c r="O403" s="68"/>
      <c r="P403" s="68"/>
      <c r="Q403" s="68"/>
      <c r="R403" s="68"/>
      <c r="S403" s="68"/>
      <c r="T403" s="68"/>
      <c r="U403" s="68"/>
      <c r="V403" s="68"/>
      <c r="W403" s="68"/>
      <c r="X403" s="68"/>
      <c r="Y403" s="68"/>
      <c r="Z403" s="68"/>
      <c r="AA403" s="68"/>
      <c r="AB403" s="68"/>
      <c r="AC403" s="68"/>
      <c r="AD403" s="68"/>
      <c r="AE403" s="68"/>
      <c r="AF403" s="68"/>
      <c r="AG403" s="68"/>
      <c r="AH403" s="68"/>
      <c r="AI403" s="68"/>
      <c r="AJ403" s="68"/>
    </row>
    <row r="404" ht="15.75" customHeight="1">
      <c r="A404" s="68"/>
      <c r="B404" s="68"/>
      <c r="C404" s="68"/>
      <c r="D404" s="68"/>
      <c r="E404" s="68"/>
      <c r="F404" s="68"/>
      <c r="G404" s="68"/>
      <c r="H404" s="68"/>
      <c r="I404" s="68"/>
      <c r="J404" s="68"/>
      <c r="K404" s="68"/>
      <c r="L404" s="68"/>
      <c r="M404" s="68"/>
      <c r="N404" s="371"/>
      <c r="O404" s="68"/>
      <c r="P404" s="68"/>
      <c r="Q404" s="68"/>
      <c r="R404" s="68"/>
      <c r="S404" s="68"/>
      <c r="T404" s="68"/>
      <c r="U404" s="68"/>
      <c r="V404" s="68"/>
      <c r="W404" s="68"/>
      <c r="X404" s="68"/>
      <c r="Y404" s="68"/>
      <c r="Z404" s="68"/>
      <c r="AA404" s="68"/>
      <c r="AB404" s="68"/>
      <c r="AC404" s="68"/>
      <c r="AD404" s="68"/>
      <c r="AE404" s="68"/>
      <c r="AF404" s="68"/>
      <c r="AG404" s="68"/>
      <c r="AH404" s="68"/>
      <c r="AI404" s="68"/>
      <c r="AJ404" s="68"/>
    </row>
    <row r="405" ht="15.75" customHeight="1">
      <c r="A405" s="68"/>
      <c r="B405" s="68"/>
      <c r="C405" s="68"/>
      <c r="D405" s="68"/>
      <c r="E405" s="68"/>
      <c r="F405" s="68"/>
      <c r="G405" s="68"/>
      <c r="H405" s="68"/>
      <c r="I405" s="68"/>
      <c r="J405" s="68"/>
      <c r="K405" s="68"/>
      <c r="L405" s="68"/>
      <c r="M405" s="68"/>
      <c r="N405" s="371"/>
      <c r="O405" s="68"/>
      <c r="P405" s="68"/>
      <c r="Q405" s="68"/>
      <c r="R405" s="68"/>
      <c r="S405" s="68"/>
      <c r="T405" s="68"/>
      <c r="U405" s="68"/>
      <c r="V405" s="68"/>
      <c r="W405" s="68"/>
      <c r="X405" s="68"/>
      <c r="Y405" s="68"/>
      <c r="Z405" s="68"/>
      <c r="AA405" s="68"/>
      <c r="AB405" s="68"/>
      <c r="AC405" s="68"/>
      <c r="AD405" s="68"/>
      <c r="AE405" s="68"/>
      <c r="AF405" s="68"/>
      <c r="AG405" s="68"/>
      <c r="AH405" s="68"/>
      <c r="AI405" s="68"/>
      <c r="AJ405" s="68"/>
    </row>
    <row r="406" ht="15.75" customHeight="1">
      <c r="A406" s="68"/>
      <c r="B406" s="68"/>
      <c r="C406" s="68"/>
      <c r="D406" s="68"/>
      <c r="E406" s="68"/>
      <c r="F406" s="68"/>
      <c r="G406" s="68"/>
      <c r="H406" s="68"/>
      <c r="I406" s="68"/>
      <c r="J406" s="68"/>
      <c r="K406" s="68"/>
      <c r="L406" s="68"/>
      <c r="M406" s="68"/>
      <c r="N406" s="371"/>
      <c r="O406" s="68"/>
      <c r="P406" s="68"/>
      <c r="Q406" s="68"/>
      <c r="R406" s="68"/>
      <c r="S406" s="68"/>
      <c r="T406" s="68"/>
      <c r="U406" s="68"/>
      <c r="V406" s="68"/>
      <c r="W406" s="68"/>
      <c r="X406" s="68"/>
      <c r="Y406" s="68"/>
      <c r="Z406" s="68"/>
      <c r="AA406" s="68"/>
      <c r="AB406" s="68"/>
      <c r="AC406" s="68"/>
      <c r="AD406" s="68"/>
      <c r="AE406" s="68"/>
      <c r="AF406" s="68"/>
      <c r="AG406" s="68"/>
      <c r="AH406" s="68"/>
      <c r="AI406" s="68"/>
      <c r="AJ406" s="68"/>
    </row>
    <row r="407" ht="15.75" customHeight="1">
      <c r="A407" s="68"/>
      <c r="B407" s="68"/>
      <c r="C407" s="68"/>
      <c r="D407" s="68"/>
      <c r="E407" s="68"/>
      <c r="F407" s="68"/>
      <c r="G407" s="68"/>
      <c r="H407" s="68"/>
      <c r="I407" s="68"/>
      <c r="J407" s="68"/>
      <c r="K407" s="68"/>
      <c r="L407" s="68"/>
      <c r="M407" s="68"/>
      <c r="N407" s="371"/>
      <c r="O407" s="68"/>
      <c r="P407" s="68"/>
      <c r="Q407" s="68"/>
      <c r="R407" s="68"/>
      <c r="S407" s="68"/>
      <c r="T407" s="68"/>
      <c r="U407" s="68"/>
      <c r="V407" s="68"/>
      <c r="W407" s="68"/>
      <c r="X407" s="68"/>
      <c r="Y407" s="68"/>
      <c r="Z407" s="68"/>
      <c r="AA407" s="68"/>
      <c r="AB407" s="68"/>
      <c r="AC407" s="68"/>
      <c r="AD407" s="68"/>
      <c r="AE407" s="68"/>
      <c r="AF407" s="68"/>
      <c r="AG407" s="68"/>
      <c r="AH407" s="68"/>
      <c r="AI407" s="68"/>
      <c r="AJ407" s="68"/>
    </row>
    <row r="408" ht="15.75" customHeight="1">
      <c r="A408" s="68"/>
      <c r="B408" s="68"/>
      <c r="C408" s="68"/>
      <c r="D408" s="68"/>
      <c r="E408" s="68"/>
      <c r="F408" s="68"/>
      <c r="G408" s="68"/>
      <c r="H408" s="68"/>
      <c r="I408" s="68"/>
      <c r="J408" s="68"/>
      <c r="K408" s="68"/>
      <c r="L408" s="68"/>
      <c r="M408" s="68"/>
      <c r="N408" s="371"/>
      <c r="O408" s="68"/>
      <c r="P408" s="68"/>
      <c r="Q408" s="68"/>
      <c r="R408" s="68"/>
      <c r="S408" s="68"/>
      <c r="T408" s="68"/>
      <c r="U408" s="68"/>
      <c r="V408" s="68"/>
      <c r="W408" s="68"/>
      <c r="X408" s="68"/>
      <c r="Y408" s="68"/>
      <c r="Z408" s="68"/>
      <c r="AA408" s="68"/>
      <c r="AB408" s="68"/>
      <c r="AC408" s="68"/>
      <c r="AD408" s="68"/>
      <c r="AE408" s="68"/>
      <c r="AF408" s="68"/>
      <c r="AG408" s="68"/>
      <c r="AH408" s="68"/>
      <c r="AI408" s="68"/>
      <c r="AJ408" s="68"/>
    </row>
    <row r="409" ht="15.75" customHeight="1">
      <c r="A409" s="68"/>
      <c r="B409" s="68"/>
      <c r="C409" s="68"/>
      <c r="D409" s="68"/>
      <c r="E409" s="68"/>
      <c r="F409" s="68"/>
      <c r="G409" s="68"/>
      <c r="H409" s="68"/>
      <c r="I409" s="68"/>
      <c r="J409" s="68"/>
      <c r="K409" s="68"/>
      <c r="L409" s="68"/>
      <c r="M409" s="68"/>
      <c r="N409" s="371"/>
      <c r="O409" s="68"/>
      <c r="P409" s="68"/>
      <c r="Q409" s="68"/>
      <c r="R409" s="68"/>
      <c r="S409" s="68"/>
      <c r="T409" s="68"/>
      <c r="U409" s="68"/>
      <c r="V409" s="68"/>
      <c r="W409" s="68"/>
      <c r="X409" s="68"/>
      <c r="Y409" s="68"/>
      <c r="Z409" s="68"/>
      <c r="AA409" s="68"/>
      <c r="AB409" s="68"/>
      <c r="AC409" s="68"/>
      <c r="AD409" s="68"/>
      <c r="AE409" s="68"/>
      <c r="AF409" s="68"/>
      <c r="AG409" s="68"/>
      <c r="AH409" s="68"/>
      <c r="AI409" s="68"/>
      <c r="AJ409" s="68"/>
    </row>
    <row r="410" ht="15.75" customHeight="1">
      <c r="A410" s="68"/>
      <c r="B410" s="68"/>
      <c r="C410" s="68"/>
      <c r="D410" s="68"/>
      <c r="E410" s="68"/>
      <c r="F410" s="68"/>
      <c r="G410" s="68"/>
      <c r="H410" s="68"/>
      <c r="I410" s="68"/>
      <c r="J410" s="68"/>
      <c r="K410" s="68"/>
      <c r="L410" s="68"/>
      <c r="M410" s="68"/>
      <c r="N410" s="371"/>
      <c r="O410" s="68"/>
      <c r="P410" s="68"/>
      <c r="Q410" s="68"/>
      <c r="R410" s="68"/>
      <c r="S410" s="68"/>
      <c r="T410" s="68"/>
      <c r="U410" s="68"/>
      <c r="V410" s="68"/>
      <c r="W410" s="68"/>
      <c r="X410" s="68"/>
      <c r="Y410" s="68"/>
      <c r="Z410" s="68"/>
      <c r="AA410" s="68"/>
      <c r="AB410" s="68"/>
      <c r="AC410" s="68"/>
      <c r="AD410" s="68"/>
      <c r="AE410" s="68"/>
      <c r="AF410" s="68"/>
      <c r="AG410" s="68"/>
      <c r="AH410" s="68"/>
      <c r="AI410" s="68"/>
      <c r="AJ410" s="68"/>
    </row>
    <row r="411" ht="15.75" customHeight="1">
      <c r="A411" s="68"/>
      <c r="B411" s="68"/>
      <c r="C411" s="68"/>
      <c r="D411" s="68"/>
      <c r="E411" s="68"/>
      <c r="F411" s="68"/>
      <c r="G411" s="68"/>
      <c r="H411" s="68"/>
      <c r="I411" s="68"/>
      <c r="J411" s="68"/>
      <c r="K411" s="68"/>
      <c r="L411" s="68"/>
      <c r="M411" s="68"/>
      <c r="N411" s="371"/>
      <c r="O411" s="68"/>
      <c r="P411" s="68"/>
      <c r="Q411" s="68"/>
      <c r="R411" s="68"/>
      <c r="S411" s="68"/>
      <c r="T411" s="68"/>
      <c r="U411" s="68"/>
      <c r="V411" s="68"/>
      <c r="W411" s="68"/>
      <c r="X411" s="68"/>
      <c r="Y411" s="68"/>
      <c r="Z411" s="68"/>
      <c r="AA411" s="68"/>
      <c r="AB411" s="68"/>
      <c r="AC411" s="68"/>
      <c r="AD411" s="68"/>
      <c r="AE411" s="68"/>
      <c r="AF411" s="68"/>
      <c r="AG411" s="68"/>
      <c r="AH411" s="68"/>
      <c r="AI411" s="68"/>
      <c r="AJ411" s="68"/>
    </row>
    <row r="412" ht="15.75" customHeight="1">
      <c r="A412" s="68"/>
      <c r="B412" s="68"/>
      <c r="C412" s="68"/>
      <c r="D412" s="68"/>
      <c r="E412" s="68"/>
      <c r="F412" s="68"/>
      <c r="G412" s="68"/>
      <c r="H412" s="68"/>
      <c r="I412" s="68"/>
      <c r="J412" s="68"/>
      <c r="K412" s="68"/>
      <c r="L412" s="68"/>
      <c r="M412" s="68"/>
      <c r="N412" s="371"/>
      <c r="O412" s="68"/>
      <c r="P412" s="68"/>
      <c r="Q412" s="68"/>
      <c r="R412" s="68"/>
      <c r="S412" s="68"/>
      <c r="T412" s="68"/>
      <c r="U412" s="68"/>
      <c r="V412" s="68"/>
      <c r="W412" s="68"/>
      <c r="X412" s="68"/>
      <c r="Y412" s="68"/>
      <c r="Z412" s="68"/>
      <c r="AA412" s="68"/>
      <c r="AB412" s="68"/>
      <c r="AC412" s="68"/>
      <c r="AD412" s="68"/>
      <c r="AE412" s="68"/>
      <c r="AF412" s="68"/>
      <c r="AG412" s="68"/>
      <c r="AH412" s="68"/>
      <c r="AI412" s="68"/>
      <c r="AJ412" s="68"/>
    </row>
    <row r="413" ht="15.75" customHeight="1">
      <c r="A413" s="68"/>
      <c r="B413" s="68"/>
      <c r="C413" s="68"/>
      <c r="D413" s="68"/>
      <c r="E413" s="68"/>
      <c r="F413" s="68"/>
      <c r="G413" s="68"/>
      <c r="H413" s="68"/>
      <c r="I413" s="68"/>
      <c r="J413" s="68"/>
      <c r="K413" s="68"/>
      <c r="L413" s="68"/>
      <c r="M413" s="68"/>
      <c r="N413" s="371"/>
      <c r="O413" s="68"/>
      <c r="P413" s="68"/>
      <c r="Q413" s="68"/>
      <c r="R413" s="68"/>
      <c r="S413" s="68"/>
      <c r="T413" s="68"/>
      <c r="U413" s="68"/>
      <c r="V413" s="68"/>
      <c r="W413" s="68"/>
      <c r="X413" s="68"/>
      <c r="Y413" s="68"/>
      <c r="Z413" s="68"/>
      <c r="AA413" s="68"/>
      <c r="AB413" s="68"/>
      <c r="AC413" s="68"/>
      <c r="AD413" s="68"/>
      <c r="AE413" s="68"/>
      <c r="AF413" s="68"/>
      <c r="AG413" s="68"/>
      <c r="AH413" s="68"/>
      <c r="AI413" s="68"/>
      <c r="AJ413" s="68"/>
    </row>
    <row r="414" ht="15.75" customHeight="1">
      <c r="A414" s="68"/>
      <c r="B414" s="68"/>
      <c r="C414" s="68"/>
      <c r="D414" s="68"/>
      <c r="E414" s="68"/>
      <c r="F414" s="68"/>
      <c r="G414" s="68"/>
      <c r="H414" s="68"/>
      <c r="I414" s="68"/>
      <c r="J414" s="68"/>
      <c r="K414" s="68"/>
      <c r="L414" s="68"/>
      <c r="M414" s="68"/>
      <c r="N414" s="371"/>
      <c r="O414" s="68"/>
      <c r="P414" s="68"/>
      <c r="Q414" s="68"/>
      <c r="R414" s="68"/>
      <c r="S414" s="68"/>
      <c r="T414" s="68"/>
      <c r="U414" s="68"/>
      <c r="V414" s="68"/>
      <c r="W414" s="68"/>
      <c r="X414" s="68"/>
      <c r="Y414" s="68"/>
      <c r="Z414" s="68"/>
      <c r="AA414" s="68"/>
      <c r="AB414" s="68"/>
      <c r="AC414" s="68"/>
      <c r="AD414" s="68"/>
      <c r="AE414" s="68"/>
      <c r="AF414" s="68"/>
      <c r="AG414" s="68"/>
      <c r="AH414" s="68"/>
      <c r="AI414" s="68"/>
      <c r="AJ414" s="68"/>
    </row>
    <row r="415" ht="15.75" customHeight="1">
      <c r="A415" s="68"/>
      <c r="B415" s="68"/>
      <c r="C415" s="68"/>
      <c r="D415" s="68"/>
      <c r="E415" s="68"/>
      <c r="F415" s="68"/>
      <c r="G415" s="68"/>
      <c r="H415" s="68"/>
      <c r="I415" s="68"/>
      <c r="J415" s="68"/>
      <c r="K415" s="68"/>
      <c r="L415" s="68"/>
      <c r="M415" s="68"/>
      <c r="N415" s="371"/>
      <c r="O415" s="68"/>
      <c r="P415" s="68"/>
      <c r="Q415" s="68"/>
      <c r="R415" s="68"/>
      <c r="S415" s="68"/>
      <c r="T415" s="68"/>
      <c r="U415" s="68"/>
      <c r="V415" s="68"/>
      <c r="W415" s="68"/>
      <c r="X415" s="68"/>
      <c r="Y415" s="68"/>
      <c r="Z415" s="68"/>
      <c r="AA415" s="68"/>
      <c r="AB415" s="68"/>
      <c r="AC415" s="68"/>
      <c r="AD415" s="68"/>
      <c r="AE415" s="68"/>
      <c r="AF415" s="68"/>
      <c r="AG415" s="68"/>
      <c r="AH415" s="68"/>
      <c r="AI415" s="68"/>
      <c r="AJ415" s="68"/>
    </row>
    <row r="416" ht="15.75" customHeight="1">
      <c r="A416" s="68"/>
      <c r="B416" s="68"/>
      <c r="C416" s="68"/>
      <c r="D416" s="68"/>
      <c r="E416" s="68"/>
      <c r="F416" s="68"/>
      <c r="G416" s="68"/>
      <c r="H416" s="68"/>
      <c r="I416" s="68"/>
      <c r="J416" s="68"/>
      <c r="K416" s="68"/>
      <c r="L416" s="68"/>
      <c r="M416" s="68"/>
      <c r="N416" s="371"/>
      <c r="O416" s="68"/>
      <c r="P416" s="68"/>
      <c r="Q416" s="68"/>
      <c r="R416" s="68"/>
      <c r="S416" s="68"/>
      <c r="T416" s="68"/>
      <c r="U416" s="68"/>
      <c r="V416" s="68"/>
      <c r="W416" s="68"/>
      <c r="X416" s="68"/>
      <c r="Y416" s="68"/>
      <c r="Z416" s="68"/>
      <c r="AA416" s="68"/>
      <c r="AB416" s="68"/>
      <c r="AC416" s="68"/>
      <c r="AD416" s="68"/>
      <c r="AE416" s="68"/>
      <c r="AF416" s="68"/>
      <c r="AG416" s="68"/>
      <c r="AH416" s="68"/>
      <c r="AI416" s="68"/>
      <c r="AJ416" s="68"/>
    </row>
    <row r="417" ht="15.75" customHeight="1">
      <c r="A417" s="68"/>
      <c r="B417" s="68"/>
      <c r="C417" s="68"/>
      <c r="D417" s="68"/>
      <c r="E417" s="68"/>
      <c r="F417" s="68"/>
      <c r="G417" s="68"/>
      <c r="H417" s="68"/>
      <c r="I417" s="68"/>
      <c r="J417" s="68"/>
      <c r="K417" s="68"/>
      <c r="L417" s="68"/>
      <c r="M417" s="68"/>
      <c r="N417" s="371"/>
      <c r="O417" s="68"/>
      <c r="P417" s="68"/>
      <c r="Q417" s="68"/>
      <c r="R417" s="68"/>
      <c r="S417" s="68"/>
      <c r="T417" s="68"/>
      <c r="U417" s="68"/>
      <c r="V417" s="68"/>
      <c r="W417" s="68"/>
      <c r="X417" s="68"/>
      <c r="Y417" s="68"/>
      <c r="Z417" s="68"/>
      <c r="AA417" s="68"/>
      <c r="AB417" s="68"/>
      <c r="AC417" s="68"/>
      <c r="AD417" s="68"/>
      <c r="AE417" s="68"/>
      <c r="AF417" s="68"/>
      <c r="AG417" s="68"/>
      <c r="AH417" s="68"/>
      <c r="AI417" s="68"/>
      <c r="AJ417" s="68"/>
    </row>
    <row r="418" ht="15.75" customHeight="1">
      <c r="A418" s="68"/>
      <c r="B418" s="68"/>
      <c r="C418" s="68"/>
      <c r="D418" s="68"/>
      <c r="E418" s="68"/>
      <c r="F418" s="68"/>
      <c r="G418" s="68"/>
      <c r="H418" s="68"/>
      <c r="I418" s="68"/>
      <c r="J418" s="68"/>
      <c r="K418" s="68"/>
      <c r="L418" s="68"/>
      <c r="M418" s="68"/>
      <c r="N418" s="371"/>
      <c r="O418" s="68"/>
      <c r="P418" s="68"/>
      <c r="Q418" s="68"/>
      <c r="R418" s="68"/>
      <c r="S418" s="68"/>
      <c r="T418" s="68"/>
      <c r="U418" s="68"/>
      <c r="V418" s="68"/>
      <c r="W418" s="68"/>
      <c r="X418" s="68"/>
      <c r="Y418" s="68"/>
      <c r="Z418" s="68"/>
      <c r="AA418" s="68"/>
      <c r="AB418" s="68"/>
      <c r="AC418" s="68"/>
      <c r="AD418" s="68"/>
      <c r="AE418" s="68"/>
      <c r="AF418" s="68"/>
      <c r="AG418" s="68"/>
      <c r="AH418" s="68"/>
      <c r="AI418" s="68"/>
      <c r="AJ418" s="68"/>
    </row>
    <row r="419" ht="15.75" customHeight="1">
      <c r="A419" s="68"/>
      <c r="B419" s="68"/>
      <c r="C419" s="68"/>
      <c r="D419" s="68"/>
      <c r="E419" s="68"/>
      <c r="F419" s="68"/>
      <c r="G419" s="68"/>
      <c r="H419" s="68"/>
      <c r="I419" s="68"/>
      <c r="J419" s="68"/>
      <c r="K419" s="68"/>
      <c r="L419" s="68"/>
      <c r="M419" s="68"/>
      <c r="N419" s="371"/>
      <c r="O419" s="68"/>
      <c r="P419" s="68"/>
      <c r="Q419" s="68"/>
      <c r="R419" s="68"/>
      <c r="S419" s="68"/>
      <c r="T419" s="68"/>
      <c r="U419" s="68"/>
      <c r="V419" s="68"/>
      <c r="W419" s="68"/>
      <c r="X419" s="68"/>
      <c r="Y419" s="68"/>
      <c r="Z419" s="68"/>
      <c r="AA419" s="68"/>
      <c r="AB419" s="68"/>
      <c r="AC419" s="68"/>
      <c r="AD419" s="68"/>
      <c r="AE419" s="68"/>
      <c r="AF419" s="68"/>
      <c r="AG419" s="68"/>
      <c r="AH419" s="68"/>
      <c r="AI419" s="68"/>
      <c r="AJ419" s="68"/>
    </row>
    <row r="420" ht="15.75" customHeight="1">
      <c r="A420" s="68"/>
      <c r="B420" s="68"/>
      <c r="C420" s="68"/>
      <c r="D420" s="68"/>
      <c r="E420" s="68"/>
      <c r="F420" s="68"/>
      <c r="G420" s="68"/>
      <c r="H420" s="68"/>
      <c r="I420" s="68"/>
      <c r="J420" s="68"/>
      <c r="K420" s="68"/>
      <c r="L420" s="68"/>
      <c r="M420" s="68"/>
      <c r="N420" s="371"/>
      <c r="O420" s="68"/>
      <c r="P420" s="68"/>
      <c r="Q420" s="68"/>
      <c r="R420" s="68"/>
      <c r="S420" s="68"/>
      <c r="T420" s="68"/>
      <c r="U420" s="68"/>
      <c r="V420" s="68"/>
      <c r="W420" s="68"/>
      <c r="X420" s="68"/>
      <c r="Y420" s="68"/>
      <c r="Z420" s="68"/>
      <c r="AA420" s="68"/>
      <c r="AB420" s="68"/>
      <c r="AC420" s="68"/>
      <c r="AD420" s="68"/>
      <c r="AE420" s="68"/>
      <c r="AF420" s="68"/>
      <c r="AG420" s="68"/>
      <c r="AH420" s="68"/>
      <c r="AI420" s="68"/>
      <c r="AJ420" s="68"/>
    </row>
    <row r="421" ht="15.75" customHeight="1">
      <c r="A421" s="68"/>
      <c r="B421" s="68"/>
      <c r="C421" s="68"/>
      <c r="D421" s="68"/>
      <c r="E421" s="68"/>
      <c r="F421" s="68"/>
      <c r="G421" s="68"/>
      <c r="H421" s="68"/>
      <c r="I421" s="68"/>
      <c r="J421" s="68"/>
      <c r="K421" s="68"/>
      <c r="L421" s="68"/>
      <c r="M421" s="68"/>
      <c r="N421" s="371"/>
      <c r="O421" s="68"/>
      <c r="P421" s="68"/>
      <c r="Q421" s="68"/>
      <c r="R421" s="68"/>
      <c r="S421" s="68"/>
      <c r="T421" s="68"/>
      <c r="U421" s="68"/>
      <c r="V421" s="68"/>
      <c r="W421" s="68"/>
      <c r="X421" s="68"/>
      <c r="Y421" s="68"/>
      <c r="Z421" s="68"/>
      <c r="AA421" s="68"/>
      <c r="AB421" s="68"/>
      <c r="AC421" s="68"/>
      <c r="AD421" s="68"/>
      <c r="AE421" s="68"/>
      <c r="AF421" s="68"/>
      <c r="AG421" s="68"/>
      <c r="AH421" s="68"/>
      <c r="AI421" s="68"/>
      <c r="AJ421" s="68"/>
    </row>
    <row r="422" ht="15.75" customHeight="1">
      <c r="A422" s="68"/>
      <c r="B422" s="68"/>
      <c r="C422" s="68"/>
      <c r="D422" s="68"/>
      <c r="E422" s="68"/>
      <c r="F422" s="68"/>
      <c r="G422" s="68"/>
      <c r="H422" s="68"/>
      <c r="I422" s="68"/>
      <c r="J422" s="68"/>
      <c r="K422" s="68"/>
      <c r="L422" s="68"/>
      <c r="M422" s="68"/>
      <c r="N422" s="371"/>
      <c r="O422" s="68"/>
      <c r="P422" s="68"/>
      <c r="Q422" s="68"/>
      <c r="R422" s="68"/>
      <c r="S422" s="68"/>
      <c r="T422" s="68"/>
      <c r="U422" s="68"/>
      <c r="V422" s="68"/>
      <c r="W422" s="68"/>
      <c r="X422" s="68"/>
      <c r="Y422" s="68"/>
      <c r="Z422" s="68"/>
      <c r="AA422" s="68"/>
      <c r="AB422" s="68"/>
      <c r="AC422" s="68"/>
      <c r="AD422" s="68"/>
      <c r="AE422" s="68"/>
      <c r="AF422" s="68"/>
      <c r="AG422" s="68"/>
      <c r="AH422" s="68"/>
      <c r="AI422" s="68"/>
      <c r="AJ422" s="68"/>
    </row>
    <row r="423" ht="15.75" customHeight="1">
      <c r="A423" s="68"/>
      <c r="B423" s="68"/>
      <c r="C423" s="68"/>
      <c r="D423" s="68"/>
      <c r="E423" s="68"/>
      <c r="F423" s="68"/>
      <c r="G423" s="68"/>
      <c r="H423" s="68"/>
      <c r="I423" s="68"/>
      <c r="J423" s="68"/>
      <c r="K423" s="68"/>
      <c r="L423" s="68"/>
      <c r="M423" s="68"/>
      <c r="N423" s="371"/>
      <c r="O423" s="68"/>
      <c r="P423" s="68"/>
      <c r="Q423" s="68"/>
      <c r="R423" s="68"/>
      <c r="S423" s="68"/>
      <c r="T423" s="68"/>
      <c r="U423" s="68"/>
      <c r="V423" s="68"/>
      <c r="W423" s="68"/>
      <c r="X423" s="68"/>
      <c r="Y423" s="68"/>
      <c r="Z423" s="68"/>
      <c r="AA423" s="68"/>
      <c r="AB423" s="68"/>
      <c r="AC423" s="68"/>
      <c r="AD423" s="68"/>
      <c r="AE423" s="68"/>
      <c r="AF423" s="68"/>
      <c r="AG423" s="68"/>
      <c r="AH423" s="68"/>
      <c r="AI423" s="68"/>
      <c r="AJ423" s="68"/>
    </row>
    <row r="424" ht="15.75" customHeight="1">
      <c r="A424" s="68"/>
      <c r="B424" s="68"/>
      <c r="C424" s="68"/>
      <c r="D424" s="68"/>
      <c r="E424" s="68"/>
      <c r="F424" s="68"/>
      <c r="G424" s="68"/>
      <c r="H424" s="68"/>
      <c r="I424" s="68"/>
      <c r="J424" s="68"/>
      <c r="K424" s="68"/>
      <c r="L424" s="68"/>
      <c r="M424" s="68"/>
      <c r="N424" s="371"/>
      <c r="O424" s="68"/>
      <c r="P424" s="68"/>
      <c r="Q424" s="68"/>
      <c r="R424" s="68"/>
      <c r="S424" s="68"/>
      <c r="T424" s="68"/>
      <c r="U424" s="68"/>
      <c r="V424" s="68"/>
      <c r="W424" s="68"/>
      <c r="X424" s="68"/>
      <c r="Y424" s="68"/>
      <c r="Z424" s="68"/>
      <c r="AA424" s="68"/>
      <c r="AB424" s="68"/>
      <c r="AC424" s="68"/>
      <c r="AD424" s="68"/>
      <c r="AE424" s="68"/>
      <c r="AF424" s="68"/>
      <c r="AG424" s="68"/>
      <c r="AH424" s="68"/>
      <c r="AI424" s="68"/>
      <c r="AJ424" s="68"/>
    </row>
    <row r="425" ht="15.75" customHeight="1">
      <c r="A425" s="68"/>
      <c r="B425" s="68"/>
      <c r="C425" s="68"/>
      <c r="D425" s="68"/>
      <c r="E425" s="68"/>
      <c r="F425" s="68"/>
      <c r="G425" s="68"/>
      <c r="H425" s="68"/>
      <c r="I425" s="68"/>
      <c r="J425" s="68"/>
      <c r="K425" s="68"/>
      <c r="L425" s="68"/>
      <c r="M425" s="68"/>
      <c r="N425" s="371"/>
      <c r="O425" s="68"/>
      <c r="P425" s="68"/>
      <c r="Q425" s="68"/>
      <c r="R425" s="68"/>
      <c r="S425" s="68"/>
      <c r="T425" s="68"/>
      <c r="U425" s="68"/>
      <c r="V425" s="68"/>
      <c r="W425" s="68"/>
      <c r="X425" s="68"/>
      <c r="Y425" s="68"/>
      <c r="Z425" s="68"/>
      <c r="AA425" s="68"/>
      <c r="AB425" s="68"/>
      <c r="AC425" s="68"/>
      <c r="AD425" s="68"/>
      <c r="AE425" s="68"/>
      <c r="AF425" s="68"/>
      <c r="AG425" s="68"/>
      <c r="AH425" s="68"/>
      <c r="AI425" s="68"/>
      <c r="AJ425" s="68"/>
    </row>
    <row r="426" ht="15.75" customHeight="1">
      <c r="A426" s="68"/>
      <c r="B426" s="68"/>
      <c r="C426" s="68"/>
      <c r="D426" s="68"/>
      <c r="E426" s="68"/>
      <c r="F426" s="68"/>
      <c r="G426" s="68"/>
      <c r="H426" s="68"/>
      <c r="I426" s="68"/>
      <c r="J426" s="68"/>
      <c r="K426" s="68"/>
      <c r="L426" s="68"/>
      <c r="M426" s="68"/>
      <c r="N426" s="371"/>
      <c r="O426" s="68"/>
      <c r="P426" s="68"/>
      <c r="Q426" s="68"/>
      <c r="R426" s="68"/>
      <c r="S426" s="68"/>
      <c r="T426" s="68"/>
      <c r="U426" s="68"/>
      <c r="V426" s="68"/>
      <c r="W426" s="68"/>
      <c r="X426" s="68"/>
      <c r="Y426" s="68"/>
      <c r="Z426" s="68"/>
      <c r="AA426" s="68"/>
      <c r="AB426" s="68"/>
      <c r="AC426" s="68"/>
      <c r="AD426" s="68"/>
      <c r="AE426" s="68"/>
      <c r="AF426" s="68"/>
      <c r="AG426" s="68"/>
      <c r="AH426" s="68"/>
      <c r="AI426" s="68"/>
      <c r="AJ426" s="68"/>
    </row>
    <row r="427" ht="15.75" customHeight="1">
      <c r="A427" s="68"/>
      <c r="B427" s="68"/>
      <c r="C427" s="68"/>
      <c r="D427" s="68"/>
      <c r="E427" s="68"/>
      <c r="F427" s="68"/>
      <c r="G427" s="68"/>
      <c r="H427" s="68"/>
      <c r="I427" s="68"/>
      <c r="J427" s="68"/>
      <c r="K427" s="68"/>
      <c r="L427" s="68"/>
      <c r="M427" s="68"/>
      <c r="N427" s="371"/>
      <c r="O427" s="68"/>
      <c r="P427" s="68"/>
      <c r="Q427" s="68"/>
      <c r="R427" s="68"/>
      <c r="S427" s="68"/>
      <c r="T427" s="68"/>
      <c r="U427" s="68"/>
      <c r="V427" s="68"/>
      <c r="W427" s="68"/>
      <c r="X427" s="68"/>
      <c r="Y427" s="68"/>
      <c r="Z427" s="68"/>
      <c r="AA427" s="68"/>
      <c r="AB427" s="68"/>
      <c r="AC427" s="68"/>
      <c r="AD427" s="68"/>
      <c r="AE427" s="68"/>
      <c r="AF427" s="68"/>
      <c r="AG427" s="68"/>
      <c r="AH427" s="68"/>
      <c r="AI427" s="68"/>
      <c r="AJ427" s="68"/>
    </row>
    <row r="428" ht="15.75" customHeight="1">
      <c r="A428" s="68"/>
      <c r="B428" s="68"/>
      <c r="C428" s="68"/>
      <c r="D428" s="68"/>
      <c r="E428" s="68"/>
      <c r="F428" s="68"/>
      <c r="G428" s="68"/>
      <c r="H428" s="68"/>
      <c r="I428" s="68"/>
      <c r="J428" s="68"/>
      <c r="K428" s="68"/>
      <c r="L428" s="68"/>
      <c r="M428" s="68"/>
      <c r="N428" s="371"/>
      <c r="O428" s="68"/>
      <c r="P428" s="68"/>
      <c r="Q428" s="68"/>
      <c r="R428" s="68"/>
      <c r="S428" s="68"/>
      <c r="T428" s="68"/>
      <c r="U428" s="68"/>
      <c r="V428" s="68"/>
      <c r="W428" s="68"/>
      <c r="X428" s="68"/>
      <c r="Y428" s="68"/>
      <c r="Z428" s="68"/>
      <c r="AA428" s="68"/>
      <c r="AB428" s="68"/>
      <c r="AC428" s="68"/>
      <c r="AD428" s="68"/>
      <c r="AE428" s="68"/>
      <c r="AF428" s="68"/>
      <c r="AG428" s="68"/>
      <c r="AH428" s="68"/>
      <c r="AI428" s="68"/>
      <c r="AJ428" s="68"/>
    </row>
    <row r="429" ht="15.75" customHeight="1">
      <c r="A429" s="68"/>
      <c r="B429" s="68"/>
      <c r="C429" s="68"/>
      <c r="D429" s="68"/>
      <c r="E429" s="68"/>
      <c r="F429" s="68"/>
      <c r="G429" s="68"/>
      <c r="H429" s="68"/>
      <c r="I429" s="68"/>
      <c r="J429" s="68"/>
      <c r="K429" s="68"/>
      <c r="L429" s="68"/>
      <c r="M429" s="68"/>
      <c r="N429" s="371"/>
      <c r="O429" s="68"/>
      <c r="P429" s="68"/>
      <c r="Q429" s="68"/>
      <c r="R429" s="68"/>
      <c r="S429" s="68"/>
      <c r="T429" s="68"/>
      <c r="U429" s="68"/>
      <c r="V429" s="68"/>
      <c r="W429" s="68"/>
      <c r="X429" s="68"/>
      <c r="Y429" s="68"/>
      <c r="Z429" s="68"/>
      <c r="AA429" s="68"/>
      <c r="AB429" s="68"/>
      <c r="AC429" s="68"/>
      <c r="AD429" s="68"/>
      <c r="AE429" s="68"/>
      <c r="AF429" s="68"/>
      <c r="AG429" s="68"/>
      <c r="AH429" s="68"/>
      <c r="AI429" s="68"/>
      <c r="AJ429" s="68"/>
    </row>
    <row r="430" ht="15.75" customHeight="1">
      <c r="A430" s="68"/>
      <c r="B430" s="68"/>
      <c r="C430" s="68"/>
      <c r="D430" s="68"/>
      <c r="E430" s="68"/>
      <c r="F430" s="68"/>
      <c r="G430" s="68"/>
      <c r="H430" s="68"/>
      <c r="I430" s="68"/>
      <c r="J430" s="68"/>
      <c r="K430" s="68"/>
      <c r="L430" s="68"/>
      <c r="M430" s="68"/>
      <c r="N430" s="371"/>
      <c r="O430" s="68"/>
      <c r="P430" s="68"/>
      <c r="Q430" s="68"/>
      <c r="R430" s="68"/>
      <c r="S430" s="68"/>
      <c r="T430" s="68"/>
      <c r="U430" s="68"/>
      <c r="V430" s="68"/>
      <c r="W430" s="68"/>
      <c r="X430" s="68"/>
      <c r="Y430" s="68"/>
      <c r="Z430" s="68"/>
      <c r="AA430" s="68"/>
      <c r="AB430" s="68"/>
      <c r="AC430" s="68"/>
      <c r="AD430" s="68"/>
      <c r="AE430" s="68"/>
      <c r="AF430" s="68"/>
      <c r="AG430" s="68"/>
      <c r="AH430" s="68"/>
      <c r="AI430" s="68"/>
      <c r="AJ430" s="68"/>
    </row>
    <row r="431" ht="15.75" customHeight="1">
      <c r="A431" s="68"/>
      <c r="B431" s="68"/>
      <c r="C431" s="68"/>
      <c r="D431" s="68"/>
      <c r="E431" s="68"/>
      <c r="F431" s="68"/>
      <c r="G431" s="68"/>
      <c r="H431" s="68"/>
      <c r="I431" s="68"/>
      <c r="J431" s="68"/>
      <c r="K431" s="68"/>
      <c r="L431" s="68"/>
      <c r="M431" s="68"/>
      <c r="N431" s="371"/>
      <c r="O431" s="68"/>
      <c r="P431" s="68"/>
      <c r="Q431" s="68"/>
      <c r="R431" s="68"/>
      <c r="S431" s="68"/>
      <c r="T431" s="68"/>
      <c r="U431" s="68"/>
      <c r="V431" s="68"/>
      <c r="W431" s="68"/>
      <c r="X431" s="68"/>
      <c r="Y431" s="68"/>
      <c r="Z431" s="68"/>
      <c r="AA431" s="68"/>
      <c r="AB431" s="68"/>
      <c r="AC431" s="68"/>
      <c r="AD431" s="68"/>
      <c r="AE431" s="68"/>
      <c r="AF431" s="68"/>
      <c r="AG431" s="68"/>
      <c r="AH431" s="68"/>
      <c r="AI431" s="68"/>
      <c r="AJ431" s="68"/>
    </row>
    <row r="432" ht="15.75" customHeight="1">
      <c r="A432" s="68"/>
      <c r="B432" s="68"/>
      <c r="C432" s="68"/>
      <c r="D432" s="68"/>
      <c r="E432" s="68"/>
      <c r="F432" s="68"/>
      <c r="G432" s="68"/>
      <c r="H432" s="68"/>
      <c r="I432" s="68"/>
      <c r="J432" s="68"/>
      <c r="K432" s="68"/>
      <c r="L432" s="68"/>
      <c r="M432" s="68"/>
      <c r="N432" s="371"/>
      <c r="O432" s="68"/>
      <c r="P432" s="68"/>
      <c r="Q432" s="68"/>
      <c r="R432" s="68"/>
      <c r="S432" s="68"/>
      <c r="T432" s="68"/>
      <c r="U432" s="68"/>
      <c r="V432" s="68"/>
      <c r="W432" s="68"/>
      <c r="X432" s="68"/>
      <c r="Y432" s="68"/>
      <c r="Z432" s="68"/>
      <c r="AA432" s="68"/>
      <c r="AB432" s="68"/>
      <c r="AC432" s="68"/>
      <c r="AD432" s="68"/>
      <c r="AE432" s="68"/>
      <c r="AF432" s="68"/>
      <c r="AG432" s="68"/>
      <c r="AH432" s="68"/>
      <c r="AI432" s="68"/>
      <c r="AJ432" s="68"/>
    </row>
    <row r="433" ht="15.75" customHeight="1">
      <c r="A433" s="68"/>
      <c r="B433" s="68"/>
      <c r="C433" s="68"/>
      <c r="D433" s="68"/>
      <c r="E433" s="68"/>
      <c r="F433" s="68"/>
      <c r="G433" s="68"/>
      <c r="H433" s="68"/>
      <c r="I433" s="68"/>
      <c r="J433" s="68"/>
      <c r="K433" s="68"/>
      <c r="L433" s="68"/>
      <c r="M433" s="68"/>
      <c r="N433" s="371"/>
      <c r="O433" s="68"/>
      <c r="P433" s="68"/>
      <c r="Q433" s="68"/>
      <c r="R433" s="68"/>
      <c r="S433" s="68"/>
      <c r="T433" s="68"/>
      <c r="U433" s="68"/>
      <c r="V433" s="68"/>
      <c r="W433" s="68"/>
      <c r="X433" s="68"/>
      <c r="Y433" s="68"/>
      <c r="Z433" s="68"/>
      <c r="AA433" s="68"/>
      <c r="AB433" s="68"/>
      <c r="AC433" s="68"/>
      <c r="AD433" s="68"/>
      <c r="AE433" s="68"/>
      <c r="AF433" s="68"/>
      <c r="AG433" s="68"/>
      <c r="AH433" s="68"/>
      <c r="AI433" s="68"/>
      <c r="AJ433" s="68"/>
    </row>
    <row r="434" ht="15.75" customHeight="1">
      <c r="A434" s="68"/>
      <c r="B434" s="68"/>
      <c r="C434" s="68"/>
      <c r="D434" s="68"/>
      <c r="E434" s="68"/>
      <c r="F434" s="68"/>
      <c r="G434" s="68"/>
      <c r="H434" s="68"/>
      <c r="I434" s="68"/>
      <c r="J434" s="68"/>
      <c r="K434" s="68"/>
      <c r="L434" s="68"/>
      <c r="M434" s="68"/>
      <c r="N434" s="371"/>
      <c r="O434" s="68"/>
      <c r="P434" s="68"/>
      <c r="Q434" s="68"/>
      <c r="R434" s="68"/>
      <c r="S434" s="68"/>
      <c r="T434" s="68"/>
      <c r="U434" s="68"/>
      <c r="V434" s="68"/>
      <c r="W434" s="68"/>
      <c r="X434" s="68"/>
      <c r="Y434" s="68"/>
      <c r="Z434" s="68"/>
      <c r="AA434" s="68"/>
      <c r="AB434" s="68"/>
      <c r="AC434" s="68"/>
      <c r="AD434" s="68"/>
      <c r="AE434" s="68"/>
      <c r="AF434" s="68"/>
      <c r="AG434" s="68"/>
      <c r="AH434" s="68"/>
      <c r="AI434" s="68"/>
      <c r="AJ434" s="68"/>
    </row>
    <row r="435" ht="15.75" customHeight="1">
      <c r="A435" s="68"/>
      <c r="B435" s="68"/>
      <c r="C435" s="68"/>
      <c r="D435" s="68"/>
      <c r="E435" s="68"/>
      <c r="F435" s="68"/>
      <c r="G435" s="68"/>
      <c r="H435" s="68"/>
      <c r="I435" s="68"/>
      <c r="J435" s="68"/>
      <c r="K435" s="68"/>
      <c r="L435" s="68"/>
      <c r="M435" s="68"/>
      <c r="N435" s="371"/>
      <c r="O435" s="68"/>
      <c r="P435" s="68"/>
      <c r="Q435" s="68"/>
      <c r="R435" s="68"/>
      <c r="S435" s="68"/>
      <c r="T435" s="68"/>
      <c r="U435" s="68"/>
      <c r="V435" s="68"/>
      <c r="W435" s="68"/>
      <c r="X435" s="68"/>
      <c r="Y435" s="68"/>
      <c r="Z435" s="68"/>
      <c r="AA435" s="68"/>
      <c r="AB435" s="68"/>
      <c r="AC435" s="68"/>
      <c r="AD435" s="68"/>
      <c r="AE435" s="68"/>
      <c r="AF435" s="68"/>
      <c r="AG435" s="68"/>
      <c r="AH435" s="68"/>
      <c r="AI435" s="68"/>
      <c r="AJ435" s="68"/>
    </row>
    <row r="436" ht="15.75" customHeight="1">
      <c r="A436" s="68"/>
      <c r="B436" s="68"/>
      <c r="C436" s="68"/>
      <c r="D436" s="68"/>
      <c r="E436" s="68"/>
      <c r="F436" s="68"/>
      <c r="G436" s="68"/>
      <c r="H436" s="68"/>
      <c r="I436" s="68"/>
      <c r="J436" s="68"/>
      <c r="K436" s="68"/>
      <c r="L436" s="68"/>
      <c r="M436" s="68"/>
      <c r="N436" s="371"/>
      <c r="O436" s="68"/>
      <c r="P436" s="68"/>
      <c r="Q436" s="68"/>
      <c r="R436" s="68"/>
      <c r="S436" s="68"/>
      <c r="T436" s="68"/>
      <c r="U436" s="68"/>
      <c r="V436" s="68"/>
      <c r="W436" s="68"/>
      <c r="X436" s="68"/>
      <c r="Y436" s="68"/>
      <c r="Z436" s="68"/>
      <c r="AA436" s="68"/>
      <c r="AB436" s="68"/>
      <c r="AC436" s="68"/>
      <c r="AD436" s="68"/>
      <c r="AE436" s="68"/>
      <c r="AF436" s="68"/>
      <c r="AG436" s="68"/>
      <c r="AH436" s="68"/>
      <c r="AI436" s="68"/>
      <c r="AJ436" s="68"/>
    </row>
    <row r="437" ht="15.75" customHeight="1">
      <c r="A437" s="68"/>
      <c r="B437" s="68"/>
      <c r="C437" s="68"/>
      <c r="D437" s="68"/>
      <c r="E437" s="68"/>
      <c r="F437" s="68"/>
      <c r="G437" s="68"/>
      <c r="H437" s="68"/>
      <c r="I437" s="68"/>
      <c r="J437" s="68"/>
      <c r="K437" s="68"/>
      <c r="L437" s="68"/>
      <c r="M437" s="68"/>
      <c r="N437" s="371"/>
      <c r="O437" s="68"/>
      <c r="P437" s="68"/>
      <c r="Q437" s="68"/>
      <c r="R437" s="68"/>
      <c r="S437" s="68"/>
      <c r="T437" s="68"/>
      <c r="U437" s="68"/>
      <c r="V437" s="68"/>
      <c r="W437" s="68"/>
      <c r="X437" s="68"/>
      <c r="Y437" s="68"/>
      <c r="Z437" s="68"/>
      <c r="AA437" s="68"/>
      <c r="AB437" s="68"/>
      <c r="AC437" s="68"/>
      <c r="AD437" s="68"/>
      <c r="AE437" s="68"/>
      <c r="AF437" s="68"/>
      <c r="AG437" s="68"/>
      <c r="AH437" s="68"/>
      <c r="AI437" s="68"/>
      <c r="AJ437" s="68"/>
    </row>
    <row r="438" ht="15.75" customHeight="1">
      <c r="A438" s="68"/>
      <c r="B438" s="68"/>
      <c r="C438" s="68"/>
      <c r="D438" s="68"/>
      <c r="E438" s="68"/>
      <c r="F438" s="68"/>
      <c r="G438" s="68"/>
      <c r="H438" s="68"/>
      <c r="I438" s="68"/>
      <c r="J438" s="68"/>
      <c r="K438" s="68"/>
      <c r="L438" s="68"/>
      <c r="M438" s="68"/>
      <c r="N438" s="371"/>
      <c r="O438" s="68"/>
      <c r="P438" s="68"/>
      <c r="Q438" s="68"/>
      <c r="R438" s="68"/>
      <c r="S438" s="68"/>
      <c r="T438" s="68"/>
      <c r="U438" s="68"/>
      <c r="V438" s="68"/>
      <c r="W438" s="68"/>
      <c r="X438" s="68"/>
      <c r="Y438" s="68"/>
      <c r="Z438" s="68"/>
      <c r="AA438" s="68"/>
      <c r="AB438" s="68"/>
      <c r="AC438" s="68"/>
      <c r="AD438" s="68"/>
      <c r="AE438" s="68"/>
      <c r="AF438" s="68"/>
      <c r="AG438" s="68"/>
      <c r="AH438" s="68"/>
      <c r="AI438" s="68"/>
      <c r="AJ438" s="68"/>
    </row>
    <row r="439" ht="15.75" customHeight="1">
      <c r="A439" s="68"/>
      <c r="B439" s="68"/>
      <c r="C439" s="68"/>
      <c r="D439" s="68"/>
      <c r="E439" s="68"/>
      <c r="F439" s="68"/>
      <c r="G439" s="68"/>
      <c r="H439" s="68"/>
      <c r="I439" s="68"/>
      <c r="J439" s="68"/>
      <c r="K439" s="68"/>
      <c r="L439" s="68"/>
      <c r="M439" s="68"/>
      <c r="N439" s="371"/>
      <c r="O439" s="68"/>
      <c r="P439" s="68"/>
      <c r="Q439" s="68"/>
      <c r="R439" s="68"/>
      <c r="S439" s="68"/>
      <c r="T439" s="68"/>
      <c r="U439" s="68"/>
      <c r="V439" s="68"/>
      <c r="W439" s="68"/>
      <c r="X439" s="68"/>
      <c r="Y439" s="68"/>
      <c r="Z439" s="68"/>
      <c r="AA439" s="68"/>
      <c r="AB439" s="68"/>
      <c r="AC439" s="68"/>
      <c r="AD439" s="68"/>
      <c r="AE439" s="68"/>
      <c r="AF439" s="68"/>
      <c r="AG439" s="68"/>
      <c r="AH439" s="68"/>
      <c r="AI439" s="68"/>
      <c r="AJ439" s="68"/>
    </row>
    <row r="440" ht="15.75" customHeight="1">
      <c r="A440" s="68"/>
      <c r="B440" s="68"/>
      <c r="C440" s="68"/>
      <c r="D440" s="68"/>
      <c r="E440" s="68"/>
      <c r="F440" s="68"/>
      <c r="G440" s="68"/>
      <c r="H440" s="68"/>
      <c r="I440" s="68"/>
      <c r="J440" s="68"/>
      <c r="K440" s="68"/>
      <c r="L440" s="68"/>
      <c r="M440" s="68"/>
      <c r="N440" s="371"/>
      <c r="O440" s="68"/>
      <c r="P440" s="68"/>
      <c r="Q440" s="68"/>
      <c r="R440" s="68"/>
      <c r="S440" s="68"/>
      <c r="T440" s="68"/>
      <c r="U440" s="68"/>
      <c r="V440" s="68"/>
      <c r="W440" s="68"/>
      <c r="X440" s="68"/>
      <c r="Y440" s="68"/>
      <c r="Z440" s="68"/>
      <c r="AA440" s="68"/>
      <c r="AB440" s="68"/>
      <c r="AC440" s="68"/>
      <c r="AD440" s="68"/>
      <c r="AE440" s="68"/>
      <c r="AF440" s="68"/>
      <c r="AG440" s="68"/>
      <c r="AH440" s="68"/>
      <c r="AI440" s="68"/>
      <c r="AJ440" s="68"/>
    </row>
    <row r="441" ht="15.75" customHeight="1">
      <c r="A441" s="68"/>
      <c r="B441" s="68"/>
      <c r="C441" s="68"/>
      <c r="D441" s="68"/>
      <c r="E441" s="68"/>
      <c r="F441" s="68"/>
      <c r="G441" s="68"/>
      <c r="H441" s="68"/>
      <c r="I441" s="68"/>
      <c r="J441" s="68"/>
      <c r="K441" s="68"/>
      <c r="L441" s="68"/>
      <c r="M441" s="68"/>
      <c r="N441" s="371"/>
      <c r="O441" s="68"/>
      <c r="P441" s="68"/>
      <c r="Q441" s="68"/>
      <c r="R441" s="68"/>
      <c r="S441" s="68"/>
      <c r="T441" s="68"/>
      <c r="U441" s="68"/>
      <c r="V441" s="68"/>
      <c r="W441" s="68"/>
      <c r="X441" s="68"/>
      <c r="Y441" s="68"/>
      <c r="Z441" s="68"/>
      <c r="AA441" s="68"/>
      <c r="AB441" s="68"/>
      <c r="AC441" s="68"/>
      <c r="AD441" s="68"/>
      <c r="AE441" s="68"/>
      <c r="AF441" s="68"/>
      <c r="AG441" s="68"/>
      <c r="AH441" s="68"/>
      <c r="AI441" s="68"/>
      <c r="AJ441" s="68"/>
    </row>
    <row r="442" ht="15.75" customHeight="1">
      <c r="A442" s="68"/>
      <c r="B442" s="68"/>
      <c r="C442" s="68"/>
      <c r="D442" s="68"/>
      <c r="E442" s="68"/>
      <c r="F442" s="68"/>
      <c r="G442" s="68"/>
      <c r="H442" s="68"/>
      <c r="I442" s="68"/>
      <c r="J442" s="68"/>
      <c r="K442" s="68"/>
      <c r="L442" s="68"/>
      <c r="M442" s="68"/>
      <c r="N442" s="371"/>
      <c r="O442" s="68"/>
      <c r="P442" s="68"/>
      <c r="Q442" s="68"/>
      <c r="R442" s="68"/>
      <c r="S442" s="68"/>
      <c r="T442" s="68"/>
      <c r="U442" s="68"/>
      <c r="V442" s="68"/>
      <c r="W442" s="68"/>
      <c r="X442" s="68"/>
      <c r="Y442" s="68"/>
      <c r="Z442" s="68"/>
      <c r="AA442" s="68"/>
      <c r="AB442" s="68"/>
      <c r="AC442" s="68"/>
      <c r="AD442" s="68"/>
      <c r="AE442" s="68"/>
      <c r="AF442" s="68"/>
      <c r="AG442" s="68"/>
      <c r="AH442" s="68"/>
      <c r="AI442" s="68"/>
      <c r="AJ442" s="68"/>
    </row>
    <row r="443" ht="15.75" customHeight="1">
      <c r="A443" s="68"/>
      <c r="B443" s="68"/>
      <c r="C443" s="68"/>
      <c r="D443" s="68"/>
      <c r="E443" s="68"/>
      <c r="F443" s="68"/>
      <c r="G443" s="68"/>
      <c r="H443" s="68"/>
      <c r="I443" s="68"/>
      <c r="J443" s="68"/>
      <c r="K443" s="68"/>
      <c r="L443" s="68"/>
      <c r="M443" s="68"/>
      <c r="N443" s="371"/>
      <c r="O443" s="68"/>
      <c r="P443" s="68"/>
      <c r="Q443" s="68"/>
      <c r="R443" s="68"/>
      <c r="S443" s="68"/>
      <c r="T443" s="68"/>
      <c r="U443" s="68"/>
      <c r="V443" s="68"/>
      <c r="W443" s="68"/>
      <c r="X443" s="68"/>
      <c r="Y443" s="68"/>
      <c r="Z443" s="68"/>
      <c r="AA443" s="68"/>
      <c r="AB443" s="68"/>
      <c r="AC443" s="68"/>
      <c r="AD443" s="68"/>
      <c r="AE443" s="68"/>
      <c r="AF443" s="68"/>
      <c r="AG443" s="68"/>
      <c r="AH443" s="68"/>
      <c r="AI443" s="68"/>
      <c r="AJ443" s="68"/>
    </row>
    <row r="444" ht="15.75" customHeight="1">
      <c r="A444" s="68"/>
      <c r="B444" s="68"/>
      <c r="C444" s="68"/>
      <c r="D444" s="68"/>
      <c r="E444" s="68"/>
      <c r="F444" s="68"/>
      <c r="G444" s="68"/>
      <c r="H444" s="68"/>
      <c r="I444" s="68"/>
      <c r="J444" s="68"/>
      <c r="K444" s="68"/>
      <c r="L444" s="68"/>
      <c r="M444" s="68"/>
      <c r="N444" s="371"/>
      <c r="O444" s="68"/>
      <c r="P444" s="68"/>
      <c r="Q444" s="68"/>
      <c r="R444" s="68"/>
      <c r="S444" s="68"/>
      <c r="T444" s="68"/>
      <c r="U444" s="68"/>
      <c r="V444" s="68"/>
      <c r="W444" s="68"/>
      <c r="X444" s="68"/>
      <c r="Y444" s="68"/>
      <c r="Z444" s="68"/>
      <c r="AA444" s="68"/>
      <c r="AB444" s="68"/>
      <c r="AC444" s="68"/>
      <c r="AD444" s="68"/>
      <c r="AE444" s="68"/>
      <c r="AF444" s="68"/>
      <c r="AG444" s="68"/>
      <c r="AH444" s="68"/>
      <c r="AI444" s="68"/>
      <c r="AJ444" s="68"/>
    </row>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H$1:$H$1000"/>
  <dataValidations>
    <dataValidation type="list" allowBlank="1" showErrorMessage="1" sqref="P2:P12">
      <formula1>"NORMAL INSTRUCTION,Normal Instructions"</formula1>
    </dataValidation>
    <dataValidation type="list" allowBlank="1" showErrorMessage="1" sqref="Q2:Q12">
      <formula1>"REPOSSESSION RUNNING,Repossessed,Repossessed"</formula1>
    </dataValidation>
    <dataValidation type="list" allowBlank="1" showErrorMessage="1" sqref="O103:O220 O242">
      <formula1>"Not Repossessed,Repossessed,selfbooked,Selfbooked,Reposssessed"</formula1>
    </dataValidation>
    <dataValidation type="list" allowBlank="1" showErrorMessage="1" sqref="P103:P227 P235 P242 P244">
      <formula1>"Normal Repossession,Normal; Instructions,selfbooked,Not Repossessed,Selfbooked,Reposssessed,NORMAL INSTRUCTION"</formula1>
    </dataValidation>
    <dataValidation type="list" allowBlank="1" showErrorMessage="1" sqref="H103:H218 H239:H243">
      <formula1>"PENSION,PENSION,KITENGELA,Kitengela,Ecobank,TRADECENTER,Eldoret,Pension,Pension,kitengela,Tradecenter,ECO BANK,ECOBANK,kisumu,KISUMU,MOMBASA"</formula1>
    </dataValidation>
    <dataValidation type="list" allowBlank="1" showErrorMessage="1" sqref="M103:M224 O221:O224 M242">
      <formula1>"normal repossession,Not Repossessed,Selfbooked,Normal Repossession,Self Booked,Reposssessed,Not Repossesed"</formula1>
    </dataValidation>
    <dataValidation type="list" allowBlank="1" showErrorMessage="1" sqref="S103:S224 S242">
      <formula1>"Allan Nzaka,Janerose Wanjala,Wilson Mutava,Sandra Mumbua,Victor Okombo,Kenedy Kaunda,BEATRICE OKEYO,Maxwel Odhiambo,Allan Nzaka"</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88"/>
    <col customWidth="1" min="2" max="2" width="22.13"/>
    <col customWidth="1" min="3" max="3" width="29.63"/>
    <col customWidth="1" min="4" max="4" width="22.13"/>
    <col customWidth="1" min="5" max="5" width="17.25"/>
    <col customWidth="1" min="6" max="9" width="22.13"/>
    <col customWidth="1" min="10" max="10" width="21.63"/>
    <col customWidth="1" min="11" max="11" width="25.75"/>
    <col customWidth="1" min="12" max="13" width="22.13"/>
    <col customWidth="1" min="14" max="14" width="34.75"/>
    <col customWidth="1" min="15" max="23" width="22.13"/>
    <col customWidth="1" min="24" max="24" width="22.63"/>
    <col customWidth="1" min="25" max="25" width="225.0"/>
    <col customWidth="1" min="26" max="27" width="22.13"/>
    <col customWidth="1" min="28" max="28" width="25.75"/>
    <col customWidth="1" min="29" max="45" width="22.13"/>
  </cols>
  <sheetData>
    <row r="1" ht="14.25" customHeight="1">
      <c r="A1" s="610" t="s">
        <v>102</v>
      </c>
      <c r="B1" s="611" t="s">
        <v>2199</v>
      </c>
      <c r="C1" s="612" t="s">
        <v>103</v>
      </c>
      <c r="D1" s="613" t="s">
        <v>3472</v>
      </c>
      <c r="E1" s="614" t="s">
        <v>104</v>
      </c>
      <c r="F1" s="614" t="s">
        <v>105</v>
      </c>
      <c r="G1" s="614" t="s">
        <v>106</v>
      </c>
      <c r="H1" s="612" t="s">
        <v>107</v>
      </c>
      <c r="I1" s="612" t="s">
        <v>108</v>
      </c>
      <c r="J1" s="615" t="s">
        <v>4038</v>
      </c>
      <c r="K1" s="616" t="s">
        <v>4039</v>
      </c>
      <c r="L1" s="617" t="s">
        <v>2200</v>
      </c>
      <c r="M1" s="618" t="s">
        <v>4040</v>
      </c>
      <c r="N1" s="612" t="s">
        <v>820</v>
      </c>
      <c r="O1" s="612"/>
      <c r="P1" s="612" t="s">
        <v>4041</v>
      </c>
      <c r="Q1" s="612" t="s">
        <v>3745</v>
      </c>
      <c r="R1" s="619" t="s">
        <v>4042</v>
      </c>
      <c r="S1" s="620" t="s">
        <v>4043</v>
      </c>
      <c r="T1" s="621" t="s">
        <v>4044</v>
      </c>
      <c r="U1" s="622" t="s">
        <v>4045</v>
      </c>
      <c r="V1" s="612" t="s">
        <v>1009</v>
      </c>
      <c r="W1" s="623" t="s">
        <v>4046</v>
      </c>
      <c r="X1" s="612" t="s">
        <v>4047</v>
      </c>
      <c r="Y1" s="624" t="s">
        <v>4048</v>
      </c>
      <c r="Z1" s="625"/>
      <c r="AA1" s="625"/>
      <c r="AB1" s="616" t="s">
        <v>4039</v>
      </c>
      <c r="AC1" s="625"/>
      <c r="AD1" s="625"/>
      <c r="AE1" s="625"/>
      <c r="AF1" s="625"/>
      <c r="AG1" s="625"/>
      <c r="AH1" s="625"/>
      <c r="AI1" s="626"/>
      <c r="AJ1" s="626"/>
      <c r="AK1" s="626"/>
      <c r="AL1" s="626"/>
      <c r="AM1" s="626"/>
      <c r="AN1" s="626"/>
      <c r="AO1" s="626"/>
      <c r="AP1" s="626"/>
      <c r="AQ1" s="626"/>
      <c r="AR1" s="626"/>
      <c r="AS1" s="626"/>
    </row>
    <row r="2" ht="14.25" customHeight="1">
      <c r="A2" s="627">
        <v>21382.0</v>
      </c>
      <c r="B2" s="628" t="s">
        <v>2488</v>
      </c>
      <c r="C2" s="629" t="s">
        <v>2489</v>
      </c>
      <c r="D2" s="630" t="s">
        <v>4001</v>
      </c>
      <c r="E2" s="631">
        <v>500000.0</v>
      </c>
      <c r="F2" s="632">
        <v>51304.0</v>
      </c>
      <c r="G2" s="632">
        <v>299695.47</v>
      </c>
      <c r="H2" s="633" t="s">
        <v>122</v>
      </c>
      <c r="I2" s="634" t="s">
        <v>2490</v>
      </c>
      <c r="J2" s="635" t="s">
        <v>4049</v>
      </c>
      <c r="K2" s="636" t="s">
        <v>4050</v>
      </c>
      <c r="L2" s="637" t="s">
        <v>2510</v>
      </c>
      <c r="M2" s="638" t="s">
        <v>4051</v>
      </c>
      <c r="N2" s="639" t="s">
        <v>4052</v>
      </c>
      <c r="O2" s="633" t="s">
        <v>4053</v>
      </c>
      <c r="P2" s="640" t="s">
        <v>4054</v>
      </c>
      <c r="Q2" s="641" t="s">
        <v>4055</v>
      </c>
      <c r="R2" s="642" t="s">
        <v>4056</v>
      </c>
      <c r="S2" s="643">
        <v>45525.0</v>
      </c>
      <c r="T2" s="644" t="s">
        <v>4057</v>
      </c>
      <c r="U2" s="645" t="s">
        <v>4058</v>
      </c>
      <c r="V2" s="639"/>
      <c r="W2" s="646" t="s">
        <v>301</v>
      </c>
      <c r="X2" s="633" t="s">
        <v>907</v>
      </c>
      <c r="Y2" s="640" t="s">
        <v>4059</v>
      </c>
      <c r="Z2" s="646" t="s">
        <v>301</v>
      </c>
      <c r="AA2" s="644" t="s">
        <v>4057</v>
      </c>
      <c r="AB2" s="185" t="s">
        <v>4050</v>
      </c>
      <c r="AC2" s="647" t="s">
        <v>4060</v>
      </c>
      <c r="AD2" s="639" t="s">
        <v>122</v>
      </c>
      <c r="AE2" s="648" t="s">
        <v>4061</v>
      </c>
      <c r="AF2" s="639"/>
      <c r="AG2" s="639"/>
      <c r="AH2" s="639"/>
      <c r="AI2" s="649"/>
      <c r="AJ2" s="649"/>
      <c r="AK2" s="649"/>
      <c r="AL2" s="649"/>
      <c r="AM2" s="649"/>
      <c r="AN2" s="649"/>
      <c r="AO2" s="649"/>
      <c r="AP2" s="649"/>
      <c r="AQ2" s="649"/>
      <c r="AR2" s="649"/>
      <c r="AS2" s="649"/>
    </row>
    <row r="3" ht="14.25" customHeight="1">
      <c r="A3" s="650">
        <v>22948.0</v>
      </c>
      <c r="B3" s="639" t="s">
        <v>2658</v>
      </c>
      <c r="C3" s="639" t="s">
        <v>894</v>
      </c>
      <c r="D3" s="630" t="s">
        <v>4062</v>
      </c>
      <c r="E3" s="631">
        <v>228000.0</v>
      </c>
      <c r="F3" s="632">
        <v>457227.43</v>
      </c>
      <c r="G3" s="632">
        <v>457227.43</v>
      </c>
      <c r="H3" s="633" t="s">
        <v>122</v>
      </c>
      <c r="I3" s="634" t="s">
        <v>4063</v>
      </c>
      <c r="J3" s="635" t="s">
        <v>4064</v>
      </c>
      <c r="K3" s="636" t="s">
        <v>4065</v>
      </c>
      <c r="L3" s="637" t="s">
        <v>2233</v>
      </c>
      <c r="M3" s="638" t="s">
        <v>4066</v>
      </c>
      <c r="N3" s="639" t="s">
        <v>896</v>
      </c>
      <c r="O3" s="639"/>
      <c r="P3" s="651">
        <v>45210.0</v>
      </c>
      <c r="Q3" s="641" t="s">
        <v>4055</v>
      </c>
      <c r="R3" s="642" t="s">
        <v>4067</v>
      </c>
      <c r="S3" s="643">
        <v>45525.0</v>
      </c>
      <c r="T3" s="644" t="s">
        <v>4057</v>
      </c>
      <c r="U3" s="645" t="s">
        <v>4060</v>
      </c>
      <c r="V3" s="639"/>
      <c r="W3" s="646" t="s">
        <v>954</v>
      </c>
      <c r="X3" s="633" t="s">
        <v>4061</v>
      </c>
      <c r="Y3" s="640" t="s">
        <v>4068</v>
      </c>
      <c r="Z3" s="652" t="s">
        <v>954</v>
      </c>
      <c r="AA3" s="644" t="s">
        <v>4069</v>
      </c>
      <c r="AB3" s="636" t="s">
        <v>4065</v>
      </c>
      <c r="AC3" s="647" t="s">
        <v>2103</v>
      </c>
      <c r="AD3" s="633" t="s">
        <v>1713</v>
      </c>
      <c r="AE3" s="648" t="s">
        <v>2611</v>
      </c>
      <c r="AF3" s="639"/>
      <c r="AG3" s="639"/>
      <c r="AH3" s="639"/>
      <c r="AI3" s="649"/>
      <c r="AJ3" s="649"/>
      <c r="AK3" s="649"/>
      <c r="AL3" s="649"/>
      <c r="AM3" s="649"/>
      <c r="AN3" s="649"/>
      <c r="AO3" s="649"/>
      <c r="AP3" s="649"/>
      <c r="AQ3" s="649"/>
      <c r="AR3" s="649"/>
      <c r="AS3" s="649"/>
    </row>
    <row r="4" ht="14.25" customHeight="1">
      <c r="A4" s="650">
        <v>20485.0</v>
      </c>
      <c r="B4" s="639" t="s">
        <v>3431</v>
      </c>
      <c r="C4" s="639" t="s">
        <v>3432</v>
      </c>
      <c r="D4" s="630" t="s">
        <v>4070</v>
      </c>
      <c r="E4" s="631">
        <v>450000.0</v>
      </c>
      <c r="F4" s="632">
        <v>919808.89</v>
      </c>
      <c r="G4" s="632">
        <v>919808.89</v>
      </c>
      <c r="H4" s="633" t="s">
        <v>122</v>
      </c>
      <c r="I4" s="634" t="s">
        <v>4071</v>
      </c>
      <c r="J4" s="635" t="s">
        <v>4064</v>
      </c>
      <c r="K4" s="636" t="s">
        <v>4072</v>
      </c>
      <c r="L4" s="637" t="s">
        <v>2881</v>
      </c>
      <c r="M4" s="653"/>
      <c r="N4" s="633" t="s">
        <v>3434</v>
      </c>
      <c r="O4" s="639"/>
      <c r="P4" s="651">
        <v>45172.0</v>
      </c>
      <c r="Q4" s="641" t="s">
        <v>4055</v>
      </c>
      <c r="R4" s="643"/>
      <c r="S4" s="643">
        <v>45525.0</v>
      </c>
      <c r="T4" s="644" t="s">
        <v>4057</v>
      </c>
      <c r="U4" s="645" t="s">
        <v>4060</v>
      </c>
      <c r="V4" s="639"/>
      <c r="W4" s="646" t="s">
        <v>954</v>
      </c>
      <c r="X4" s="633" t="s">
        <v>4061</v>
      </c>
      <c r="Y4" s="640" t="s">
        <v>4073</v>
      </c>
      <c r="Z4" s="652" t="s">
        <v>4074</v>
      </c>
      <c r="AA4" s="644" t="s">
        <v>4075</v>
      </c>
      <c r="AB4" s="185" t="s">
        <v>4072</v>
      </c>
      <c r="AC4" s="647" t="s">
        <v>4058</v>
      </c>
      <c r="AD4" s="639" t="s">
        <v>158</v>
      </c>
      <c r="AE4" s="654" t="s">
        <v>907</v>
      </c>
      <c r="AF4" s="639"/>
      <c r="AG4" s="639"/>
      <c r="AH4" s="639"/>
      <c r="AI4" s="649"/>
      <c r="AJ4" s="649"/>
      <c r="AK4" s="649"/>
      <c r="AL4" s="649"/>
      <c r="AM4" s="649"/>
      <c r="AN4" s="649"/>
      <c r="AO4" s="649"/>
      <c r="AP4" s="649"/>
      <c r="AQ4" s="649"/>
      <c r="AR4" s="649"/>
      <c r="AS4" s="649"/>
    </row>
    <row r="5" ht="14.25" customHeight="1">
      <c r="A5" s="650">
        <v>23216.0</v>
      </c>
      <c r="B5" s="639" t="s">
        <v>3544</v>
      </c>
      <c r="C5" s="639" t="s">
        <v>3545</v>
      </c>
      <c r="D5" s="630" t="s">
        <v>4001</v>
      </c>
      <c r="E5" s="631">
        <v>122000.0</v>
      </c>
      <c r="F5" s="632">
        <v>126500.0</v>
      </c>
      <c r="G5" s="632">
        <v>89008.06</v>
      </c>
      <c r="H5" s="633" t="s">
        <v>122</v>
      </c>
      <c r="I5" s="634" t="s">
        <v>3546</v>
      </c>
      <c r="J5" s="635" t="s">
        <v>4064</v>
      </c>
      <c r="K5" s="636" t="s">
        <v>4076</v>
      </c>
      <c r="L5" s="637" t="s">
        <v>4077</v>
      </c>
      <c r="M5" s="638" t="s">
        <v>4078</v>
      </c>
      <c r="N5" s="639" t="s">
        <v>4079</v>
      </c>
      <c r="O5" s="639"/>
      <c r="P5" s="640" t="s">
        <v>4080</v>
      </c>
      <c r="Q5" s="641" t="s">
        <v>4081</v>
      </c>
      <c r="R5" s="643"/>
      <c r="S5" s="643">
        <v>45525.0</v>
      </c>
      <c r="T5" s="644" t="s">
        <v>4057</v>
      </c>
      <c r="U5" s="645" t="s">
        <v>4060</v>
      </c>
      <c r="V5" s="639"/>
      <c r="W5" s="646" t="s">
        <v>954</v>
      </c>
      <c r="X5" s="633" t="s">
        <v>4061</v>
      </c>
      <c r="Y5" s="640" t="s">
        <v>4082</v>
      </c>
      <c r="Z5" s="646" t="s">
        <v>845</v>
      </c>
      <c r="AA5" s="644" t="s">
        <v>4083</v>
      </c>
      <c r="AB5" s="636" t="s">
        <v>4076</v>
      </c>
      <c r="AC5" s="639"/>
      <c r="AD5" s="639" t="s">
        <v>114</v>
      </c>
      <c r="AE5" s="648" t="s">
        <v>1240</v>
      </c>
      <c r="AF5" s="639"/>
      <c r="AG5" s="639"/>
      <c r="AH5" s="639"/>
      <c r="AI5" s="649"/>
      <c r="AJ5" s="649"/>
      <c r="AK5" s="649"/>
      <c r="AL5" s="649"/>
      <c r="AM5" s="649"/>
      <c r="AN5" s="649"/>
      <c r="AO5" s="649"/>
      <c r="AP5" s="649"/>
      <c r="AQ5" s="649"/>
      <c r="AR5" s="649"/>
      <c r="AS5" s="649"/>
    </row>
    <row r="6" ht="14.25" customHeight="1">
      <c r="A6" s="650">
        <v>18499.0</v>
      </c>
      <c r="B6" s="639" t="s">
        <v>2212</v>
      </c>
      <c r="C6" s="633" t="s">
        <v>4084</v>
      </c>
      <c r="D6" s="630" t="s">
        <v>4085</v>
      </c>
      <c r="E6" s="631">
        <v>2500000.0</v>
      </c>
      <c r="F6" s="632">
        <v>5346778.59</v>
      </c>
      <c r="G6" s="632">
        <v>5346778.59</v>
      </c>
      <c r="H6" s="633" t="s">
        <v>1713</v>
      </c>
      <c r="I6" s="634" t="s">
        <v>1564</v>
      </c>
      <c r="J6" s="635" t="s">
        <v>4064</v>
      </c>
      <c r="K6" s="636" t="s">
        <v>4086</v>
      </c>
      <c r="L6" s="637" t="s">
        <v>4087</v>
      </c>
      <c r="M6" s="653"/>
      <c r="N6" s="633" t="s">
        <v>3434</v>
      </c>
      <c r="O6" s="639"/>
      <c r="P6" s="655">
        <v>45294.0</v>
      </c>
      <c r="Q6" s="641" t="s">
        <v>4055</v>
      </c>
      <c r="R6" s="643"/>
      <c r="S6" s="643">
        <v>45525.0</v>
      </c>
      <c r="T6" s="644" t="s">
        <v>4057</v>
      </c>
      <c r="U6" s="645" t="s">
        <v>4060</v>
      </c>
      <c r="V6" s="639"/>
      <c r="W6" s="646" t="s">
        <v>954</v>
      </c>
      <c r="X6" s="633" t="s">
        <v>197</v>
      </c>
      <c r="Y6" s="656" t="s">
        <v>4088</v>
      </c>
      <c r="Z6" s="639"/>
      <c r="AA6" s="644"/>
      <c r="AB6" s="636" t="s">
        <v>4086</v>
      </c>
      <c r="AC6" s="639"/>
      <c r="AD6" s="639" t="s">
        <v>135</v>
      </c>
      <c r="AE6" s="657" t="s">
        <v>4089</v>
      </c>
      <c r="AF6" s="639"/>
      <c r="AG6" s="639"/>
      <c r="AH6" s="639"/>
      <c r="AI6" s="649"/>
      <c r="AJ6" s="649"/>
      <c r="AK6" s="649"/>
      <c r="AL6" s="649"/>
      <c r="AM6" s="649"/>
      <c r="AN6" s="649"/>
      <c r="AO6" s="649"/>
      <c r="AP6" s="649"/>
      <c r="AQ6" s="649"/>
      <c r="AR6" s="649"/>
      <c r="AS6" s="649"/>
    </row>
    <row r="7" ht="14.25" customHeight="1">
      <c r="A7" s="658">
        <v>10498.0</v>
      </c>
      <c r="B7" s="639" t="s">
        <v>2423</v>
      </c>
      <c r="C7" s="639" t="s">
        <v>4090</v>
      </c>
      <c r="D7" s="659" t="s">
        <v>4091</v>
      </c>
      <c r="E7" s="660">
        <v>190000.0</v>
      </c>
      <c r="F7" s="632">
        <v>405389.14</v>
      </c>
      <c r="G7" s="632">
        <v>405389.14</v>
      </c>
      <c r="H7" s="633" t="s">
        <v>158</v>
      </c>
      <c r="I7" s="634" t="s">
        <v>1028</v>
      </c>
      <c r="J7" s="635" t="s">
        <v>4064</v>
      </c>
      <c r="K7" s="636" t="s">
        <v>4092</v>
      </c>
      <c r="L7" s="637" t="s">
        <v>1786</v>
      </c>
      <c r="M7" s="653"/>
      <c r="N7" s="639" t="s">
        <v>3434</v>
      </c>
      <c r="O7" s="639"/>
      <c r="P7" s="640" t="s">
        <v>4093</v>
      </c>
      <c r="Q7" s="641" t="s">
        <v>4055</v>
      </c>
      <c r="R7" s="643"/>
      <c r="S7" s="643">
        <v>45525.0</v>
      </c>
      <c r="T7" s="644" t="s">
        <v>4057</v>
      </c>
      <c r="U7" s="645" t="s">
        <v>4060</v>
      </c>
      <c r="V7" s="639"/>
      <c r="W7" s="646" t="s">
        <v>954</v>
      </c>
      <c r="X7" s="633" t="s">
        <v>1148</v>
      </c>
      <c r="Y7" s="661" t="s">
        <v>4094</v>
      </c>
      <c r="Z7" s="639"/>
      <c r="AA7" s="644"/>
      <c r="AB7" s="636" t="s">
        <v>4092</v>
      </c>
      <c r="AC7" s="639"/>
      <c r="AD7" s="633" t="s">
        <v>116</v>
      </c>
      <c r="AE7" s="648" t="s">
        <v>2198</v>
      </c>
      <c r="AF7" s="639"/>
      <c r="AG7" s="639"/>
      <c r="AH7" s="639"/>
      <c r="AI7" s="649"/>
      <c r="AJ7" s="649"/>
      <c r="AK7" s="649"/>
      <c r="AL7" s="649"/>
      <c r="AM7" s="649"/>
      <c r="AN7" s="649"/>
      <c r="AO7" s="649"/>
      <c r="AP7" s="649"/>
      <c r="AQ7" s="649"/>
      <c r="AR7" s="649"/>
      <c r="AS7" s="649"/>
    </row>
    <row r="8" ht="14.25" customHeight="1">
      <c r="A8" s="650">
        <v>10856.0</v>
      </c>
      <c r="B8" s="639" t="s">
        <v>4095</v>
      </c>
      <c r="C8" s="639" t="s">
        <v>4096</v>
      </c>
      <c r="D8" s="630" t="s">
        <v>4097</v>
      </c>
      <c r="E8" s="631">
        <v>4585000.0</v>
      </c>
      <c r="F8" s="632">
        <v>1.830427965E7</v>
      </c>
      <c r="G8" s="632">
        <v>1.830427965E7</v>
      </c>
      <c r="H8" s="633" t="s">
        <v>1713</v>
      </c>
      <c r="I8" s="634" t="s">
        <v>4098</v>
      </c>
      <c r="J8" s="635" t="s">
        <v>4064</v>
      </c>
      <c r="K8" s="636" t="s">
        <v>4099</v>
      </c>
      <c r="L8" s="637" t="s">
        <v>4100</v>
      </c>
      <c r="M8" s="653"/>
      <c r="N8" s="639" t="s">
        <v>3434</v>
      </c>
      <c r="O8" s="639"/>
      <c r="P8" s="640" t="s">
        <v>4101</v>
      </c>
      <c r="Q8" s="641" t="s">
        <v>4055</v>
      </c>
      <c r="R8" s="643"/>
      <c r="S8" s="643">
        <v>45525.0</v>
      </c>
      <c r="T8" s="644" t="s">
        <v>4057</v>
      </c>
      <c r="U8" s="645" t="s">
        <v>4060</v>
      </c>
      <c r="V8" s="639"/>
      <c r="W8" s="646" t="s">
        <v>954</v>
      </c>
      <c r="X8" s="633" t="s">
        <v>197</v>
      </c>
      <c r="Y8" s="656" t="s">
        <v>4102</v>
      </c>
      <c r="Z8" s="639"/>
      <c r="AA8" s="644"/>
      <c r="AB8" s="636" t="s">
        <v>4099</v>
      </c>
      <c r="AC8" s="639"/>
      <c r="AD8" s="633" t="s">
        <v>127</v>
      </c>
      <c r="AE8" s="648" t="s">
        <v>215</v>
      </c>
      <c r="AF8" s="639"/>
      <c r="AG8" s="639"/>
      <c r="AH8" s="639"/>
      <c r="AI8" s="649"/>
      <c r="AJ8" s="649"/>
      <c r="AK8" s="649"/>
      <c r="AL8" s="649"/>
      <c r="AM8" s="649"/>
      <c r="AN8" s="649"/>
      <c r="AO8" s="649"/>
      <c r="AP8" s="649"/>
      <c r="AQ8" s="649"/>
      <c r="AR8" s="649"/>
      <c r="AS8" s="649"/>
    </row>
    <row r="9" ht="15.0" customHeight="1">
      <c r="A9" s="650">
        <v>25644.0</v>
      </c>
      <c r="B9" s="639" t="s">
        <v>2559</v>
      </c>
      <c r="C9" s="639" t="s">
        <v>2560</v>
      </c>
      <c r="D9" s="630" t="s">
        <v>4103</v>
      </c>
      <c r="E9" s="631">
        <v>309600.0</v>
      </c>
      <c r="F9" s="632">
        <v>38100.0</v>
      </c>
      <c r="G9" s="632">
        <v>282755.43</v>
      </c>
      <c r="H9" s="633" t="s">
        <v>122</v>
      </c>
      <c r="I9" s="634" t="s">
        <v>2561</v>
      </c>
      <c r="J9" s="635" t="s">
        <v>4064</v>
      </c>
      <c r="K9" s="636" t="s">
        <v>4104</v>
      </c>
      <c r="L9" s="662" t="s">
        <v>3090</v>
      </c>
      <c r="M9" s="663">
        <v>45390.0</v>
      </c>
      <c r="N9" s="633" t="s">
        <v>4105</v>
      </c>
      <c r="O9" s="633" t="s">
        <v>4106</v>
      </c>
      <c r="P9" s="640" t="s">
        <v>4107</v>
      </c>
      <c r="Q9" s="641" t="s">
        <v>4055</v>
      </c>
      <c r="R9" s="643"/>
      <c r="S9" s="643">
        <v>45525.0</v>
      </c>
      <c r="T9" s="644" t="s">
        <v>4057</v>
      </c>
      <c r="U9" s="645" t="s">
        <v>4060</v>
      </c>
      <c r="V9" s="639"/>
      <c r="W9" s="646" t="s">
        <v>954</v>
      </c>
      <c r="X9" s="633" t="s">
        <v>907</v>
      </c>
      <c r="Y9" s="656" t="s">
        <v>4108</v>
      </c>
      <c r="Z9" s="639"/>
      <c r="AA9" s="644"/>
      <c r="AB9" s="636" t="s">
        <v>4104</v>
      </c>
      <c r="AC9" s="639"/>
      <c r="AD9" s="633" t="s">
        <v>4109</v>
      </c>
      <c r="AE9" s="654" t="s">
        <v>1148</v>
      </c>
      <c r="AF9" s="639"/>
      <c r="AG9" s="639"/>
      <c r="AH9" s="639"/>
      <c r="AI9" s="649"/>
      <c r="AJ9" s="649"/>
      <c r="AK9" s="649"/>
      <c r="AL9" s="649"/>
      <c r="AM9" s="649"/>
      <c r="AN9" s="649"/>
      <c r="AO9" s="649"/>
      <c r="AP9" s="649"/>
      <c r="AQ9" s="649"/>
      <c r="AR9" s="649"/>
      <c r="AS9" s="649"/>
    </row>
    <row r="10" ht="14.25" customHeight="1">
      <c r="A10" s="650">
        <v>23958.0</v>
      </c>
      <c r="B10" s="639" t="s">
        <v>4110</v>
      </c>
      <c r="C10" s="639" t="s">
        <v>4111</v>
      </c>
      <c r="D10" s="630" t="s">
        <v>4112</v>
      </c>
      <c r="E10" s="631">
        <v>360000.0</v>
      </c>
      <c r="F10" s="632">
        <v>42040.0</v>
      </c>
      <c r="G10" s="632">
        <v>401237.42</v>
      </c>
      <c r="H10" s="633" t="s">
        <v>114</v>
      </c>
      <c r="I10" s="634" t="s">
        <v>4113</v>
      </c>
      <c r="J10" s="635" t="s">
        <v>4049</v>
      </c>
      <c r="K10" s="636" t="s">
        <v>2485</v>
      </c>
      <c r="L10" s="637" t="s">
        <v>3159</v>
      </c>
      <c r="M10" s="638" t="s">
        <v>4114</v>
      </c>
      <c r="N10" s="633" t="s">
        <v>4115</v>
      </c>
      <c r="O10" s="639"/>
      <c r="P10" s="640" t="s">
        <v>4116</v>
      </c>
      <c r="Q10" s="641" t="s">
        <v>4055</v>
      </c>
      <c r="R10" s="643"/>
      <c r="S10" s="643">
        <v>45525.0</v>
      </c>
      <c r="T10" s="644" t="s">
        <v>4057</v>
      </c>
      <c r="U10" s="645" t="s">
        <v>4058</v>
      </c>
      <c r="V10" s="639"/>
      <c r="W10" s="646" t="s">
        <v>954</v>
      </c>
      <c r="X10" s="633" t="s">
        <v>2611</v>
      </c>
      <c r="Y10" s="656" t="s">
        <v>4117</v>
      </c>
      <c r="Z10" s="639"/>
      <c r="AA10" s="639"/>
      <c r="AB10" s="185" t="s">
        <v>2485</v>
      </c>
      <c r="AC10" s="639"/>
      <c r="AD10" s="633" t="s">
        <v>829</v>
      </c>
      <c r="AE10" s="639" t="s">
        <v>3017</v>
      </c>
      <c r="AF10" s="639"/>
      <c r="AG10" s="639"/>
      <c r="AH10" s="639"/>
      <c r="AI10" s="649"/>
      <c r="AJ10" s="649"/>
      <c r="AK10" s="649"/>
      <c r="AL10" s="649"/>
      <c r="AM10" s="649"/>
      <c r="AN10" s="649"/>
      <c r="AO10" s="649"/>
      <c r="AP10" s="649"/>
      <c r="AQ10" s="649"/>
      <c r="AR10" s="649"/>
      <c r="AS10" s="649"/>
    </row>
    <row r="11" ht="14.25" customHeight="1">
      <c r="A11" s="650">
        <v>23339.0</v>
      </c>
      <c r="B11" s="639" t="s">
        <v>4118</v>
      </c>
      <c r="C11" s="639" t="s">
        <v>2704</v>
      </c>
      <c r="D11" s="630" t="s">
        <v>4119</v>
      </c>
      <c r="E11" s="631">
        <v>1536000.0</v>
      </c>
      <c r="F11" s="632">
        <v>1536000.0</v>
      </c>
      <c r="G11" s="632">
        <v>1536000.0</v>
      </c>
      <c r="H11" s="633" t="s">
        <v>1713</v>
      </c>
      <c r="I11" s="634" t="s">
        <v>41</v>
      </c>
      <c r="J11" s="635" t="s">
        <v>4064</v>
      </c>
      <c r="K11" s="636" t="s">
        <v>4120</v>
      </c>
      <c r="L11" s="637" t="s">
        <v>4121</v>
      </c>
      <c r="M11" s="638" t="s">
        <v>4051</v>
      </c>
      <c r="N11" s="633" t="s">
        <v>4122</v>
      </c>
      <c r="O11" s="639"/>
      <c r="P11" s="655">
        <v>45239.0</v>
      </c>
      <c r="Q11" s="641" t="s">
        <v>4055</v>
      </c>
      <c r="R11" s="643"/>
      <c r="S11" s="643">
        <v>45525.0</v>
      </c>
      <c r="T11" s="644" t="s">
        <v>4057</v>
      </c>
      <c r="U11" s="645" t="s">
        <v>4060</v>
      </c>
      <c r="V11" s="639"/>
      <c r="W11" s="646" t="s">
        <v>954</v>
      </c>
      <c r="X11" s="633" t="s">
        <v>197</v>
      </c>
      <c r="Y11" s="661" t="s">
        <v>4123</v>
      </c>
      <c r="Z11" s="639"/>
      <c r="AA11" s="639"/>
      <c r="AB11" s="185" t="s">
        <v>4120</v>
      </c>
      <c r="AC11" s="639"/>
      <c r="AD11" s="633" t="s">
        <v>243</v>
      </c>
      <c r="AE11" s="639"/>
      <c r="AF11" s="639"/>
      <c r="AG11" s="639"/>
      <c r="AH11" s="639"/>
      <c r="AI11" s="649"/>
      <c r="AJ11" s="649"/>
      <c r="AK11" s="649"/>
      <c r="AL11" s="649"/>
      <c r="AM11" s="649"/>
      <c r="AN11" s="649"/>
      <c r="AO11" s="649"/>
      <c r="AP11" s="649"/>
      <c r="AQ11" s="649"/>
      <c r="AR11" s="649"/>
      <c r="AS11" s="649"/>
    </row>
    <row r="12" ht="14.25" customHeight="1">
      <c r="A12" s="627">
        <v>26697.0</v>
      </c>
      <c r="B12" s="628" t="s">
        <v>4124</v>
      </c>
      <c r="C12" s="629" t="s">
        <v>4125</v>
      </c>
      <c r="D12" s="630" t="s">
        <v>4126</v>
      </c>
      <c r="E12" s="631">
        <v>700000.0</v>
      </c>
      <c r="F12" s="632">
        <v>71500.0</v>
      </c>
      <c r="G12" s="632">
        <v>1113807.59</v>
      </c>
      <c r="H12" s="633" t="s">
        <v>122</v>
      </c>
      <c r="I12" s="634" t="s">
        <v>4127</v>
      </c>
      <c r="J12" s="635" t="s">
        <v>4049</v>
      </c>
      <c r="K12" s="636" t="s">
        <v>4076</v>
      </c>
      <c r="L12" s="637" t="s">
        <v>2510</v>
      </c>
      <c r="M12" s="638" t="s">
        <v>4051</v>
      </c>
      <c r="N12" s="639" t="s">
        <v>4128</v>
      </c>
      <c r="O12" s="633" t="s">
        <v>4053</v>
      </c>
      <c r="P12" s="640" t="s">
        <v>4129</v>
      </c>
      <c r="Q12" s="641" t="s">
        <v>4055</v>
      </c>
      <c r="R12" s="643"/>
      <c r="S12" s="643">
        <v>45525.0</v>
      </c>
      <c r="T12" s="644" t="s">
        <v>4057</v>
      </c>
      <c r="U12" s="645" t="s">
        <v>4058</v>
      </c>
      <c r="V12" s="639"/>
      <c r="W12" s="646" t="s">
        <v>301</v>
      </c>
      <c r="X12" s="633" t="s">
        <v>907</v>
      </c>
      <c r="Y12" s="656" t="s">
        <v>4130</v>
      </c>
      <c r="Z12" s="639"/>
      <c r="AA12" s="639"/>
      <c r="AB12" s="636" t="s">
        <v>1763</v>
      </c>
      <c r="AC12" s="639"/>
      <c r="AD12" s="633" t="s">
        <v>3457</v>
      </c>
      <c r="AE12" s="639"/>
      <c r="AF12" s="639"/>
      <c r="AG12" s="639"/>
      <c r="AH12" s="639"/>
      <c r="AI12" s="649"/>
      <c r="AJ12" s="649"/>
      <c r="AK12" s="649"/>
      <c r="AL12" s="649"/>
      <c r="AM12" s="649"/>
      <c r="AN12" s="649"/>
      <c r="AO12" s="649"/>
      <c r="AP12" s="649"/>
      <c r="AQ12" s="649"/>
      <c r="AR12" s="649"/>
      <c r="AS12" s="649"/>
    </row>
    <row r="13" ht="14.25" customHeight="1">
      <c r="A13" s="650">
        <v>13315.0</v>
      </c>
      <c r="B13" s="639" t="s">
        <v>3371</v>
      </c>
      <c r="C13" s="639" t="s">
        <v>3372</v>
      </c>
      <c r="D13" s="630" t="s">
        <v>4131</v>
      </c>
      <c r="E13" s="631">
        <v>726703.0</v>
      </c>
      <c r="F13" s="632">
        <v>1457884.39</v>
      </c>
      <c r="G13" s="632">
        <v>1457884.39</v>
      </c>
      <c r="H13" s="633" t="s">
        <v>122</v>
      </c>
      <c r="I13" s="634" t="s">
        <v>3373</v>
      </c>
      <c r="J13" s="635" t="s">
        <v>4064</v>
      </c>
      <c r="K13" s="636" t="s">
        <v>4132</v>
      </c>
      <c r="L13" s="637" t="s">
        <v>2881</v>
      </c>
      <c r="M13" s="653"/>
      <c r="N13" s="639" t="s">
        <v>3434</v>
      </c>
      <c r="O13" s="639"/>
      <c r="P13" s="651">
        <v>44840.0</v>
      </c>
      <c r="Q13" s="641" t="s">
        <v>4055</v>
      </c>
      <c r="R13" s="643"/>
      <c r="S13" s="643">
        <v>45525.0</v>
      </c>
      <c r="T13" s="644" t="s">
        <v>4057</v>
      </c>
      <c r="U13" s="645" t="s">
        <v>4060</v>
      </c>
      <c r="V13" s="639"/>
      <c r="W13" s="646" t="s">
        <v>954</v>
      </c>
      <c r="X13" s="633" t="s">
        <v>4061</v>
      </c>
      <c r="Y13" s="656" t="s">
        <v>4133</v>
      </c>
      <c r="Z13" s="639"/>
      <c r="AA13" s="639"/>
      <c r="AB13" s="636" t="s">
        <v>4132</v>
      </c>
      <c r="AC13" s="639"/>
      <c r="AD13" s="639"/>
      <c r="AE13" s="639"/>
      <c r="AF13" s="639"/>
      <c r="AG13" s="639"/>
      <c r="AH13" s="639"/>
      <c r="AI13" s="649"/>
      <c r="AJ13" s="649"/>
      <c r="AK13" s="649"/>
      <c r="AL13" s="649"/>
      <c r="AM13" s="649"/>
      <c r="AN13" s="649"/>
      <c r="AO13" s="649"/>
      <c r="AP13" s="649"/>
      <c r="AQ13" s="649"/>
      <c r="AR13" s="649"/>
      <c r="AS13" s="649"/>
    </row>
    <row r="14" ht="14.25" customHeight="1">
      <c r="A14" s="650">
        <v>10913.0</v>
      </c>
      <c r="B14" s="639" t="s">
        <v>3697</v>
      </c>
      <c r="C14" s="639" t="s">
        <v>1107</v>
      </c>
      <c r="D14" s="630" t="s">
        <v>4134</v>
      </c>
      <c r="E14" s="631">
        <v>150000.0</v>
      </c>
      <c r="F14" s="632">
        <v>489041.82</v>
      </c>
      <c r="G14" s="632">
        <v>489041.82</v>
      </c>
      <c r="H14" s="633" t="s">
        <v>122</v>
      </c>
      <c r="I14" s="634" t="s">
        <v>3699</v>
      </c>
      <c r="J14" s="635" t="s">
        <v>4064</v>
      </c>
      <c r="K14" s="636" t="s">
        <v>4135</v>
      </c>
      <c r="L14" s="637" t="s">
        <v>3074</v>
      </c>
      <c r="M14" s="653"/>
      <c r="N14" s="639" t="s">
        <v>3434</v>
      </c>
      <c r="O14" s="639"/>
      <c r="P14" s="664"/>
      <c r="Q14" s="641" t="s">
        <v>4055</v>
      </c>
      <c r="R14" s="643"/>
      <c r="S14" s="643">
        <v>45525.0</v>
      </c>
      <c r="T14" s="644" t="s">
        <v>4057</v>
      </c>
      <c r="U14" s="645" t="s">
        <v>4060</v>
      </c>
      <c r="V14" s="639"/>
      <c r="W14" s="646" t="s">
        <v>954</v>
      </c>
      <c r="X14" s="633" t="s">
        <v>4061</v>
      </c>
      <c r="Y14" s="656" t="s">
        <v>4136</v>
      </c>
      <c r="Z14" s="639"/>
      <c r="AA14" s="639"/>
      <c r="AB14" s="636" t="s">
        <v>4135</v>
      </c>
      <c r="AC14" s="639"/>
      <c r="AD14" s="639"/>
      <c r="AE14" s="639"/>
      <c r="AF14" s="639"/>
      <c r="AG14" s="639"/>
      <c r="AH14" s="639"/>
      <c r="AI14" s="649"/>
      <c r="AJ14" s="649"/>
      <c r="AK14" s="649"/>
      <c r="AL14" s="649"/>
      <c r="AM14" s="649"/>
      <c r="AN14" s="649"/>
      <c r="AO14" s="649"/>
      <c r="AP14" s="649"/>
      <c r="AQ14" s="649"/>
      <c r="AR14" s="649"/>
      <c r="AS14" s="649"/>
    </row>
    <row r="15" ht="15.75" customHeight="1">
      <c r="A15" s="658">
        <v>11997.0</v>
      </c>
      <c r="B15" s="665" t="s">
        <v>2437</v>
      </c>
      <c r="C15" s="666" t="s">
        <v>1588</v>
      </c>
      <c r="D15" s="630" t="s">
        <v>4137</v>
      </c>
      <c r="E15" s="660">
        <v>468000.0</v>
      </c>
      <c r="F15" s="667">
        <v>952350.64</v>
      </c>
      <c r="G15" s="667">
        <v>952350.64</v>
      </c>
      <c r="H15" s="633" t="s">
        <v>158</v>
      </c>
      <c r="I15" s="634" t="s">
        <v>1589</v>
      </c>
      <c r="J15" s="635" t="s">
        <v>4064</v>
      </c>
      <c r="K15" s="636" t="s">
        <v>4104</v>
      </c>
      <c r="L15" s="668" t="s">
        <v>2438</v>
      </c>
      <c r="M15" s="653"/>
      <c r="N15" s="661" t="s">
        <v>3434</v>
      </c>
      <c r="O15" s="661"/>
      <c r="P15" s="669">
        <v>45597.0</v>
      </c>
      <c r="Q15" s="641" t="s">
        <v>4055</v>
      </c>
      <c r="R15" s="643"/>
      <c r="S15" s="643">
        <v>45525.0</v>
      </c>
      <c r="T15" s="644" t="s">
        <v>4057</v>
      </c>
      <c r="U15" s="645" t="s">
        <v>4060</v>
      </c>
      <c r="V15" s="639"/>
      <c r="W15" s="646" t="s">
        <v>954</v>
      </c>
      <c r="X15" s="633" t="s">
        <v>1148</v>
      </c>
      <c r="Y15" s="656" t="s">
        <v>4138</v>
      </c>
      <c r="Z15" s="634"/>
      <c r="AA15" s="634"/>
      <c r="AB15" s="636" t="s">
        <v>4104</v>
      </c>
      <c r="AC15" s="634"/>
      <c r="AD15" s="634"/>
      <c r="AE15" s="634"/>
      <c r="AF15" s="634"/>
      <c r="AG15" s="634"/>
      <c r="AH15" s="634"/>
      <c r="AI15" s="670"/>
      <c r="AJ15" s="670"/>
      <c r="AK15" s="670"/>
      <c r="AL15" s="670"/>
      <c r="AM15" s="670"/>
      <c r="AN15" s="670"/>
      <c r="AO15" s="649"/>
      <c r="AP15" s="649"/>
      <c r="AQ15" s="649"/>
      <c r="AR15" s="649"/>
      <c r="AS15" s="649"/>
    </row>
    <row r="16" ht="15.75" customHeight="1">
      <c r="A16" s="650">
        <v>11854.0</v>
      </c>
      <c r="B16" s="639" t="s">
        <v>2872</v>
      </c>
      <c r="C16" s="639" t="s">
        <v>1784</v>
      </c>
      <c r="D16" s="671" t="s">
        <v>4139</v>
      </c>
      <c r="E16" s="672">
        <v>207852.0</v>
      </c>
      <c r="F16" s="672">
        <v>429482.94</v>
      </c>
      <c r="G16" s="672">
        <v>429482.94</v>
      </c>
      <c r="H16" s="633" t="s">
        <v>158</v>
      </c>
      <c r="I16" s="673" t="s">
        <v>1785</v>
      </c>
      <c r="J16" s="635" t="s">
        <v>4064</v>
      </c>
      <c r="K16" s="636" t="s">
        <v>4104</v>
      </c>
      <c r="L16" s="637" t="s">
        <v>1786</v>
      </c>
      <c r="M16" s="674"/>
      <c r="N16" s="639" t="s">
        <v>3434</v>
      </c>
      <c r="O16" s="639"/>
      <c r="P16" s="655">
        <v>45293.0</v>
      </c>
      <c r="Q16" s="641" t="s">
        <v>4055</v>
      </c>
      <c r="R16" s="643"/>
      <c r="S16" s="643">
        <v>45525.0</v>
      </c>
      <c r="T16" s="644" t="s">
        <v>4057</v>
      </c>
      <c r="U16" s="645" t="s">
        <v>4060</v>
      </c>
      <c r="V16" s="639"/>
      <c r="W16" s="646" t="s">
        <v>954</v>
      </c>
      <c r="X16" s="633" t="s">
        <v>1148</v>
      </c>
      <c r="Y16" s="656" t="s">
        <v>4138</v>
      </c>
      <c r="Z16" s="639"/>
      <c r="AA16" s="639"/>
      <c r="AB16" s="636" t="s">
        <v>4104</v>
      </c>
      <c r="AC16" s="639"/>
      <c r="AD16" s="639"/>
      <c r="AE16" s="639"/>
      <c r="AF16" s="639"/>
      <c r="AG16" s="639"/>
      <c r="AH16" s="639"/>
      <c r="AI16" s="649"/>
      <c r="AJ16" s="649"/>
      <c r="AK16" s="649"/>
      <c r="AL16" s="649"/>
      <c r="AM16" s="649"/>
      <c r="AN16" s="649"/>
      <c r="AO16" s="649"/>
      <c r="AP16" s="649"/>
      <c r="AQ16" s="649"/>
      <c r="AR16" s="649"/>
      <c r="AS16" s="649"/>
    </row>
    <row r="17" ht="14.25" customHeight="1">
      <c r="A17" s="675">
        <v>23764.0</v>
      </c>
      <c r="B17" s="634" t="s">
        <v>4140</v>
      </c>
      <c r="C17" s="661" t="s">
        <v>4141</v>
      </c>
      <c r="D17" s="630" t="s">
        <v>4001</v>
      </c>
      <c r="E17" s="631">
        <v>715000.0</v>
      </c>
      <c r="F17" s="632">
        <v>81689.0</v>
      </c>
      <c r="G17" s="672">
        <v>703741.32</v>
      </c>
      <c r="H17" s="633" t="s">
        <v>158</v>
      </c>
      <c r="I17" s="634" t="s">
        <v>2450</v>
      </c>
      <c r="J17" s="635" t="s">
        <v>4049</v>
      </c>
      <c r="K17" s="636" t="s">
        <v>2103</v>
      </c>
      <c r="L17" s="637" t="s">
        <v>2002</v>
      </c>
      <c r="M17" s="638" t="s">
        <v>4051</v>
      </c>
      <c r="N17" s="639" t="s">
        <v>213</v>
      </c>
      <c r="O17" s="639"/>
      <c r="P17" s="676">
        <v>45543.0</v>
      </c>
      <c r="Q17" s="641" t="s">
        <v>4055</v>
      </c>
      <c r="R17" s="643"/>
      <c r="S17" s="643">
        <v>45525.0</v>
      </c>
      <c r="T17" s="644" t="s">
        <v>4057</v>
      </c>
      <c r="U17" s="645" t="s">
        <v>2103</v>
      </c>
      <c r="V17" s="639"/>
      <c r="W17" s="646" t="s">
        <v>4074</v>
      </c>
      <c r="X17" s="633" t="s">
        <v>1148</v>
      </c>
      <c r="Y17" s="656" t="s">
        <v>4142</v>
      </c>
      <c r="Z17" s="639"/>
      <c r="AA17" s="639"/>
      <c r="AB17" s="185" t="s">
        <v>2103</v>
      </c>
      <c r="AC17" s="639"/>
      <c r="AD17" s="639"/>
      <c r="AE17" s="639"/>
      <c r="AF17" s="639"/>
      <c r="AG17" s="639"/>
      <c r="AH17" s="639"/>
      <c r="AI17" s="649"/>
      <c r="AJ17" s="649"/>
      <c r="AK17" s="649"/>
      <c r="AL17" s="649"/>
      <c r="AM17" s="649"/>
      <c r="AN17" s="649"/>
      <c r="AO17" s="649"/>
      <c r="AP17" s="649"/>
      <c r="AQ17" s="649"/>
      <c r="AR17" s="649"/>
      <c r="AS17" s="649"/>
    </row>
    <row r="18" ht="13.5" customHeight="1">
      <c r="A18" s="650">
        <v>26098.0</v>
      </c>
      <c r="B18" s="639" t="s">
        <v>3955</v>
      </c>
      <c r="C18" s="639" t="s">
        <v>3956</v>
      </c>
      <c r="D18" s="630" t="s">
        <v>4001</v>
      </c>
      <c r="E18" s="632">
        <v>917700.0</v>
      </c>
      <c r="F18" s="632">
        <v>204518.68</v>
      </c>
      <c r="G18" s="632">
        <v>737560.68</v>
      </c>
      <c r="H18" s="633" t="s">
        <v>114</v>
      </c>
      <c r="I18" s="639" t="s">
        <v>4143</v>
      </c>
      <c r="J18" s="635" t="s">
        <v>4049</v>
      </c>
      <c r="K18" s="636" t="s">
        <v>4099</v>
      </c>
      <c r="L18" s="637" t="s">
        <v>4144</v>
      </c>
      <c r="M18" s="638" t="s">
        <v>4019</v>
      </c>
      <c r="N18" s="639" t="s">
        <v>4145</v>
      </c>
      <c r="O18" s="639"/>
      <c r="P18" s="640" t="s">
        <v>4146</v>
      </c>
      <c r="Q18" s="641" t="s">
        <v>4055</v>
      </c>
      <c r="R18" s="643"/>
      <c r="S18" s="643">
        <v>45525.0</v>
      </c>
      <c r="T18" s="644" t="s">
        <v>4057</v>
      </c>
      <c r="U18" s="645" t="s">
        <v>4060</v>
      </c>
      <c r="V18" s="639"/>
      <c r="W18" s="646" t="s">
        <v>845</v>
      </c>
      <c r="X18" s="633" t="s">
        <v>2611</v>
      </c>
      <c r="Y18" s="661" t="s">
        <v>4147</v>
      </c>
      <c r="Z18" s="639"/>
      <c r="AA18" s="639"/>
      <c r="AB18" s="636" t="s">
        <v>4099</v>
      </c>
      <c r="AC18" s="639"/>
      <c r="AD18" s="639"/>
      <c r="AE18" s="639"/>
      <c r="AF18" s="639"/>
      <c r="AG18" s="639"/>
      <c r="AH18" s="639"/>
      <c r="AI18" s="649"/>
      <c r="AJ18" s="649"/>
      <c r="AK18" s="649"/>
      <c r="AL18" s="649"/>
      <c r="AM18" s="649"/>
      <c r="AN18" s="649"/>
      <c r="AO18" s="649"/>
      <c r="AP18" s="649"/>
      <c r="AQ18" s="649"/>
      <c r="AR18" s="649"/>
      <c r="AS18" s="649"/>
    </row>
    <row r="19" ht="14.25" customHeight="1">
      <c r="A19" s="658">
        <v>25790.0</v>
      </c>
      <c r="B19" s="665" t="s">
        <v>4148</v>
      </c>
      <c r="C19" s="673" t="s">
        <v>4149</v>
      </c>
      <c r="D19" s="671" t="s">
        <v>4150</v>
      </c>
      <c r="E19" s="672">
        <v>160000.0</v>
      </c>
      <c r="F19" s="677">
        <v>153492.31</v>
      </c>
      <c r="G19" s="632">
        <v>195459.31</v>
      </c>
      <c r="H19" s="633" t="s">
        <v>122</v>
      </c>
      <c r="I19" s="634" t="s">
        <v>4151</v>
      </c>
      <c r="J19" s="635" t="s">
        <v>4049</v>
      </c>
      <c r="K19" s="636" t="s">
        <v>4152</v>
      </c>
      <c r="L19" s="637" t="s">
        <v>4153</v>
      </c>
      <c r="M19" s="638" t="s">
        <v>4154</v>
      </c>
      <c r="N19" s="639" t="s">
        <v>4155</v>
      </c>
      <c r="O19" s="639"/>
      <c r="P19" s="640" t="s">
        <v>4156</v>
      </c>
      <c r="Q19" s="641" t="s">
        <v>4055</v>
      </c>
      <c r="R19" s="643"/>
      <c r="S19" s="643">
        <v>45526.0</v>
      </c>
      <c r="T19" s="644" t="s">
        <v>4057</v>
      </c>
      <c r="U19" s="645" t="s">
        <v>4058</v>
      </c>
      <c r="V19" s="639"/>
      <c r="W19" s="646" t="s">
        <v>301</v>
      </c>
      <c r="X19" s="633" t="s">
        <v>4061</v>
      </c>
      <c r="Y19" s="661" t="s">
        <v>4157</v>
      </c>
      <c r="Z19" s="639"/>
      <c r="AA19" s="639"/>
      <c r="AB19" s="636" t="s">
        <v>4152</v>
      </c>
      <c r="AC19" s="639"/>
      <c r="AD19" s="639"/>
      <c r="AE19" s="639"/>
      <c r="AF19" s="639"/>
      <c r="AG19" s="639"/>
      <c r="AH19" s="639"/>
      <c r="AI19" s="649"/>
      <c r="AJ19" s="649"/>
      <c r="AK19" s="649"/>
      <c r="AL19" s="649"/>
      <c r="AM19" s="649"/>
      <c r="AN19" s="649"/>
      <c r="AO19" s="649"/>
      <c r="AP19" s="649"/>
      <c r="AQ19" s="649"/>
      <c r="AR19" s="649"/>
      <c r="AS19" s="649"/>
    </row>
    <row r="20" ht="15.0" customHeight="1">
      <c r="A20" s="650">
        <v>16168.0</v>
      </c>
      <c r="B20" s="639" t="s">
        <v>2917</v>
      </c>
      <c r="C20" s="639" t="s">
        <v>2918</v>
      </c>
      <c r="D20" s="630" t="s">
        <v>4158</v>
      </c>
      <c r="E20" s="632">
        <v>300000.0</v>
      </c>
      <c r="F20" s="632">
        <v>696044.75</v>
      </c>
      <c r="G20" s="632">
        <v>696044.75</v>
      </c>
      <c r="H20" s="633" t="s">
        <v>122</v>
      </c>
      <c r="I20" s="634" t="s">
        <v>266</v>
      </c>
      <c r="J20" s="635" t="s">
        <v>4064</v>
      </c>
      <c r="K20" s="636" t="s">
        <v>4132</v>
      </c>
      <c r="L20" s="637" t="s">
        <v>1906</v>
      </c>
      <c r="M20" s="638" t="s">
        <v>4159</v>
      </c>
      <c r="N20" s="639" t="s">
        <v>2919</v>
      </c>
      <c r="O20" s="633"/>
      <c r="P20" s="655">
        <v>45235.0</v>
      </c>
      <c r="Q20" s="641" t="s">
        <v>4081</v>
      </c>
      <c r="R20" s="643"/>
      <c r="S20" s="643">
        <v>45526.0</v>
      </c>
      <c r="T20" s="644" t="s">
        <v>4057</v>
      </c>
      <c r="U20" s="645" t="s">
        <v>4060</v>
      </c>
      <c r="V20" s="639"/>
      <c r="W20" s="646" t="s">
        <v>301</v>
      </c>
      <c r="X20" s="633" t="s">
        <v>907</v>
      </c>
      <c r="Y20" s="656" t="s">
        <v>4160</v>
      </c>
      <c r="Z20" s="639"/>
      <c r="AA20" s="639"/>
      <c r="AB20" s="636" t="s">
        <v>4132</v>
      </c>
      <c r="AC20" s="639"/>
      <c r="AD20" s="639"/>
      <c r="AE20" s="639"/>
      <c r="AF20" s="639"/>
      <c r="AG20" s="639"/>
      <c r="AH20" s="639"/>
      <c r="AI20" s="649"/>
      <c r="AJ20" s="649"/>
      <c r="AK20" s="649"/>
      <c r="AL20" s="649"/>
      <c r="AM20" s="649"/>
      <c r="AN20" s="649"/>
      <c r="AO20" s="649"/>
      <c r="AP20" s="649"/>
      <c r="AQ20" s="649"/>
      <c r="AR20" s="649"/>
      <c r="AS20" s="649"/>
    </row>
    <row r="21" ht="14.25" customHeight="1">
      <c r="A21" s="650">
        <v>14070.0</v>
      </c>
      <c r="B21" s="639" t="s">
        <v>1867</v>
      </c>
      <c r="C21" s="639" t="s">
        <v>1583</v>
      </c>
      <c r="D21" s="630" t="s">
        <v>4161</v>
      </c>
      <c r="E21" s="631">
        <v>475000.0</v>
      </c>
      <c r="F21" s="632">
        <v>1293966.57</v>
      </c>
      <c r="G21" s="632">
        <v>1293966.57</v>
      </c>
      <c r="H21" s="633" t="s">
        <v>122</v>
      </c>
      <c r="I21" s="634" t="s">
        <v>1584</v>
      </c>
      <c r="J21" s="635" t="s">
        <v>4064</v>
      </c>
      <c r="K21" s="636" t="s">
        <v>4162</v>
      </c>
      <c r="L21" s="637" t="s">
        <v>4163</v>
      </c>
      <c r="M21" s="678">
        <v>44564.0</v>
      </c>
      <c r="N21" s="639" t="s">
        <v>3793</v>
      </c>
      <c r="O21" s="639"/>
      <c r="P21" s="640" t="s">
        <v>4164</v>
      </c>
      <c r="Q21" s="641" t="s">
        <v>4055</v>
      </c>
      <c r="R21" s="643"/>
      <c r="S21" s="643">
        <v>45526.0</v>
      </c>
      <c r="T21" s="644" t="s">
        <v>4057</v>
      </c>
      <c r="U21" s="645" t="s">
        <v>4060</v>
      </c>
      <c r="V21" s="639"/>
      <c r="W21" s="646" t="s">
        <v>954</v>
      </c>
      <c r="X21" s="633" t="s">
        <v>4061</v>
      </c>
      <c r="Y21" s="679" t="s">
        <v>4165</v>
      </c>
      <c r="Z21" s="639"/>
      <c r="AA21" s="639"/>
      <c r="AB21" s="636" t="s">
        <v>4162</v>
      </c>
      <c r="AC21" s="639"/>
      <c r="AD21" s="639"/>
      <c r="AE21" s="639"/>
      <c r="AF21" s="639"/>
      <c r="AG21" s="639"/>
      <c r="AH21" s="639"/>
      <c r="AI21" s="649"/>
      <c r="AJ21" s="649"/>
      <c r="AK21" s="649"/>
      <c r="AL21" s="649"/>
      <c r="AM21" s="649"/>
      <c r="AN21" s="649"/>
      <c r="AO21" s="649"/>
      <c r="AP21" s="649"/>
      <c r="AQ21" s="649"/>
      <c r="AR21" s="649"/>
      <c r="AS21" s="649"/>
    </row>
    <row r="22" ht="17.25" customHeight="1">
      <c r="A22" s="658">
        <v>11721.0</v>
      </c>
      <c r="B22" s="665" t="s">
        <v>2841</v>
      </c>
      <c r="C22" s="666" t="s">
        <v>1024</v>
      </c>
      <c r="D22" s="630" t="s">
        <v>4166</v>
      </c>
      <c r="E22" s="660">
        <v>192271.0</v>
      </c>
      <c r="F22" s="667">
        <v>518018.05</v>
      </c>
      <c r="G22" s="667">
        <v>518018.05</v>
      </c>
      <c r="H22" s="633" t="s">
        <v>158</v>
      </c>
      <c r="I22" s="673" t="s">
        <v>1025</v>
      </c>
      <c r="J22" s="635" t="s">
        <v>4064</v>
      </c>
      <c r="K22" s="636" t="s">
        <v>4167</v>
      </c>
      <c r="L22" s="637" t="s">
        <v>2510</v>
      </c>
      <c r="M22" s="653"/>
      <c r="N22" s="639" t="s">
        <v>3434</v>
      </c>
      <c r="O22" s="639"/>
      <c r="P22" s="655">
        <v>45508.0</v>
      </c>
      <c r="Q22" s="641" t="s">
        <v>4055</v>
      </c>
      <c r="R22" s="643"/>
      <c r="S22" s="643">
        <v>45526.0</v>
      </c>
      <c r="T22" s="644" t="s">
        <v>4057</v>
      </c>
      <c r="U22" s="645" t="s">
        <v>4060</v>
      </c>
      <c r="V22" s="639"/>
      <c r="W22" s="646" t="s">
        <v>954</v>
      </c>
      <c r="X22" s="633" t="s">
        <v>1148</v>
      </c>
      <c r="Y22" s="679" t="s">
        <v>4168</v>
      </c>
      <c r="Z22" s="639"/>
      <c r="AA22" s="639"/>
      <c r="AB22" s="185" t="s">
        <v>4167</v>
      </c>
      <c r="AC22" s="639"/>
      <c r="AD22" s="639"/>
      <c r="AE22" s="639"/>
      <c r="AF22" s="639"/>
      <c r="AG22" s="639"/>
      <c r="AH22" s="639"/>
      <c r="AI22" s="649"/>
      <c r="AJ22" s="649"/>
      <c r="AK22" s="649"/>
      <c r="AL22" s="649"/>
      <c r="AM22" s="649"/>
      <c r="AN22" s="649"/>
      <c r="AO22" s="649"/>
      <c r="AP22" s="649"/>
      <c r="AQ22" s="649"/>
      <c r="AR22" s="649"/>
      <c r="AS22" s="649"/>
    </row>
    <row r="23" ht="18.75" customHeight="1">
      <c r="A23" s="650">
        <v>12089.0</v>
      </c>
      <c r="B23" s="639" t="s">
        <v>3641</v>
      </c>
      <c r="C23" s="639" t="s">
        <v>3642</v>
      </c>
      <c r="D23" s="630" t="s">
        <v>4169</v>
      </c>
      <c r="E23" s="632">
        <v>2500000.0</v>
      </c>
      <c r="F23" s="632">
        <v>5061068.0</v>
      </c>
      <c r="G23" s="632">
        <v>5061068.0</v>
      </c>
      <c r="H23" s="633" t="s">
        <v>122</v>
      </c>
      <c r="I23" s="634" t="s">
        <v>3643</v>
      </c>
      <c r="J23" s="635" t="s">
        <v>4064</v>
      </c>
      <c r="K23" s="636" t="s">
        <v>4086</v>
      </c>
      <c r="L23" s="637" t="s">
        <v>2716</v>
      </c>
      <c r="M23" s="653"/>
      <c r="N23" s="633" t="s">
        <v>3434</v>
      </c>
      <c r="O23" s="639"/>
      <c r="P23" s="651">
        <v>45385.0</v>
      </c>
      <c r="Q23" s="641" t="s">
        <v>4055</v>
      </c>
      <c r="R23" s="643"/>
      <c r="S23" s="643">
        <v>45526.0</v>
      </c>
      <c r="T23" s="644" t="s">
        <v>4057</v>
      </c>
      <c r="U23" s="645" t="s">
        <v>4060</v>
      </c>
      <c r="V23" s="639"/>
      <c r="W23" s="646" t="s">
        <v>954</v>
      </c>
      <c r="X23" s="633" t="s">
        <v>907</v>
      </c>
      <c r="Y23" s="656" t="s">
        <v>4170</v>
      </c>
      <c r="Z23" s="639"/>
      <c r="AA23" s="639"/>
      <c r="AB23" s="636" t="s">
        <v>4086</v>
      </c>
      <c r="AC23" s="639"/>
      <c r="AD23" s="639"/>
      <c r="AE23" s="639"/>
      <c r="AF23" s="639"/>
      <c r="AG23" s="639"/>
      <c r="AH23" s="639"/>
      <c r="AI23" s="649"/>
      <c r="AJ23" s="649"/>
      <c r="AK23" s="649"/>
      <c r="AL23" s="649"/>
      <c r="AM23" s="649"/>
      <c r="AN23" s="649"/>
      <c r="AO23" s="649"/>
      <c r="AP23" s="649"/>
      <c r="AQ23" s="649"/>
      <c r="AR23" s="649"/>
      <c r="AS23" s="649"/>
    </row>
    <row r="24" ht="15.75" customHeight="1">
      <c r="A24" s="680">
        <v>16214.0</v>
      </c>
      <c r="B24" s="629" t="s">
        <v>2895</v>
      </c>
      <c r="C24" s="629" t="s">
        <v>2896</v>
      </c>
      <c r="D24" s="659" t="s">
        <v>4171</v>
      </c>
      <c r="E24" s="660">
        <v>400000.0</v>
      </c>
      <c r="F24" s="667">
        <v>840859.65</v>
      </c>
      <c r="G24" s="667">
        <v>840859.65</v>
      </c>
      <c r="H24" s="633" t="s">
        <v>158</v>
      </c>
      <c r="I24" s="673" t="s">
        <v>2897</v>
      </c>
      <c r="J24" s="635" t="s">
        <v>4064</v>
      </c>
      <c r="K24" s="636" t="s">
        <v>4104</v>
      </c>
      <c r="L24" s="637" t="s">
        <v>2908</v>
      </c>
      <c r="M24" s="653"/>
      <c r="N24" s="639" t="s">
        <v>3434</v>
      </c>
      <c r="O24" s="639"/>
      <c r="P24" s="640" t="s">
        <v>4172</v>
      </c>
      <c r="Q24" s="641" t="s">
        <v>4055</v>
      </c>
      <c r="R24" s="643"/>
      <c r="S24" s="643">
        <v>45526.0</v>
      </c>
      <c r="T24" s="644" t="s">
        <v>4057</v>
      </c>
      <c r="U24" s="645" t="s">
        <v>4060</v>
      </c>
      <c r="V24" s="639"/>
      <c r="W24" s="646" t="s">
        <v>954</v>
      </c>
      <c r="X24" s="633" t="s">
        <v>1148</v>
      </c>
      <c r="Y24" s="656" t="s">
        <v>4173</v>
      </c>
      <c r="Z24" s="639"/>
      <c r="AA24" s="639"/>
      <c r="AB24" s="636" t="s">
        <v>4104</v>
      </c>
      <c r="AC24" s="639"/>
      <c r="AD24" s="639"/>
      <c r="AE24" s="639"/>
      <c r="AF24" s="639"/>
      <c r="AG24" s="639"/>
      <c r="AH24" s="639"/>
      <c r="AI24" s="649"/>
      <c r="AJ24" s="649"/>
      <c r="AK24" s="649"/>
      <c r="AL24" s="649"/>
      <c r="AM24" s="649"/>
      <c r="AN24" s="649"/>
      <c r="AO24" s="649"/>
      <c r="AP24" s="649"/>
      <c r="AQ24" s="649"/>
      <c r="AR24" s="649"/>
      <c r="AS24" s="649"/>
    </row>
    <row r="25" ht="14.25" customHeight="1">
      <c r="A25" s="650">
        <v>21038.0</v>
      </c>
      <c r="B25" s="639" t="s">
        <v>2520</v>
      </c>
      <c r="C25" s="639" t="s">
        <v>2521</v>
      </c>
      <c r="D25" s="630" t="s">
        <v>4174</v>
      </c>
      <c r="E25" s="631">
        <v>220000.0</v>
      </c>
      <c r="F25" s="632">
        <v>34327.72</v>
      </c>
      <c r="G25" s="632">
        <v>34327.72</v>
      </c>
      <c r="H25" s="633" t="s">
        <v>122</v>
      </c>
      <c r="I25" s="634" t="s">
        <v>2522</v>
      </c>
      <c r="J25" s="635" t="s">
        <v>4049</v>
      </c>
      <c r="K25" s="636" t="s">
        <v>4132</v>
      </c>
      <c r="L25" s="637" t="s">
        <v>1906</v>
      </c>
      <c r="M25" s="638" t="s">
        <v>3887</v>
      </c>
      <c r="N25" s="633" t="s">
        <v>4175</v>
      </c>
      <c r="O25" s="644" t="s">
        <v>4176</v>
      </c>
      <c r="P25" s="640" t="s">
        <v>4054</v>
      </c>
      <c r="Q25" s="641" t="s">
        <v>4081</v>
      </c>
      <c r="R25" s="643"/>
      <c r="S25" s="643">
        <v>45526.0</v>
      </c>
      <c r="T25" s="644" t="s">
        <v>4057</v>
      </c>
      <c r="U25" s="645" t="s">
        <v>4058</v>
      </c>
      <c r="V25" s="633"/>
      <c r="W25" s="646" t="s">
        <v>954</v>
      </c>
      <c r="X25" s="633" t="s">
        <v>907</v>
      </c>
      <c r="Y25" s="656" t="s">
        <v>4177</v>
      </c>
      <c r="Z25" s="639"/>
      <c r="AA25" s="639"/>
      <c r="AB25" s="636" t="s">
        <v>4132</v>
      </c>
      <c r="AC25" s="639"/>
      <c r="AD25" s="639"/>
      <c r="AE25" s="639"/>
      <c r="AF25" s="639"/>
      <c r="AG25" s="639"/>
      <c r="AH25" s="639"/>
      <c r="AI25" s="649"/>
      <c r="AJ25" s="649"/>
      <c r="AK25" s="649"/>
      <c r="AL25" s="649"/>
      <c r="AM25" s="649"/>
      <c r="AN25" s="649"/>
      <c r="AO25" s="649"/>
      <c r="AP25" s="649"/>
      <c r="AQ25" s="649"/>
      <c r="AR25" s="649"/>
      <c r="AS25" s="649"/>
    </row>
    <row r="26" ht="14.25" customHeight="1">
      <c r="A26" s="650">
        <v>12785.0</v>
      </c>
      <c r="B26" s="639" t="s">
        <v>4178</v>
      </c>
      <c r="C26" s="639" t="s">
        <v>4179</v>
      </c>
      <c r="D26" s="630" t="s">
        <v>4180</v>
      </c>
      <c r="E26" s="631">
        <v>1420000.0</v>
      </c>
      <c r="F26" s="632">
        <v>2888567.05</v>
      </c>
      <c r="G26" s="632">
        <v>2888567.05</v>
      </c>
      <c r="H26" s="633" t="s">
        <v>1713</v>
      </c>
      <c r="I26" s="633" t="s">
        <v>4181</v>
      </c>
      <c r="J26" s="635" t="s">
        <v>4064</v>
      </c>
      <c r="K26" s="636" t="s">
        <v>4182</v>
      </c>
      <c r="L26" s="637" t="s">
        <v>4183</v>
      </c>
      <c r="M26" s="653"/>
      <c r="N26" s="639" t="s">
        <v>3434</v>
      </c>
      <c r="O26" s="639"/>
      <c r="P26" s="640" t="s">
        <v>4184</v>
      </c>
      <c r="Q26" s="641" t="s">
        <v>4055</v>
      </c>
      <c r="R26" s="643"/>
      <c r="S26" s="643">
        <v>45526.0</v>
      </c>
      <c r="T26" s="644" t="s">
        <v>4057</v>
      </c>
      <c r="U26" s="645" t="s">
        <v>4060</v>
      </c>
      <c r="V26" s="639"/>
      <c r="W26" s="646" t="s">
        <v>954</v>
      </c>
      <c r="X26" s="633" t="s">
        <v>197</v>
      </c>
      <c r="Y26" s="656" t="s">
        <v>4168</v>
      </c>
      <c r="Z26" s="639"/>
      <c r="AA26" s="639"/>
      <c r="AB26" s="636" t="s">
        <v>4182</v>
      </c>
      <c r="AC26" s="639"/>
      <c r="AD26" s="639"/>
      <c r="AE26" s="639"/>
      <c r="AF26" s="639"/>
      <c r="AG26" s="639"/>
      <c r="AH26" s="639"/>
      <c r="AI26" s="649"/>
      <c r="AJ26" s="649"/>
      <c r="AK26" s="649"/>
      <c r="AL26" s="649"/>
      <c r="AM26" s="649"/>
      <c r="AN26" s="649"/>
      <c r="AO26" s="649"/>
      <c r="AP26" s="649"/>
      <c r="AQ26" s="649"/>
      <c r="AR26" s="649"/>
      <c r="AS26" s="649"/>
    </row>
    <row r="27" ht="14.25" customHeight="1">
      <c r="A27" s="650">
        <v>20527.0</v>
      </c>
      <c r="B27" s="639" t="s">
        <v>3358</v>
      </c>
      <c r="C27" s="639" t="s">
        <v>3359</v>
      </c>
      <c r="D27" s="630" t="s">
        <v>4185</v>
      </c>
      <c r="E27" s="631">
        <v>600000.0</v>
      </c>
      <c r="F27" s="632">
        <v>1201542.43</v>
      </c>
      <c r="G27" s="632">
        <v>1201542.43</v>
      </c>
      <c r="H27" s="633" t="s">
        <v>122</v>
      </c>
      <c r="I27" s="639" t="s">
        <v>4186</v>
      </c>
      <c r="J27" s="635" t="s">
        <v>4064</v>
      </c>
      <c r="K27" s="636" t="s">
        <v>818</v>
      </c>
      <c r="L27" s="637" t="s">
        <v>2451</v>
      </c>
      <c r="M27" s="653"/>
      <c r="N27" s="633" t="s">
        <v>3434</v>
      </c>
      <c r="O27" s="639"/>
      <c r="P27" s="651">
        <v>45628.0</v>
      </c>
      <c r="Q27" s="641" t="s">
        <v>4055</v>
      </c>
      <c r="R27" s="643"/>
      <c r="S27" s="643">
        <v>45526.0</v>
      </c>
      <c r="T27" s="644" t="s">
        <v>4057</v>
      </c>
      <c r="U27" s="645" t="s">
        <v>4060</v>
      </c>
      <c r="V27" s="639"/>
      <c r="W27" s="646" t="s">
        <v>954</v>
      </c>
      <c r="X27" s="633" t="s">
        <v>4061</v>
      </c>
      <c r="Y27" s="656" t="s">
        <v>4187</v>
      </c>
      <c r="Z27" s="639"/>
      <c r="AA27" s="639"/>
      <c r="AB27" s="185" t="s">
        <v>818</v>
      </c>
      <c r="AC27" s="639"/>
      <c r="AD27" s="639"/>
      <c r="AE27" s="639"/>
      <c r="AF27" s="639"/>
      <c r="AG27" s="639"/>
      <c r="AH27" s="639"/>
      <c r="AI27" s="649"/>
      <c r="AJ27" s="649"/>
      <c r="AK27" s="649"/>
      <c r="AL27" s="649"/>
      <c r="AM27" s="649"/>
      <c r="AN27" s="649"/>
      <c r="AO27" s="649"/>
      <c r="AP27" s="649"/>
      <c r="AQ27" s="649"/>
      <c r="AR27" s="649"/>
      <c r="AS27" s="649"/>
    </row>
    <row r="28" ht="14.25" customHeight="1">
      <c r="A28" s="650">
        <v>12710.0</v>
      </c>
      <c r="B28" s="639" t="s">
        <v>2434</v>
      </c>
      <c r="C28" s="639" t="s">
        <v>2435</v>
      </c>
      <c r="D28" s="630" t="s">
        <v>4188</v>
      </c>
      <c r="E28" s="631">
        <v>984000.0</v>
      </c>
      <c r="F28" s="632">
        <v>2202981.18</v>
      </c>
      <c r="G28" s="632">
        <v>2202981.18</v>
      </c>
      <c r="H28" s="633" t="s">
        <v>122</v>
      </c>
      <c r="I28" s="639" t="s">
        <v>1540</v>
      </c>
      <c r="J28" s="635" t="s">
        <v>4064</v>
      </c>
      <c r="K28" s="636" t="s">
        <v>4050</v>
      </c>
      <c r="L28" s="637" t="s">
        <v>4189</v>
      </c>
      <c r="M28" s="653"/>
      <c r="N28" s="633" t="s">
        <v>3434</v>
      </c>
      <c r="O28" s="639"/>
      <c r="P28" s="640" t="s">
        <v>4190</v>
      </c>
      <c r="Q28" s="641" t="s">
        <v>4055</v>
      </c>
      <c r="R28" s="643"/>
      <c r="S28" s="643">
        <v>45526.0</v>
      </c>
      <c r="T28" s="644" t="s">
        <v>4057</v>
      </c>
      <c r="U28" s="645" t="s">
        <v>4060</v>
      </c>
      <c r="V28" s="639"/>
      <c r="W28" s="646" t="s">
        <v>954</v>
      </c>
      <c r="X28" s="633" t="s">
        <v>907</v>
      </c>
      <c r="Y28" s="656" t="s">
        <v>4191</v>
      </c>
      <c r="Z28" s="639"/>
      <c r="AA28" s="639"/>
      <c r="AB28" s="636" t="s">
        <v>4192</v>
      </c>
      <c r="AC28" s="639"/>
      <c r="AD28" s="639"/>
      <c r="AE28" s="639"/>
      <c r="AF28" s="639"/>
      <c r="AG28" s="639"/>
      <c r="AH28" s="639"/>
      <c r="AI28" s="649"/>
      <c r="AJ28" s="649"/>
      <c r="AK28" s="649"/>
      <c r="AL28" s="649"/>
      <c r="AM28" s="649"/>
      <c r="AN28" s="649"/>
      <c r="AO28" s="649"/>
      <c r="AP28" s="649"/>
      <c r="AQ28" s="649"/>
      <c r="AR28" s="649"/>
      <c r="AS28" s="649"/>
    </row>
    <row r="29" ht="14.25" customHeight="1">
      <c r="A29" s="650">
        <v>15584.0</v>
      </c>
      <c r="B29" s="639" t="s">
        <v>3509</v>
      </c>
      <c r="C29" s="639" t="s">
        <v>3510</v>
      </c>
      <c r="D29" s="630" t="s">
        <v>4193</v>
      </c>
      <c r="E29" s="631">
        <v>1683086.0</v>
      </c>
      <c r="F29" s="632">
        <v>3384257.92</v>
      </c>
      <c r="G29" s="632">
        <v>3384257.92</v>
      </c>
      <c r="H29" s="633" t="s">
        <v>1713</v>
      </c>
      <c r="I29" s="639" t="s">
        <v>156</v>
      </c>
      <c r="J29" s="635" t="s">
        <v>4064</v>
      </c>
      <c r="K29" s="636" t="s">
        <v>4194</v>
      </c>
      <c r="L29" s="637" t="s">
        <v>4195</v>
      </c>
      <c r="M29" s="638" t="s">
        <v>1465</v>
      </c>
      <c r="N29" s="633" t="s">
        <v>4196</v>
      </c>
      <c r="O29" s="639"/>
      <c r="P29" s="640" t="s">
        <v>4197</v>
      </c>
      <c r="Q29" s="641" t="s">
        <v>4055</v>
      </c>
      <c r="R29" s="643"/>
      <c r="S29" s="643">
        <v>45526.0</v>
      </c>
      <c r="T29" s="644" t="s">
        <v>4057</v>
      </c>
      <c r="U29" s="645" t="s">
        <v>4060</v>
      </c>
      <c r="V29" s="639"/>
      <c r="W29" s="646" t="s">
        <v>954</v>
      </c>
      <c r="X29" s="633" t="s">
        <v>197</v>
      </c>
      <c r="Y29" s="656" t="s">
        <v>4198</v>
      </c>
      <c r="Z29" s="639"/>
      <c r="AA29" s="639"/>
      <c r="AB29" s="636" t="s">
        <v>4194</v>
      </c>
      <c r="AC29" s="639"/>
      <c r="AD29" s="639"/>
      <c r="AE29" s="639"/>
      <c r="AF29" s="639"/>
      <c r="AG29" s="639"/>
      <c r="AH29" s="639"/>
      <c r="AI29" s="649"/>
      <c r="AJ29" s="649"/>
      <c r="AK29" s="649"/>
      <c r="AL29" s="649"/>
      <c r="AM29" s="649"/>
      <c r="AN29" s="649"/>
      <c r="AO29" s="649"/>
      <c r="AP29" s="649"/>
      <c r="AQ29" s="649"/>
      <c r="AR29" s="649"/>
      <c r="AS29" s="649"/>
    </row>
    <row r="30" ht="15.75" customHeight="1">
      <c r="A30" s="658">
        <v>12217.0</v>
      </c>
      <c r="B30" s="665" t="s">
        <v>2363</v>
      </c>
      <c r="C30" s="666" t="s">
        <v>2364</v>
      </c>
      <c r="D30" s="659" t="s">
        <v>4199</v>
      </c>
      <c r="E30" s="660">
        <v>1050000.0</v>
      </c>
      <c r="F30" s="667">
        <v>2297515.84</v>
      </c>
      <c r="G30" s="667">
        <v>2297515.84</v>
      </c>
      <c r="H30" s="633" t="s">
        <v>158</v>
      </c>
      <c r="I30" s="681" t="s">
        <v>2365</v>
      </c>
      <c r="J30" s="635" t="s">
        <v>4064</v>
      </c>
      <c r="K30" s="636" t="s">
        <v>4200</v>
      </c>
      <c r="L30" s="668" t="s">
        <v>4201</v>
      </c>
      <c r="M30" s="653"/>
      <c r="N30" s="639" t="s">
        <v>3434</v>
      </c>
      <c r="O30" s="639"/>
      <c r="P30" s="640" t="s">
        <v>4202</v>
      </c>
      <c r="Q30" s="641" t="s">
        <v>4055</v>
      </c>
      <c r="R30" s="643"/>
      <c r="S30" s="643">
        <v>45526.0</v>
      </c>
      <c r="T30" s="644" t="s">
        <v>4057</v>
      </c>
      <c r="U30" s="645" t="s">
        <v>4060</v>
      </c>
      <c r="V30" s="639"/>
      <c r="W30" s="646" t="s">
        <v>954</v>
      </c>
      <c r="X30" s="633" t="s">
        <v>1148</v>
      </c>
      <c r="Y30" s="656" t="s">
        <v>4203</v>
      </c>
      <c r="Z30" s="634"/>
      <c r="AA30" s="634"/>
      <c r="AB30" s="185" t="s">
        <v>4200</v>
      </c>
      <c r="AC30" s="634"/>
      <c r="AD30" s="634"/>
      <c r="AE30" s="634"/>
      <c r="AF30" s="634"/>
      <c r="AG30" s="634"/>
      <c r="AH30" s="634"/>
      <c r="AI30" s="670"/>
      <c r="AJ30" s="670"/>
      <c r="AK30" s="670"/>
      <c r="AL30" s="670"/>
      <c r="AM30" s="670"/>
      <c r="AN30" s="670"/>
      <c r="AO30" s="649"/>
      <c r="AP30" s="649"/>
      <c r="AQ30" s="649"/>
      <c r="AR30" s="649"/>
      <c r="AS30" s="649"/>
    </row>
    <row r="31" ht="14.25" customHeight="1">
      <c r="A31" s="650">
        <v>23339.0</v>
      </c>
      <c r="B31" s="639" t="s">
        <v>4118</v>
      </c>
      <c r="C31" s="639" t="s">
        <v>2704</v>
      </c>
      <c r="D31" s="630" t="s">
        <v>4119</v>
      </c>
      <c r="E31" s="631">
        <v>1536000.0</v>
      </c>
      <c r="F31" s="632">
        <v>1536000.0</v>
      </c>
      <c r="G31" s="632">
        <v>1536000.0</v>
      </c>
      <c r="H31" s="633" t="s">
        <v>1713</v>
      </c>
      <c r="I31" s="634" t="s">
        <v>41</v>
      </c>
      <c r="J31" s="635" t="s">
        <v>4064</v>
      </c>
      <c r="K31" s="636" t="s">
        <v>4192</v>
      </c>
      <c r="L31" s="637" t="s">
        <v>4121</v>
      </c>
      <c r="M31" s="638" t="s">
        <v>4204</v>
      </c>
      <c r="N31" s="639" t="s">
        <v>4205</v>
      </c>
      <c r="O31" s="639"/>
      <c r="P31" s="655">
        <v>45239.0</v>
      </c>
      <c r="Q31" s="641" t="s">
        <v>4055</v>
      </c>
      <c r="R31" s="643"/>
      <c r="S31" s="643">
        <v>45526.0</v>
      </c>
      <c r="T31" s="644" t="s">
        <v>4057</v>
      </c>
      <c r="U31" s="645" t="s">
        <v>4060</v>
      </c>
      <c r="V31" s="639"/>
      <c r="W31" s="646" t="s">
        <v>954</v>
      </c>
      <c r="X31" s="633" t="s">
        <v>197</v>
      </c>
      <c r="Y31" s="656" t="s">
        <v>4206</v>
      </c>
      <c r="Z31" s="639"/>
      <c r="AA31" s="639"/>
      <c r="AB31" s="636" t="s">
        <v>4192</v>
      </c>
      <c r="AC31" s="639"/>
      <c r="AD31" s="639"/>
      <c r="AE31" s="639"/>
      <c r="AF31" s="639"/>
      <c r="AG31" s="639"/>
      <c r="AH31" s="639"/>
      <c r="AI31" s="649"/>
      <c r="AJ31" s="649"/>
      <c r="AK31" s="649"/>
      <c r="AL31" s="649"/>
      <c r="AM31" s="649"/>
      <c r="AN31" s="649"/>
      <c r="AO31" s="649"/>
      <c r="AP31" s="649"/>
      <c r="AQ31" s="649"/>
      <c r="AR31" s="649"/>
      <c r="AS31" s="649"/>
    </row>
    <row r="32" ht="14.25" customHeight="1">
      <c r="A32" s="650">
        <v>11976.0</v>
      </c>
      <c r="B32" s="639" t="s">
        <v>4207</v>
      </c>
      <c r="C32" s="639" t="s">
        <v>4208</v>
      </c>
      <c r="D32" s="682" t="s">
        <v>4209</v>
      </c>
      <c r="E32" s="631">
        <v>230000.0</v>
      </c>
      <c r="F32" s="632">
        <v>462915.2</v>
      </c>
      <c r="G32" s="632">
        <v>462915.2</v>
      </c>
      <c r="H32" s="633" t="s">
        <v>1713</v>
      </c>
      <c r="I32" s="634" t="s">
        <v>4210</v>
      </c>
      <c r="J32" s="635" t="s">
        <v>4064</v>
      </c>
      <c r="K32" s="636" t="s">
        <v>818</v>
      </c>
      <c r="L32" s="637" t="s">
        <v>4211</v>
      </c>
      <c r="M32" s="653"/>
      <c r="N32" s="639" t="s">
        <v>3434</v>
      </c>
      <c r="O32" s="639"/>
      <c r="P32" s="640" t="s">
        <v>4212</v>
      </c>
      <c r="Q32" s="641" t="s">
        <v>4055</v>
      </c>
      <c r="R32" s="643"/>
      <c r="S32" s="643">
        <v>45526.0</v>
      </c>
      <c r="T32" s="644" t="s">
        <v>4057</v>
      </c>
      <c r="U32" s="645" t="s">
        <v>4060</v>
      </c>
      <c r="V32" s="639"/>
      <c r="W32" s="646" t="s">
        <v>954</v>
      </c>
      <c r="X32" s="633" t="s">
        <v>197</v>
      </c>
      <c r="Y32" s="656" t="s">
        <v>4213</v>
      </c>
      <c r="Z32" s="639"/>
      <c r="AA32" s="639"/>
      <c r="AB32" s="185" t="s">
        <v>818</v>
      </c>
      <c r="AC32" s="639"/>
      <c r="AD32" s="639"/>
      <c r="AE32" s="639"/>
      <c r="AF32" s="639"/>
      <c r="AG32" s="639"/>
      <c r="AH32" s="639"/>
      <c r="AI32" s="649"/>
      <c r="AJ32" s="649"/>
      <c r="AK32" s="649"/>
      <c r="AL32" s="649"/>
      <c r="AM32" s="649"/>
      <c r="AN32" s="649"/>
      <c r="AO32" s="649"/>
      <c r="AP32" s="649"/>
      <c r="AQ32" s="649"/>
      <c r="AR32" s="649"/>
      <c r="AS32" s="649"/>
    </row>
    <row r="33" ht="14.25" customHeight="1">
      <c r="A33" s="658">
        <v>11878.0</v>
      </c>
      <c r="B33" s="665" t="s">
        <v>2448</v>
      </c>
      <c r="C33" s="666" t="s">
        <v>2449</v>
      </c>
      <c r="D33" s="630" t="s">
        <v>4214</v>
      </c>
      <c r="E33" s="660">
        <v>531665.0</v>
      </c>
      <c r="F33" s="667">
        <v>1672475.96</v>
      </c>
      <c r="G33" s="667">
        <v>1672475.96</v>
      </c>
      <c r="H33" s="633" t="s">
        <v>158</v>
      </c>
      <c r="I33" s="639" t="s">
        <v>2450</v>
      </c>
      <c r="J33" s="635" t="s">
        <v>4064</v>
      </c>
      <c r="K33" s="636" t="s">
        <v>4152</v>
      </c>
      <c r="L33" s="637" t="s">
        <v>4215</v>
      </c>
      <c r="M33" s="653"/>
      <c r="N33" s="639" t="s">
        <v>3434</v>
      </c>
      <c r="O33" s="639"/>
      <c r="P33" s="655">
        <v>44749.0</v>
      </c>
      <c r="Q33" s="641" t="s">
        <v>4055</v>
      </c>
      <c r="R33" s="643"/>
      <c r="S33" s="643">
        <v>45526.0</v>
      </c>
      <c r="T33" s="644" t="s">
        <v>4057</v>
      </c>
      <c r="U33" s="645" t="s">
        <v>4060</v>
      </c>
      <c r="V33" s="639"/>
      <c r="W33" s="646" t="s">
        <v>954</v>
      </c>
      <c r="X33" s="633" t="s">
        <v>1148</v>
      </c>
      <c r="Y33" s="656" t="s">
        <v>4216</v>
      </c>
      <c r="Z33" s="639"/>
      <c r="AA33" s="639"/>
      <c r="AB33" s="636" t="s">
        <v>4152</v>
      </c>
      <c r="AC33" s="639"/>
      <c r="AD33" s="639"/>
      <c r="AE33" s="639"/>
      <c r="AF33" s="639"/>
      <c r="AG33" s="639"/>
      <c r="AH33" s="639"/>
      <c r="AI33" s="649"/>
      <c r="AJ33" s="649"/>
      <c r="AK33" s="649"/>
      <c r="AL33" s="649"/>
      <c r="AM33" s="649"/>
      <c r="AN33" s="649"/>
      <c r="AO33" s="649"/>
      <c r="AP33" s="649"/>
      <c r="AQ33" s="649"/>
      <c r="AR33" s="649"/>
      <c r="AS33" s="649"/>
    </row>
    <row r="34" ht="14.25" customHeight="1">
      <c r="A34" s="658">
        <v>12050.0</v>
      </c>
      <c r="B34" s="665" t="s">
        <v>2920</v>
      </c>
      <c r="C34" s="666" t="s">
        <v>1470</v>
      </c>
      <c r="D34" s="630" t="s">
        <v>4217</v>
      </c>
      <c r="E34" s="667">
        <v>2280525.07</v>
      </c>
      <c r="F34" s="667">
        <v>2280525.07</v>
      </c>
      <c r="G34" s="667">
        <v>2280525.07</v>
      </c>
      <c r="H34" s="633" t="s">
        <v>158</v>
      </c>
      <c r="I34" s="639" t="s">
        <v>159</v>
      </c>
      <c r="J34" s="635" t="s">
        <v>4064</v>
      </c>
      <c r="K34" s="636" t="s">
        <v>4218</v>
      </c>
      <c r="L34" s="668" t="s">
        <v>2438</v>
      </c>
      <c r="M34" s="653"/>
      <c r="N34" s="639" t="s">
        <v>3434</v>
      </c>
      <c r="O34" s="639"/>
      <c r="P34" s="655">
        <v>44236.0</v>
      </c>
      <c r="Q34" s="641" t="s">
        <v>4055</v>
      </c>
      <c r="R34" s="643"/>
      <c r="S34" s="643">
        <v>45526.0</v>
      </c>
      <c r="T34" s="644" t="s">
        <v>4057</v>
      </c>
      <c r="U34" s="645" t="s">
        <v>4060</v>
      </c>
      <c r="V34" s="639"/>
      <c r="W34" s="646" t="s">
        <v>954</v>
      </c>
      <c r="X34" s="633" t="s">
        <v>1148</v>
      </c>
      <c r="Y34" s="656" t="s">
        <v>4213</v>
      </c>
      <c r="Z34" s="639"/>
      <c r="AA34" s="639"/>
      <c r="AB34" s="636" t="s">
        <v>4218</v>
      </c>
      <c r="AC34" s="639"/>
      <c r="AD34" s="639"/>
      <c r="AE34" s="639"/>
      <c r="AF34" s="639"/>
      <c r="AG34" s="639"/>
      <c r="AH34" s="639"/>
      <c r="AI34" s="649"/>
      <c r="AJ34" s="649"/>
      <c r="AK34" s="649"/>
      <c r="AL34" s="649"/>
      <c r="AM34" s="649"/>
      <c r="AN34" s="649"/>
      <c r="AO34" s="649"/>
      <c r="AP34" s="649"/>
      <c r="AQ34" s="649"/>
      <c r="AR34" s="649"/>
      <c r="AS34" s="649"/>
    </row>
    <row r="35" ht="15.75" customHeight="1">
      <c r="A35" s="658">
        <v>12062.0</v>
      </c>
      <c r="B35" s="665" t="s">
        <v>2439</v>
      </c>
      <c r="C35" s="666" t="s">
        <v>1247</v>
      </c>
      <c r="D35" s="659" t="s">
        <v>4219</v>
      </c>
      <c r="E35" s="660">
        <v>188000.0</v>
      </c>
      <c r="F35" s="667">
        <v>379204.94</v>
      </c>
      <c r="G35" s="667">
        <v>379204.94</v>
      </c>
      <c r="H35" s="633" t="s">
        <v>158</v>
      </c>
      <c r="I35" s="634" t="s">
        <v>2440</v>
      </c>
      <c r="J35" s="635" t="s">
        <v>4064</v>
      </c>
      <c r="K35" s="636" t="s">
        <v>4220</v>
      </c>
      <c r="L35" s="668" t="s">
        <v>2441</v>
      </c>
      <c r="M35" s="653"/>
      <c r="N35" s="639" t="s">
        <v>3434</v>
      </c>
      <c r="O35" s="639"/>
      <c r="P35" s="683" t="s">
        <v>4221</v>
      </c>
      <c r="Q35" s="641" t="s">
        <v>4055</v>
      </c>
      <c r="R35" s="643"/>
      <c r="S35" s="643">
        <v>45526.0</v>
      </c>
      <c r="T35" s="644" t="s">
        <v>4057</v>
      </c>
      <c r="U35" s="645" t="s">
        <v>4060</v>
      </c>
      <c r="V35" s="639"/>
      <c r="W35" s="646" t="s">
        <v>954</v>
      </c>
      <c r="X35" s="633" t="s">
        <v>1148</v>
      </c>
      <c r="Y35" s="656" t="s">
        <v>4206</v>
      </c>
      <c r="Z35" s="634"/>
      <c r="AA35" s="634"/>
      <c r="AB35" s="185" t="s">
        <v>4220</v>
      </c>
      <c r="AC35" s="634"/>
      <c r="AD35" s="634"/>
      <c r="AE35" s="634"/>
      <c r="AF35" s="634"/>
      <c r="AG35" s="634"/>
      <c r="AH35" s="634"/>
      <c r="AI35" s="670"/>
      <c r="AJ35" s="670"/>
      <c r="AK35" s="670"/>
      <c r="AL35" s="670"/>
      <c r="AM35" s="670"/>
      <c r="AN35" s="670"/>
      <c r="AO35" s="649"/>
      <c r="AP35" s="649"/>
      <c r="AQ35" s="649"/>
      <c r="AR35" s="649"/>
      <c r="AS35" s="649"/>
    </row>
    <row r="36" ht="14.25" customHeight="1">
      <c r="A36" s="658">
        <v>24811.0</v>
      </c>
      <c r="B36" s="665" t="s">
        <v>2844</v>
      </c>
      <c r="C36" s="666" t="s">
        <v>184</v>
      </c>
      <c r="D36" s="659" t="s">
        <v>4222</v>
      </c>
      <c r="E36" s="660">
        <v>164824.0</v>
      </c>
      <c r="F36" s="667">
        <v>118488.02</v>
      </c>
      <c r="G36" s="667">
        <v>246867.35</v>
      </c>
      <c r="H36" s="633" t="s">
        <v>1713</v>
      </c>
      <c r="I36" s="634" t="s">
        <v>4223</v>
      </c>
      <c r="J36" s="635" t="s">
        <v>4064</v>
      </c>
      <c r="K36" s="636" t="s">
        <v>4224</v>
      </c>
      <c r="L36" s="668" t="s">
        <v>4225</v>
      </c>
      <c r="M36" s="678">
        <v>45506.0</v>
      </c>
      <c r="N36" s="639" t="s">
        <v>4226</v>
      </c>
      <c r="O36" s="639"/>
      <c r="P36" s="640" t="s">
        <v>4227</v>
      </c>
      <c r="Q36" s="641" t="s">
        <v>4055</v>
      </c>
      <c r="R36" s="643"/>
      <c r="S36" s="643">
        <v>45526.0</v>
      </c>
      <c r="T36" s="644" t="s">
        <v>4057</v>
      </c>
      <c r="U36" s="645" t="s">
        <v>4060</v>
      </c>
      <c r="V36" s="639"/>
      <c r="W36" s="646" t="s">
        <v>954</v>
      </c>
      <c r="X36" s="633" t="s">
        <v>197</v>
      </c>
      <c r="Y36" s="656" t="s">
        <v>4191</v>
      </c>
      <c r="Z36" s="639"/>
      <c r="AA36" s="639"/>
      <c r="AB36" s="636" t="s">
        <v>4224</v>
      </c>
      <c r="AC36" s="639"/>
      <c r="AD36" s="639"/>
      <c r="AE36" s="639"/>
      <c r="AF36" s="639"/>
      <c r="AG36" s="639"/>
      <c r="AH36" s="639"/>
      <c r="AI36" s="649"/>
      <c r="AJ36" s="649"/>
      <c r="AK36" s="649"/>
      <c r="AL36" s="649"/>
      <c r="AM36" s="649"/>
      <c r="AN36" s="649"/>
      <c r="AO36" s="649"/>
      <c r="AP36" s="649"/>
      <c r="AQ36" s="649"/>
      <c r="AR36" s="649"/>
      <c r="AS36" s="649"/>
    </row>
    <row r="37" ht="14.25" customHeight="1">
      <c r="A37" s="650">
        <v>12004.0</v>
      </c>
      <c r="B37" s="639" t="s">
        <v>3362</v>
      </c>
      <c r="C37" s="639" t="s">
        <v>3670</v>
      </c>
      <c r="D37" s="630" t="s">
        <v>4228</v>
      </c>
      <c r="E37" s="630">
        <v>1981314.0</v>
      </c>
      <c r="F37" s="632">
        <v>4074356.34</v>
      </c>
      <c r="G37" s="632">
        <v>4074356.34</v>
      </c>
      <c r="H37" s="633" t="s">
        <v>122</v>
      </c>
      <c r="I37" s="639" t="s">
        <v>4229</v>
      </c>
      <c r="J37" s="635" t="s">
        <v>4064</v>
      </c>
      <c r="K37" s="636" t="s">
        <v>4230</v>
      </c>
      <c r="L37" s="637" t="s">
        <v>4231</v>
      </c>
      <c r="M37" s="678">
        <v>44967.0</v>
      </c>
      <c r="N37" s="639" t="s">
        <v>3434</v>
      </c>
      <c r="O37" s="639"/>
      <c r="P37" s="651">
        <v>44967.0</v>
      </c>
      <c r="Q37" s="641" t="s">
        <v>4055</v>
      </c>
      <c r="R37" s="643"/>
      <c r="S37" s="643">
        <v>45527.0</v>
      </c>
      <c r="T37" s="644" t="s">
        <v>4057</v>
      </c>
      <c r="U37" s="645" t="s">
        <v>4060</v>
      </c>
      <c r="V37" s="639"/>
      <c r="W37" s="646" t="s">
        <v>954</v>
      </c>
      <c r="X37" s="633" t="s">
        <v>4061</v>
      </c>
      <c r="Y37" s="656" t="s">
        <v>4232</v>
      </c>
      <c r="Z37" s="639"/>
      <c r="AA37" s="639"/>
      <c r="AB37" s="636" t="s">
        <v>4230</v>
      </c>
      <c r="AC37" s="639"/>
      <c r="AD37" s="639"/>
      <c r="AE37" s="639"/>
      <c r="AF37" s="639"/>
      <c r="AG37" s="639"/>
      <c r="AH37" s="639"/>
      <c r="AI37" s="649"/>
      <c r="AJ37" s="649"/>
      <c r="AK37" s="649"/>
      <c r="AL37" s="649"/>
      <c r="AM37" s="649"/>
      <c r="AN37" s="649"/>
      <c r="AO37" s="649"/>
      <c r="AP37" s="649"/>
      <c r="AQ37" s="649"/>
      <c r="AR37" s="649"/>
      <c r="AS37" s="649"/>
    </row>
    <row r="38" ht="14.25" customHeight="1">
      <c r="A38" s="650">
        <v>12911.0</v>
      </c>
      <c r="B38" s="639" t="s">
        <v>3469</v>
      </c>
      <c r="C38" s="639" t="s">
        <v>3470</v>
      </c>
      <c r="D38" s="630" t="s">
        <v>4233</v>
      </c>
      <c r="E38" s="630">
        <v>543192.0</v>
      </c>
      <c r="F38" s="632">
        <v>1240075.13</v>
      </c>
      <c r="G38" s="632">
        <v>1240075.13</v>
      </c>
      <c r="H38" s="633" t="s">
        <v>122</v>
      </c>
      <c r="I38" s="639" t="s">
        <v>3471</v>
      </c>
      <c r="J38" s="635" t="s">
        <v>4064</v>
      </c>
      <c r="K38" s="636" t="s">
        <v>4234</v>
      </c>
      <c r="L38" s="637" t="s">
        <v>2510</v>
      </c>
      <c r="M38" s="678">
        <v>44078.0</v>
      </c>
      <c r="N38" s="639" t="s">
        <v>3434</v>
      </c>
      <c r="O38" s="639"/>
      <c r="P38" s="651">
        <v>44078.0</v>
      </c>
      <c r="Q38" s="641" t="s">
        <v>4055</v>
      </c>
      <c r="R38" s="643"/>
      <c r="S38" s="643">
        <v>45527.0</v>
      </c>
      <c r="T38" s="644" t="s">
        <v>4057</v>
      </c>
      <c r="U38" s="645" t="s">
        <v>4060</v>
      </c>
      <c r="V38" s="639"/>
      <c r="W38" s="646" t="s">
        <v>954</v>
      </c>
      <c r="X38" s="633" t="s">
        <v>4061</v>
      </c>
      <c r="Y38" s="656" t="s">
        <v>4235</v>
      </c>
      <c r="Z38" s="639"/>
      <c r="AA38" s="639"/>
      <c r="AB38" s="636" t="s">
        <v>4234</v>
      </c>
      <c r="AC38" s="639"/>
      <c r="AD38" s="639"/>
      <c r="AE38" s="639"/>
      <c r="AF38" s="639"/>
      <c r="AG38" s="639"/>
      <c r="AH38" s="639"/>
      <c r="AI38" s="649"/>
      <c r="AJ38" s="649"/>
      <c r="AK38" s="649"/>
      <c r="AL38" s="649"/>
      <c r="AM38" s="649"/>
      <c r="AN38" s="649"/>
      <c r="AO38" s="649"/>
      <c r="AP38" s="649"/>
      <c r="AQ38" s="649"/>
      <c r="AR38" s="649"/>
      <c r="AS38" s="649"/>
    </row>
    <row r="39" ht="14.25" customHeight="1">
      <c r="A39" s="650">
        <v>17726.0</v>
      </c>
      <c r="B39" s="639" t="s">
        <v>3612</v>
      </c>
      <c r="C39" s="639" t="s">
        <v>3613</v>
      </c>
      <c r="D39" s="682" t="s">
        <v>4236</v>
      </c>
      <c r="E39" s="631">
        <v>835000.0</v>
      </c>
      <c r="F39" s="632">
        <v>1884448.0</v>
      </c>
      <c r="G39" s="632">
        <v>1884448.0</v>
      </c>
      <c r="H39" s="633" t="s">
        <v>1713</v>
      </c>
      <c r="I39" s="639" t="s">
        <v>3614</v>
      </c>
      <c r="J39" s="635" t="s">
        <v>4064</v>
      </c>
      <c r="K39" s="636" t="s">
        <v>4182</v>
      </c>
      <c r="L39" s="637" t="s">
        <v>4237</v>
      </c>
      <c r="M39" s="678">
        <v>44689.0</v>
      </c>
      <c r="N39" s="639" t="s">
        <v>3434</v>
      </c>
      <c r="O39" s="639"/>
      <c r="P39" s="655">
        <v>44659.0</v>
      </c>
      <c r="Q39" s="641" t="s">
        <v>4055</v>
      </c>
      <c r="R39" s="643"/>
      <c r="S39" s="643">
        <v>45527.0</v>
      </c>
      <c r="T39" s="644" t="s">
        <v>4057</v>
      </c>
      <c r="U39" s="645" t="s">
        <v>4060</v>
      </c>
      <c r="V39" s="639"/>
      <c r="W39" s="646" t="s">
        <v>954</v>
      </c>
      <c r="X39" s="633" t="s">
        <v>197</v>
      </c>
      <c r="Y39" s="656" t="s">
        <v>4238</v>
      </c>
      <c r="Z39" s="639"/>
      <c r="AA39" s="639"/>
      <c r="AB39" s="636" t="s">
        <v>4182</v>
      </c>
      <c r="AC39" s="639"/>
      <c r="AD39" s="639"/>
      <c r="AE39" s="639"/>
      <c r="AF39" s="639"/>
      <c r="AG39" s="639"/>
      <c r="AH39" s="639"/>
      <c r="AI39" s="649"/>
      <c r="AJ39" s="649"/>
      <c r="AK39" s="649"/>
      <c r="AL39" s="649"/>
      <c r="AM39" s="649"/>
      <c r="AN39" s="649"/>
      <c r="AO39" s="649"/>
      <c r="AP39" s="649"/>
      <c r="AQ39" s="649"/>
      <c r="AR39" s="649"/>
      <c r="AS39" s="649"/>
    </row>
    <row r="40" ht="14.25" customHeight="1">
      <c r="A40" s="650">
        <v>11584.0</v>
      </c>
      <c r="B40" s="639" t="s">
        <v>1753</v>
      </c>
      <c r="C40" s="639" t="s">
        <v>1754</v>
      </c>
      <c r="D40" s="682" t="s">
        <v>4239</v>
      </c>
      <c r="E40" s="631">
        <v>1218447.0</v>
      </c>
      <c r="F40" s="632">
        <v>9356199.9</v>
      </c>
      <c r="G40" s="632">
        <v>9356199.9</v>
      </c>
      <c r="H40" s="633" t="s">
        <v>1713</v>
      </c>
      <c r="I40" s="639" t="s">
        <v>4240</v>
      </c>
      <c r="J40" s="635" t="s">
        <v>4064</v>
      </c>
      <c r="K40" s="636" t="s">
        <v>4241</v>
      </c>
      <c r="L40" s="637" t="s">
        <v>4242</v>
      </c>
      <c r="M40" s="638" t="s">
        <v>4243</v>
      </c>
      <c r="N40" s="639" t="s">
        <v>3434</v>
      </c>
      <c r="O40" s="639"/>
      <c r="P40" s="640" t="s">
        <v>4244</v>
      </c>
      <c r="Q40" s="641" t="s">
        <v>4055</v>
      </c>
      <c r="R40" s="643"/>
      <c r="S40" s="643">
        <v>45527.0</v>
      </c>
      <c r="T40" s="644" t="s">
        <v>4057</v>
      </c>
      <c r="U40" s="645" t="s">
        <v>4060</v>
      </c>
      <c r="V40" s="639"/>
      <c r="W40" s="646" t="s">
        <v>954</v>
      </c>
      <c r="X40" s="633" t="s">
        <v>197</v>
      </c>
      <c r="Y40" s="656" t="s">
        <v>4245</v>
      </c>
      <c r="Z40" s="639"/>
      <c r="AA40" s="639"/>
      <c r="AB40" s="636" t="s">
        <v>4241</v>
      </c>
      <c r="AC40" s="639"/>
      <c r="AD40" s="639"/>
      <c r="AE40" s="639"/>
      <c r="AF40" s="639"/>
      <c r="AG40" s="639"/>
      <c r="AH40" s="639"/>
      <c r="AI40" s="649"/>
      <c r="AJ40" s="649"/>
      <c r="AK40" s="649"/>
      <c r="AL40" s="649"/>
      <c r="AM40" s="649"/>
      <c r="AN40" s="649"/>
      <c r="AO40" s="649"/>
      <c r="AP40" s="649"/>
      <c r="AQ40" s="649"/>
      <c r="AR40" s="649"/>
      <c r="AS40" s="649"/>
    </row>
    <row r="41" ht="14.25" customHeight="1">
      <c r="A41" s="650">
        <v>15491.0</v>
      </c>
      <c r="B41" s="639" t="s">
        <v>3653</v>
      </c>
      <c r="C41" s="639" t="s">
        <v>3654</v>
      </c>
      <c r="D41" s="682" t="s">
        <v>4246</v>
      </c>
      <c r="E41" s="631">
        <v>469420.5</v>
      </c>
      <c r="F41" s="632">
        <v>1136324.54</v>
      </c>
      <c r="G41" s="632">
        <v>1136324.54</v>
      </c>
      <c r="H41" s="633" t="s">
        <v>1713</v>
      </c>
      <c r="I41" s="639" t="s">
        <v>3656</v>
      </c>
      <c r="J41" s="635" t="s">
        <v>4064</v>
      </c>
      <c r="K41" s="636" t="s">
        <v>4247</v>
      </c>
      <c r="L41" s="637" t="s">
        <v>4248</v>
      </c>
      <c r="M41" s="638" t="s">
        <v>3445</v>
      </c>
      <c r="N41" s="639" t="s">
        <v>3434</v>
      </c>
      <c r="O41" s="639"/>
      <c r="P41" s="640" t="s">
        <v>4249</v>
      </c>
      <c r="Q41" s="641" t="s">
        <v>4055</v>
      </c>
      <c r="R41" s="643"/>
      <c r="S41" s="643">
        <v>45527.0</v>
      </c>
      <c r="T41" s="644" t="s">
        <v>4057</v>
      </c>
      <c r="U41" s="645" t="s">
        <v>4060</v>
      </c>
      <c r="V41" s="639"/>
      <c r="W41" s="646" t="s">
        <v>954</v>
      </c>
      <c r="X41" s="633" t="s">
        <v>197</v>
      </c>
      <c r="Y41" s="656" t="s">
        <v>4250</v>
      </c>
      <c r="Z41" s="639"/>
      <c r="AA41" s="639"/>
      <c r="AB41" s="636" t="s">
        <v>4247</v>
      </c>
      <c r="AC41" s="639"/>
      <c r="AD41" s="639"/>
      <c r="AE41" s="639"/>
      <c r="AF41" s="639"/>
      <c r="AG41" s="639"/>
      <c r="AH41" s="639"/>
      <c r="AI41" s="649"/>
      <c r="AJ41" s="649"/>
      <c r="AK41" s="649"/>
      <c r="AL41" s="649"/>
      <c r="AM41" s="649"/>
      <c r="AN41" s="649"/>
      <c r="AO41" s="649"/>
      <c r="AP41" s="649"/>
      <c r="AQ41" s="649"/>
      <c r="AR41" s="649"/>
      <c r="AS41" s="649"/>
    </row>
    <row r="42" ht="14.25" customHeight="1">
      <c r="A42" s="650">
        <v>27671.0</v>
      </c>
      <c r="B42" s="639" t="s">
        <v>4251</v>
      </c>
      <c r="C42" s="639" t="s">
        <v>4252</v>
      </c>
      <c r="D42" s="630" t="s">
        <v>4253</v>
      </c>
      <c r="E42" s="631">
        <v>30000.0</v>
      </c>
      <c r="F42" s="632">
        <v>134862.0</v>
      </c>
      <c r="G42" s="632">
        <v>134862.0</v>
      </c>
      <c r="H42" s="633" t="s">
        <v>122</v>
      </c>
      <c r="I42" s="639" t="s">
        <v>335</v>
      </c>
      <c r="J42" s="635" t="s">
        <v>4049</v>
      </c>
      <c r="K42" s="636" t="s">
        <v>818</v>
      </c>
      <c r="L42" s="662" t="s">
        <v>4254</v>
      </c>
      <c r="M42" s="638" t="s">
        <v>4255</v>
      </c>
      <c r="N42" s="639" t="s">
        <v>4256</v>
      </c>
      <c r="O42" s="639"/>
      <c r="P42" s="664"/>
      <c r="Q42" s="641" t="s">
        <v>4055</v>
      </c>
      <c r="R42" s="643"/>
      <c r="S42" s="643">
        <v>45527.0</v>
      </c>
      <c r="T42" s="644" t="s">
        <v>4057</v>
      </c>
      <c r="U42" s="645" t="s">
        <v>4058</v>
      </c>
      <c r="V42" s="639"/>
      <c r="W42" s="646" t="s">
        <v>301</v>
      </c>
      <c r="X42" s="633" t="s">
        <v>4061</v>
      </c>
      <c r="Y42" s="656" t="s">
        <v>4257</v>
      </c>
      <c r="Z42" s="639"/>
      <c r="AA42" s="639"/>
      <c r="AB42" s="185" t="s">
        <v>818</v>
      </c>
      <c r="AC42" s="639"/>
      <c r="AD42" s="639"/>
      <c r="AE42" s="639"/>
      <c r="AF42" s="639"/>
      <c r="AG42" s="639"/>
      <c r="AH42" s="639"/>
      <c r="AI42" s="649"/>
      <c r="AJ42" s="649"/>
      <c r="AK42" s="649"/>
      <c r="AL42" s="649"/>
      <c r="AM42" s="649"/>
      <c r="AN42" s="649"/>
      <c r="AO42" s="649"/>
      <c r="AP42" s="649"/>
      <c r="AQ42" s="649"/>
      <c r="AR42" s="649"/>
      <c r="AS42" s="649"/>
    </row>
    <row r="43" ht="14.25" customHeight="1">
      <c r="A43" s="650">
        <v>13445.0</v>
      </c>
      <c r="B43" s="639" t="s">
        <v>3763</v>
      </c>
      <c r="C43" s="639" t="s">
        <v>1573</v>
      </c>
      <c r="D43" s="682" t="s">
        <v>4258</v>
      </c>
      <c r="E43" s="631">
        <v>2000000.0</v>
      </c>
      <c r="F43" s="632">
        <v>4900957.94</v>
      </c>
      <c r="G43" s="632">
        <v>4900957.94</v>
      </c>
      <c r="H43" s="633" t="s">
        <v>1713</v>
      </c>
      <c r="I43" s="639" t="s">
        <v>4259</v>
      </c>
      <c r="J43" s="635" t="s">
        <v>4064</v>
      </c>
      <c r="K43" s="636" t="s">
        <v>4224</v>
      </c>
      <c r="L43" s="637" t="s">
        <v>4260</v>
      </c>
      <c r="M43" s="638" t="s">
        <v>4261</v>
      </c>
      <c r="N43" s="639" t="s">
        <v>3434</v>
      </c>
      <c r="O43" s="639"/>
      <c r="P43" s="640" t="s">
        <v>4261</v>
      </c>
      <c r="Q43" s="641" t="s">
        <v>4055</v>
      </c>
      <c r="R43" s="643"/>
      <c r="S43" s="643">
        <v>45527.0</v>
      </c>
      <c r="T43" s="644" t="s">
        <v>4057</v>
      </c>
      <c r="U43" s="645" t="s">
        <v>4060</v>
      </c>
      <c r="V43" s="639"/>
      <c r="W43" s="646" t="s">
        <v>954</v>
      </c>
      <c r="X43" s="633" t="s">
        <v>197</v>
      </c>
      <c r="Y43" s="656" t="s">
        <v>4262</v>
      </c>
      <c r="Z43" s="639"/>
      <c r="AA43" s="639"/>
      <c r="AB43" s="636" t="s">
        <v>4224</v>
      </c>
      <c r="AC43" s="639"/>
      <c r="AD43" s="639"/>
      <c r="AE43" s="639"/>
      <c r="AF43" s="639"/>
      <c r="AG43" s="639"/>
      <c r="AH43" s="639"/>
      <c r="AI43" s="649"/>
      <c r="AJ43" s="649"/>
      <c r="AK43" s="649"/>
      <c r="AL43" s="649"/>
      <c r="AM43" s="649"/>
      <c r="AN43" s="649"/>
      <c r="AO43" s="649"/>
      <c r="AP43" s="649"/>
      <c r="AQ43" s="649"/>
      <c r="AR43" s="649"/>
      <c r="AS43" s="649"/>
    </row>
    <row r="44" ht="15.0" customHeight="1">
      <c r="A44" s="650">
        <v>23323.0</v>
      </c>
      <c r="B44" s="684" t="s">
        <v>1647</v>
      </c>
      <c r="C44" s="684" t="s">
        <v>1648</v>
      </c>
      <c r="D44" s="682" t="s">
        <v>4263</v>
      </c>
      <c r="E44" s="632">
        <v>3424258.0</v>
      </c>
      <c r="F44" s="632">
        <v>6970911.13</v>
      </c>
      <c r="G44" s="632">
        <v>6970911.13</v>
      </c>
      <c r="H44" s="633" t="s">
        <v>122</v>
      </c>
      <c r="I44" s="685" t="s">
        <v>4264</v>
      </c>
      <c r="J44" s="635" t="s">
        <v>4064</v>
      </c>
      <c r="K44" s="636" t="s">
        <v>4265</v>
      </c>
      <c r="L44" s="637" t="s">
        <v>4266</v>
      </c>
      <c r="M44" s="638" t="s">
        <v>97</v>
      </c>
      <c r="N44" s="639" t="s">
        <v>3728</v>
      </c>
      <c r="O44" s="633" t="s">
        <v>4267</v>
      </c>
      <c r="P44" s="640" t="s">
        <v>4268</v>
      </c>
      <c r="Q44" s="641" t="s">
        <v>4055</v>
      </c>
      <c r="R44" s="643"/>
      <c r="S44" s="643">
        <v>45527.0</v>
      </c>
      <c r="T44" s="644" t="s">
        <v>4057</v>
      </c>
      <c r="U44" s="645" t="s">
        <v>4060</v>
      </c>
      <c r="V44" s="639"/>
      <c r="W44" s="646" t="s">
        <v>954</v>
      </c>
      <c r="X44" s="633" t="s">
        <v>907</v>
      </c>
      <c r="Y44" s="656" t="s">
        <v>4269</v>
      </c>
      <c r="Z44" s="639"/>
      <c r="AA44" s="639"/>
      <c r="AB44" s="636" t="s">
        <v>4265</v>
      </c>
      <c r="AC44" s="639"/>
      <c r="AD44" s="639"/>
      <c r="AE44" s="639"/>
      <c r="AF44" s="639"/>
      <c r="AG44" s="639"/>
      <c r="AH44" s="639"/>
      <c r="AI44" s="649"/>
      <c r="AJ44" s="649"/>
      <c r="AK44" s="649"/>
      <c r="AL44" s="649"/>
      <c r="AM44" s="649"/>
      <c r="AN44" s="649"/>
      <c r="AO44" s="686"/>
      <c r="AP44" s="686"/>
      <c r="AQ44" s="686"/>
      <c r="AR44" s="686"/>
      <c r="AS44" s="686"/>
    </row>
    <row r="45" ht="14.25" customHeight="1">
      <c r="A45" s="687">
        <v>21465.0</v>
      </c>
      <c r="B45" s="688" t="s">
        <v>2582</v>
      </c>
      <c r="C45" s="688" t="s">
        <v>206</v>
      </c>
      <c r="D45" s="682" t="s">
        <v>4270</v>
      </c>
      <c r="E45" s="689">
        <v>1102000.0</v>
      </c>
      <c r="F45" s="689">
        <v>1774794.37</v>
      </c>
      <c r="G45" s="690">
        <v>1774794.37</v>
      </c>
      <c r="H45" s="633" t="s">
        <v>122</v>
      </c>
      <c r="I45" s="685" t="s">
        <v>4271</v>
      </c>
      <c r="J45" s="635" t="s">
        <v>4064</v>
      </c>
      <c r="K45" s="636" t="s">
        <v>4132</v>
      </c>
      <c r="L45" s="662" t="s">
        <v>4272</v>
      </c>
      <c r="M45" s="663">
        <v>45506.0</v>
      </c>
      <c r="N45" s="633" t="s">
        <v>4273</v>
      </c>
      <c r="O45" s="633" t="s">
        <v>4274</v>
      </c>
      <c r="P45" s="640" t="s">
        <v>4275</v>
      </c>
      <c r="Q45" s="641" t="s">
        <v>4055</v>
      </c>
      <c r="R45" s="643"/>
      <c r="S45" s="643">
        <v>45530.0</v>
      </c>
      <c r="T45" s="644" t="s">
        <v>4069</v>
      </c>
      <c r="U45" s="645" t="s">
        <v>4060</v>
      </c>
      <c r="V45" s="639"/>
      <c r="W45" s="646" t="s">
        <v>954</v>
      </c>
      <c r="X45" s="633" t="s">
        <v>907</v>
      </c>
      <c r="Y45" s="640" t="s">
        <v>4276</v>
      </c>
      <c r="Z45" s="639"/>
      <c r="AA45" s="639"/>
      <c r="AB45" s="636" t="s">
        <v>4132</v>
      </c>
      <c r="AC45" s="639"/>
      <c r="AD45" s="639"/>
      <c r="AE45" s="639"/>
      <c r="AF45" s="639"/>
      <c r="AG45" s="639"/>
      <c r="AH45" s="639"/>
      <c r="AI45" s="649"/>
      <c r="AJ45" s="649"/>
      <c r="AK45" s="649"/>
      <c r="AL45" s="649"/>
      <c r="AM45" s="649"/>
      <c r="AN45" s="649"/>
      <c r="AO45" s="691"/>
      <c r="AP45" s="691"/>
      <c r="AQ45" s="691"/>
      <c r="AR45" s="691"/>
      <c r="AS45" s="691"/>
    </row>
    <row r="46" ht="14.25" customHeight="1">
      <c r="A46" s="687">
        <v>26142.0</v>
      </c>
      <c r="B46" s="633" t="s">
        <v>4277</v>
      </c>
      <c r="C46" s="633" t="s">
        <v>1162</v>
      </c>
      <c r="D46" s="682" t="s">
        <v>4001</v>
      </c>
      <c r="E46" s="689">
        <v>2815053.0</v>
      </c>
      <c r="F46" s="689">
        <v>231254.0</v>
      </c>
      <c r="G46" s="690">
        <v>4065833.07</v>
      </c>
      <c r="H46" s="633" t="s">
        <v>122</v>
      </c>
      <c r="I46" s="633" t="s">
        <v>1163</v>
      </c>
      <c r="J46" s="635" t="s">
        <v>4049</v>
      </c>
      <c r="K46" s="636" t="s">
        <v>4278</v>
      </c>
      <c r="L46" s="662" t="s">
        <v>4279</v>
      </c>
      <c r="M46" s="653"/>
      <c r="N46" s="633" t="s">
        <v>4280</v>
      </c>
      <c r="O46" s="639"/>
      <c r="P46" s="640" t="s">
        <v>4281</v>
      </c>
      <c r="Q46" s="641" t="s">
        <v>4081</v>
      </c>
      <c r="R46" s="643"/>
      <c r="S46" s="643">
        <v>45530.0</v>
      </c>
      <c r="T46" s="644" t="s">
        <v>4069</v>
      </c>
      <c r="U46" s="645" t="s">
        <v>4058</v>
      </c>
      <c r="V46" s="633" t="s">
        <v>4081</v>
      </c>
      <c r="W46" s="646" t="s">
        <v>3046</v>
      </c>
      <c r="X46" s="633" t="s">
        <v>907</v>
      </c>
      <c r="Y46" s="640" t="s">
        <v>4282</v>
      </c>
      <c r="Z46" s="639"/>
      <c r="AA46" s="639"/>
      <c r="AB46" s="636" t="s">
        <v>4278</v>
      </c>
      <c r="AC46" s="639"/>
      <c r="AD46" s="639"/>
      <c r="AE46" s="639"/>
      <c r="AF46" s="639"/>
      <c r="AG46" s="639"/>
      <c r="AH46" s="639"/>
      <c r="AI46" s="649"/>
      <c r="AJ46" s="649"/>
      <c r="AK46" s="649"/>
      <c r="AL46" s="649"/>
      <c r="AM46" s="649"/>
      <c r="AN46" s="649"/>
      <c r="AO46" s="649"/>
      <c r="AP46" s="649"/>
      <c r="AQ46" s="649"/>
      <c r="AR46" s="649"/>
      <c r="AS46" s="649"/>
    </row>
    <row r="47" ht="14.25" customHeight="1">
      <c r="A47" s="692">
        <v>10842.0</v>
      </c>
      <c r="B47" s="693" t="s">
        <v>4283</v>
      </c>
      <c r="C47" s="693" t="s">
        <v>1481</v>
      </c>
      <c r="D47" s="682" t="s">
        <v>4284</v>
      </c>
      <c r="E47" s="689">
        <v>400000.0</v>
      </c>
      <c r="F47" s="690">
        <v>813003.19</v>
      </c>
      <c r="G47" s="690">
        <v>813003.19</v>
      </c>
      <c r="H47" s="633" t="s">
        <v>127</v>
      </c>
      <c r="I47" s="633" t="s">
        <v>4285</v>
      </c>
      <c r="J47" s="635" t="s">
        <v>4064</v>
      </c>
      <c r="K47" s="636" t="s">
        <v>4286</v>
      </c>
      <c r="L47" s="662" t="s">
        <v>4287</v>
      </c>
      <c r="M47" s="653"/>
      <c r="N47" s="639" t="s">
        <v>3434</v>
      </c>
      <c r="O47" s="639"/>
      <c r="P47" s="640" t="s">
        <v>4184</v>
      </c>
      <c r="Q47" s="641" t="s">
        <v>4055</v>
      </c>
      <c r="R47" s="643"/>
      <c r="S47" s="643">
        <v>45530.0</v>
      </c>
      <c r="T47" s="644" t="s">
        <v>4069</v>
      </c>
      <c r="U47" s="645" t="s">
        <v>4060</v>
      </c>
      <c r="V47" s="639"/>
      <c r="W47" s="646" t="s">
        <v>954</v>
      </c>
      <c r="X47" s="633" t="s">
        <v>1148</v>
      </c>
      <c r="Y47" s="656" t="s">
        <v>4213</v>
      </c>
      <c r="Z47" s="639"/>
      <c r="AA47" s="639"/>
      <c r="AB47" s="636" t="s">
        <v>4286</v>
      </c>
      <c r="AC47" s="639"/>
      <c r="AD47" s="639"/>
      <c r="AE47" s="639"/>
      <c r="AF47" s="639"/>
      <c r="AG47" s="639"/>
      <c r="AH47" s="639"/>
      <c r="AI47" s="649"/>
      <c r="AJ47" s="649"/>
      <c r="AK47" s="649"/>
      <c r="AL47" s="649"/>
      <c r="AM47" s="649"/>
      <c r="AN47" s="649"/>
      <c r="AO47" s="649"/>
      <c r="AP47" s="649"/>
      <c r="AQ47" s="649"/>
      <c r="AR47" s="649"/>
      <c r="AS47" s="649"/>
    </row>
    <row r="48" ht="14.25" customHeight="1">
      <c r="A48" s="692">
        <v>10469.0</v>
      </c>
      <c r="B48" s="693" t="s">
        <v>4288</v>
      </c>
      <c r="C48" s="693" t="s">
        <v>1481</v>
      </c>
      <c r="D48" s="682" t="s">
        <v>4289</v>
      </c>
      <c r="E48" s="689">
        <v>400000.0</v>
      </c>
      <c r="F48" s="690">
        <v>816648.8</v>
      </c>
      <c r="G48" s="690">
        <v>816648.8</v>
      </c>
      <c r="H48" s="633" t="s">
        <v>127</v>
      </c>
      <c r="I48" s="633" t="s">
        <v>4290</v>
      </c>
      <c r="J48" s="635" t="s">
        <v>4064</v>
      </c>
      <c r="K48" s="636" t="s">
        <v>4286</v>
      </c>
      <c r="L48" s="662" t="s">
        <v>4291</v>
      </c>
      <c r="M48" s="653"/>
      <c r="N48" s="639" t="s">
        <v>3434</v>
      </c>
      <c r="O48" s="639"/>
      <c r="P48" s="640" t="s">
        <v>4292</v>
      </c>
      <c r="Q48" s="641" t="s">
        <v>4055</v>
      </c>
      <c r="R48" s="643"/>
      <c r="S48" s="643">
        <v>45530.0</v>
      </c>
      <c r="T48" s="644" t="s">
        <v>4069</v>
      </c>
      <c r="U48" s="645" t="s">
        <v>4060</v>
      </c>
      <c r="V48" s="639"/>
      <c r="W48" s="646" t="s">
        <v>954</v>
      </c>
      <c r="X48" s="633" t="s">
        <v>1148</v>
      </c>
      <c r="Y48" s="656" t="s">
        <v>4206</v>
      </c>
      <c r="Z48" s="639"/>
      <c r="AA48" s="639"/>
      <c r="AB48" s="636" t="s">
        <v>4286</v>
      </c>
      <c r="AC48" s="639"/>
      <c r="AD48" s="639"/>
      <c r="AE48" s="639"/>
      <c r="AF48" s="639"/>
      <c r="AG48" s="639"/>
      <c r="AH48" s="639"/>
      <c r="AI48" s="649"/>
      <c r="AJ48" s="649"/>
      <c r="AK48" s="649"/>
      <c r="AL48" s="649"/>
      <c r="AM48" s="649"/>
      <c r="AN48" s="649"/>
      <c r="AO48" s="649"/>
      <c r="AP48" s="649"/>
      <c r="AQ48" s="649"/>
      <c r="AR48" s="649"/>
      <c r="AS48" s="649"/>
    </row>
    <row r="49" ht="14.25" customHeight="1">
      <c r="A49" s="692">
        <v>10842.0</v>
      </c>
      <c r="B49" s="693" t="s">
        <v>4293</v>
      </c>
      <c r="C49" s="693" t="s">
        <v>1481</v>
      </c>
      <c r="D49" s="682" t="s">
        <v>4294</v>
      </c>
      <c r="E49" s="689">
        <v>408685.25</v>
      </c>
      <c r="F49" s="690">
        <v>819137.48</v>
      </c>
      <c r="G49" s="690">
        <v>819137.48</v>
      </c>
      <c r="H49" s="633" t="s">
        <v>127</v>
      </c>
      <c r="I49" s="633" t="s">
        <v>4290</v>
      </c>
      <c r="J49" s="635" t="s">
        <v>4064</v>
      </c>
      <c r="K49" s="636" t="s">
        <v>4286</v>
      </c>
      <c r="L49" s="662" t="s">
        <v>4291</v>
      </c>
      <c r="M49" s="653"/>
      <c r="N49" s="639" t="s">
        <v>3434</v>
      </c>
      <c r="O49" s="639"/>
      <c r="P49" s="640" t="s">
        <v>4292</v>
      </c>
      <c r="Q49" s="641" t="s">
        <v>4055</v>
      </c>
      <c r="R49" s="643"/>
      <c r="S49" s="643">
        <v>45530.0</v>
      </c>
      <c r="T49" s="644" t="s">
        <v>4069</v>
      </c>
      <c r="U49" s="645" t="s">
        <v>4060</v>
      </c>
      <c r="V49" s="639"/>
      <c r="W49" s="646" t="s">
        <v>954</v>
      </c>
      <c r="X49" s="633" t="s">
        <v>1148</v>
      </c>
      <c r="Y49" s="656" t="s">
        <v>4216</v>
      </c>
      <c r="Z49" s="639"/>
      <c r="AA49" s="639"/>
      <c r="AB49" s="636" t="s">
        <v>4286</v>
      </c>
      <c r="AC49" s="639"/>
      <c r="AD49" s="639"/>
      <c r="AE49" s="639"/>
      <c r="AF49" s="639"/>
      <c r="AG49" s="639"/>
      <c r="AH49" s="639"/>
      <c r="AI49" s="649"/>
      <c r="AJ49" s="649"/>
      <c r="AK49" s="649"/>
      <c r="AL49" s="649"/>
      <c r="AM49" s="649"/>
      <c r="AN49" s="649"/>
      <c r="AO49" s="649"/>
      <c r="AP49" s="649"/>
      <c r="AQ49" s="649"/>
      <c r="AR49" s="649"/>
      <c r="AS49" s="649"/>
    </row>
    <row r="50" ht="14.25" customHeight="1">
      <c r="A50" s="687">
        <v>11996.0</v>
      </c>
      <c r="B50" s="633" t="s">
        <v>4295</v>
      </c>
      <c r="C50" s="633" t="s">
        <v>1173</v>
      </c>
      <c r="D50" s="682" t="s">
        <v>4296</v>
      </c>
      <c r="E50" s="689">
        <v>591000.0</v>
      </c>
      <c r="F50" s="690">
        <v>1330866.75</v>
      </c>
      <c r="G50" s="690">
        <v>1330866.75</v>
      </c>
      <c r="H50" s="633" t="s">
        <v>1713</v>
      </c>
      <c r="I50" s="633" t="s">
        <v>4297</v>
      </c>
      <c r="J50" s="635" t="s">
        <v>4064</v>
      </c>
      <c r="K50" s="636" t="s">
        <v>4167</v>
      </c>
      <c r="L50" s="662" t="s">
        <v>4298</v>
      </c>
      <c r="M50" s="653"/>
      <c r="N50" s="633" t="s">
        <v>3434</v>
      </c>
      <c r="O50" s="639"/>
      <c r="P50" s="640" t="s">
        <v>4299</v>
      </c>
      <c r="Q50" s="641" t="s">
        <v>4055</v>
      </c>
      <c r="R50" s="643"/>
      <c r="S50" s="643">
        <v>45530.0</v>
      </c>
      <c r="T50" s="644" t="s">
        <v>4069</v>
      </c>
      <c r="U50" s="645" t="s">
        <v>4060</v>
      </c>
      <c r="V50" s="639"/>
      <c r="W50" s="646" t="s">
        <v>954</v>
      </c>
      <c r="X50" s="633" t="s">
        <v>197</v>
      </c>
      <c r="Y50" s="656" t="s">
        <v>4213</v>
      </c>
      <c r="Z50" s="639"/>
      <c r="AA50" s="639"/>
      <c r="AB50" s="636" t="s">
        <v>4167</v>
      </c>
      <c r="AC50" s="639"/>
      <c r="AD50" s="639"/>
      <c r="AE50" s="639"/>
      <c r="AF50" s="639"/>
      <c r="AG50" s="639"/>
      <c r="AH50" s="639"/>
      <c r="AI50" s="649"/>
      <c r="AJ50" s="649"/>
      <c r="AK50" s="649"/>
      <c r="AL50" s="649"/>
      <c r="AM50" s="649"/>
      <c r="AN50" s="649"/>
      <c r="AO50" s="649"/>
      <c r="AP50" s="649"/>
      <c r="AQ50" s="649"/>
      <c r="AR50" s="649"/>
      <c r="AS50" s="649"/>
    </row>
    <row r="51" ht="18.75" customHeight="1">
      <c r="A51" s="687">
        <v>26864.0</v>
      </c>
      <c r="B51" s="633" t="s">
        <v>4300</v>
      </c>
      <c r="C51" s="633" t="s">
        <v>4301</v>
      </c>
      <c r="D51" s="682" t="s">
        <v>4302</v>
      </c>
      <c r="E51" s="689">
        <v>275000.0</v>
      </c>
      <c r="F51" s="690">
        <v>51914.1</v>
      </c>
      <c r="G51" s="690">
        <v>406666.19</v>
      </c>
      <c r="H51" s="633" t="s">
        <v>122</v>
      </c>
      <c r="I51" s="633" t="s">
        <v>4303</v>
      </c>
      <c r="J51" s="635" t="s">
        <v>4049</v>
      </c>
      <c r="K51" s="636" t="s">
        <v>4304</v>
      </c>
      <c r="L51" s="662" t="s">
        <v>3159</v>
      </c>
      <c r="M51" s="638" t="s">
        <v>4305</v>
      </c>
      <c r="N51" s="633" t="s">
        <v>4306</v>
      </c>
      <c r="O51" s="633" t="s">
        <v>4307</v>
      </c>
      <c r="P51" s="655">
        <v>45573.0</v>
      </c>
      <c r="Q51" s="641" t="s">
        <v>4081</v>
      </c>
      <c r="R51" s="643"/>
      <c r="S51" s="643">
        <v>45530.0</v>
      </c>
      <c r="T51" s="644" t="s">
        <v>4069</v>
      </c>
      <c r="U51" s="645" t="s">
        <v>4058</v>
      </c>
      <c r="V51" s="633"/>
      <c r="W51" s="646" t="s">
        <v>845</v>
      </c>
      <c r="X51" s="633" t="s">
        <v>907</v>
      </c>
      <c r="Y51" s="694" t="s">
        <v>4308</v>
      </c>
      <c r="Z51" s="639"/>
      <c r="AA51" s="639"/>
      <c r="AB51" s="636" t="s">
        <v>4304</v>
      </c>
      <c r="AC51" s="639"/>
      <c r="AD51" s="639"/>
      <c r="AE51" s="639"/>
      <c r="AF51" s="639"/>
      <c r="AG51" s="639"/>
      <c r="AH51" s="639"/>
      <c r="AI51" s="649"/>
      <c r="AJ51" s="649"/>
      <c r="AK51" s="649"/>
      <c r="AL51" s="649"/>
      <c r="AM51" s="649"/>
      <c r="AN51" s="649"/>
      <c r="AO51" s="649"/>
      <c r="AP51" s="649"/>
      <c r="AQ51" s="649"/>
      <c r="AR51" s="649"/>
      <c r="AS51" s="649"/>
    </row>
    <row r="52">
      <c r="A52" s="687">
        <v>11299.0</v>
      </c>
      <c r="B52" s="633" t="s">
        <v>4309</v>
      </c>
      <c r="C52" s="633" t="s">
        <v>4310</v>
      </c>
      <c r="D52" s="682" t="s">
        <v>4311</v>
      </c>
      <c r="E52" s="689">
        <v>1000000.0</v>
      </c>
      <c r="F52" s="690">
        <v>2265831.85</v>
      </c>
      <c r="G52" s="690">
        <v>2265831.85</v>
      </c>
      <c r="H52" s="633" t="s">
        <v>1713</v>
      </c>
      <c r="I52" s="633" t="s">
        <v>4312</v>
      </c>
      <c r="J52" s="635" t="s">
        <v>4064</v>
      </c>
      <c r="K52" s="636" t="s">
        <v>4050</v>
      </c>
      <c r="L52" s="662" t="s">
        <v>4313</v>
      </c>
      <c r="M52" s="653"/>
      <c r="N52" s="639"/>
      <c r="O52" s="639"/>
      <c r="P52" s="640" t="s">
        <v>4314</v>
      </c>
      <c r="Q52" s="641" t="s">
        <v>4055</v>
      </c>
      <c r="R52" s="643"/>
      <c r="S52" s="643">
        <v>45530.0</v>
      </c>
      <c r="T52" s="644" t="s">
        <v>4069</v>
      </c>
      <c r="U52" s="645" t="s">
        <v>4060</v>
      </c>
      <c r="V52" s="639"/>
      <c r="W52" s="646" t="s">
        <v>954</v>
      </c>
      <c r="X52" s="633" t="s">
        <v>197</v>
      </c>
      <c r="Y52" s="656" t="s">
        <v>4191</v>
      </c>
      <c r="Z52" s="639"/>
      <c r="AA52" s="639"/>
      <c r="AB52" s="636" t="s">
        <v>4050</v>
      </c>
      <c r="AC52" s="639"/>
      <c r="AD52" s="639"/>
      <c r="AE52" s="639"/>
      <c r="AF52" s="639"/>
      <c r="AG52" s="639"/>
      <c r="AH52" s="639"/>
      <c r="AI52" s="649"/>
      <c r="AJ52" s="649"/>
      <c r="AK52" s="649"/>
      <c r="AL52" s="649"/>
      <c r="AM52" s="649"/>
      <c r="AN52" s="649"/>
      <c r="AO52" s="649"/>
      <c r="AP52" s="649"/>
      <c r="AQ52" s="649"/>
      <c r="AR52" s="649"/>
      <c r="AS52" s="649"/>
    </row>
    <row r="53" ht="14.25" customHeight="1">
      <c r="A53" s="687">
        <v>18058.0</v>
      </c>
      <c r="B53" s="633" t="s">
        <v>3736</v>
      </c>
      <c r="C53" s="633" t="s">
        <v>1435</v>
      </c>
      <c r="D53" s="682" t="s">
        <v>4315</v>
      </c>
      <c r="E53" s="689">
        <v>700000.0</v>
      </c>
      <c r="F53" s="690">
        <v>1465744.11</v>
      </c>
      <c r="G53" s="690">
        <v>1465744.11</v>
      </c>
      <c r="H53" s="633" t="s">
        <v>122</v>
      </c>
      <c r="I53" s="633" t="s">
        <v>1436</v>
      </c>
      <c r="J53" s="635" t="s">
        <v>4064</v>
      </c>
      <c r="K53" s="636" t="s">
        <v>4194</v>
      </c>
      <c r="L53" s="662" t="s">
        <v>2002</v>
      </c>
      <c r="M53" s="638" t="s">
        <v>4316</v>
      </c>
      <c r="N53" s="633" t="s">
        <v>4317</v>
      </c>
      <c r="O53" s="633" t="s">
        <v>4318</v>
      </c>
      <c r="P53" s="640" t="s">
        <v>278</v>
      </c>
      <c r="Q53" s="641" t="s">
        <v>4055</v>
      </c>
      <c r="R53" s="643"/>
      <c r="S53" s="643">
        <v>45530.0</v>
      </c>
      <c r="T53" s="644" t="s">
        <v>4069</v>
      </c>
      <c r="U53" s="645" t="s">
        <v>4060</v>
      </c>
      <c r="V53" s="639"/>
      <c r="W53" s="646" t="s">
        <v>954</v>
      </c>
      <c r="X53" s="633" t="s">
        <v>907</v>
      </c>
      <c r="Y53" s="640" t="s">
        <v>4319</v>
      </c>
      <c r="Z53" s="639"/>
      <c r="AA53" s="639"/>
      <c r="AB53" s="636" t="s">
        <v>4194</v>
      </c>
      <c r="AC53" s="639"/>
      <c r="AD53" s="639"/>
      <c r="AE53" s="639"/>
      <c r="AF53" s="639"/>
      <c r="AG53" s="639"/>
      <c r="AH53" s="639"/>
      <c r="AI53" s="649"/>
      <c r="AJ53" s="649"/>
      <c r="AK53" s="649"/>
      <c r="AL53" s="649"/>
      <c r="AM53" s="649"/>
      <c r="AN53" s="649"/>
      <c r="AO53" s="649"/>
      <c r="AP53" s="649"/>
      <c r="AQ53" s="649"/>
      <c r="AR53" s="649"/>
      <c r="AS53" s="649"/>
    </row>
    <row r="54" ht="14.25" customHeight="1">
      <c r="A54" s="687">
        <v>25602.0</v>
      </c>
      <c r="B54" s="633" t="s">
        <v>4320</v>
      </c>
      <c r="C54" s="633" t="s">
        <v>4321</v>
      </c>
      <c r="D54" s="682" t="s">
        <v>4005</v>
      </c>
      <c r="E54" s="689">
        <v>332000.0</v>
      </c>
      <c r="F54" s="690">
        <v>190810.0</v>
      </c>
      <c r="G54" s="690">
        <v>542584.16</v>
      </c>
      <c r="H54" s="633" t="s">
        <v>829</v>
      </c>
      <c r="I54" s="633" t="s">
        <v>4322</v>
      </c>
      <c r="J54" s="635" t="s">
        <v>4049</v>
      </c>
      <c r="K54" s="636" t="s">
        <v>4104</v>
      </c>
      <c r="L54" s="662" t="s">
        <v>3074</v>
      </c>
      <c r="M54" s="638" t="s">
        <v>4305</v>
      </c>
      <c r="N54" s="633" t="s">
        <v>4323</v>
      </c>
      <c r="O54" s="639"/>
      <c r="P54" s="651">
        <v>45543.0</v>
      </c>
      <c r="Q54" s="641" t="s">
        <v>4055</v>
      </c>
      <c r="R54" s="643"/>
      <c r="S54" s="643">
        <v>45530.0</v>
      </c>
      <c r="T54" s="644" t="s">
        <v>4069</v>
      </c>
      <c r="U54" s="645" t="s">
        <v>4058</v>
      </c>
      <c r="V54" s="639"/>
      <c r="W54" s="646" t="s">
        <v>301</v>
      </c>
      <c r="X54" s="633" t="s">
        <v>4061</v>
      </c>
      <c r="Y54" s="640" t="s">
        <v>4324</v>
      </c>
      <c r="Z54" s="639"/>
      <c r="AA54" s="639"/>
      <c r="AB54" s="636" t="s">
        <v>4104</v>
      </c>
      <c r="AC54" s="639"/>
      <c r="AD54" s="639"/>
      <c r="AE54" s="639"/>
      <c r="AF54" s="639"/>
      <c r="AG54" s="639"/>
      <c r="AH54" s="639"/>
      <c r="AI54" s="649"/>
      <c r="AJ54" s="649"/>
      <c r="AK54" s="649"/>
      <c r="AL54" s="649"/>
      <c r="AM54" s="649"/>
      <c r="AN54" s="649"/>
      <c r="AO54" s="649"/>
      <c r="AP54" s="649"/>
      <c r="AQ54" s="649"/>
      <c r="AR54" s="649"/>
      <c r="AS54" s="649"/>
    </row>
    <row r="55" ht="14.25" customHeight="1">
      <c r="A55" s="687">
        <v>26449.0</v>
      </c>
      <c r="B55" s="633" t="s">
        <v>4325</v>
      </c>
      <c r="C55" s="633" t="s">
        <v>4326</v>
      </c>
      <c r="D55" s="682" t="s">
        <v>4327</v>
      </c>
      <c r="E55" s="689">
        <v>167410.25</v>
      </c>
      <c r="F55" s="690">
        <v>110821.0</v>
      </c>
      <c r="G55" s="690">
        <v>236442.15</v>
      </c>
      <c r="H55" s="633" t="s">
        <v>116</v>
      </c>
      <c r="I55" s="633" t="s">
        <v>4328</v>
      </c>
      <c r="J55" s="635" t="s">
        <v>4064</v>
      </c>
      <c r="K55" s="636" t="s">
        <v>4076</v>
      </c>
      <c r="L55" s="662" t="s">
        <v>4329</v>
      </c>
      <c r="M55" s="638" t="s">
        <v>3190</v>
      </c>
      <c r="N55" s="633" t="s">
        <v>4330</v>
      </c>
      <c r="O55" s="639"/>
      <c r="P55" s="640" t="s">
        <v>2719</v>
      </c>
      <c r="Q55" s="641" t="s">
        <v>4081</v>
      </c>
      <c r="R55" s="643"/>
      <c r="S55" s="643">
        <v>45530.0</v>
      </c>
      <c r="T55" s="644" t="s">
        <v>4069</v>
      </c>
      <c r="U55" s="645" t="s">
        <v>4060</v>
      </c>
      <c r="V55" s="639"/>
      <c r="W55" s="646" t="s">
        <v>954</v>
      </c>
      <c r="X55" s="633" t="s">
        <v>2198</v>
      </c>
      <c r="Y55" s="656" t="s">
        <v>4331</v>
      </c>
      <c r="Z55" s="639"/>
      <c r="AA55" s="639"/>
      <c r="AB55" s="185"/>
      <c r="AC55" s="639"/>
      <c r="AD55" s="639"/>
      <c r="AE55" s="639"/>
      <c r="AF55" s="639"/>
      <c r="AG55" s="639"/>
      <c r="AH55" s="639"/>
      <c r="AI55" s="649"/>
      <c r="AJ55" s="649"/>
      <c r="AK55" s="649"/>
      <c r="AL55" s="649"/>
      <c r="AM55" s="649"/>
      <c r="AN55" s="649"/>
      <c r="AO55" s="649"/>
      <c r="AP55" s="649"/>
      <c r="AQ55" s="649"/>
      <c r="AR55" s="649"/>
      <c r="AS55" s="649"/>
    </row>
    <row r="56" ht="14.25" customHeight="1">
      <c r="A56" s="695">
        <v>22842.0</v>
      </c>
      <c r="B56" s="633" t="s">
        <v>2747</v>
      </c>
      <c r="C56" s="633" t="s">
        <v>4332</v>
      </c>
      <c r="D56" s="682" t="s">
        <v>4333</v>
      </c>
      <c r="E56" s="689">
        <v>184000.0</v>
      </c>
      <c r="F56" s="690">
        <v>408729.09</v>
      </c>
      <c r="G56" s="690">
        <v>408729.09</v>
      </c>
      <c r="H56" s="633" t="s">
        <v>116</v>
      </c>
      <c r="I56" s="633" t="s">
        <v>2749</v>
      </c>
      <c r="J56" s="635" t="s">
        <v>4064</v>
      </c>
      <c r="K56" s="636" t="s">
        <v>4099</v>
      </c>
      <c r="L56" s="662" t="s">
        <v>4334</v>
      </c>
      <c r="M56" s="638" t="s">
        <v>1700</v>
      </c>
      <c r="N56" s="633" t="s">
        <v>4335</v>
      </c>
      <c r="O56" s="639"/>
      <c r="P56" s="640" t="s">
        <v>4336</v>
      </c>
      <c r="Q56" s="641" t="s">
        <v>4055</v>
      </c>
      <c r="R56" s="643"/>
      <c r="S56" s="643">
        <v>45530.0</v>
      </c>
      <c r="T56" s="644" t="s">
        <v>4069</v>
      </c>
      <c r="U56" s="645" t="s">
        <v>4060</v>
      </c>
      <c r="V56" s="639"/>
      <c r="W56" s="646" t="s">
        <v>954</v>
      </c>
      <c r="X56" s="633" t="s">
        <v>2198</v>
      </c>
      <c r="Y56" s="656" t="s">
        <v>4198</v>
      </c>
      <c r="Z56" s="639"/>
      <c r="AA56" s="639"/>
      <c r="AB56" s="185"/>
      <c r="AC56" s="639"/>
      <c r="AD56" s="639"/>
      <c r="AE56" s="639"/>
      <c r="AF56" s="639"/>
      <c r="AG56" s="639"/>
      <c r="AH56" s="639"/>
      <c r="AI56" s="649"/>
      <c r="AJ56" s="649"/>
      <c r="AK56" s="649"/>
      <c r="AL56" s="649"/>
      <c r="AM56" s="649"/>
      <c r="AN56" s="649"/>
      <c r="AO56" s="649"/>
      <c r="AP56" s="649"/>
      <c r="AQ56" s="649"/>
      <c r="AR56" s="649"/>
      <c r="AS56" s="649"/>
    </row>
    <row r="57" ht="14.25" customHeight="1">
      <c r="A57" s="687">
        <v>10379.0</v>
      </c>
      <c r="B57" s="633" t="s">
        <v>3973</v>
      </c>
      <c r="C57" s="633" t="s">
        <v>4337</v>
      </c>
      <c r="D57" s="682" t="s">
        <v>4338</v>
      </c>
      <c r="E57" s="689">
        <v>1042096.0</v>
      </c>
      <c r="F57" s="690">
        <v>4755286.36</v>
      </c>
      <c r="G57" s="690">
        <v>4755286.36</v>
      </c>
      <c r="H57" s="633" t="s">
        <v>116</v>
      </c>
      <c r="I57" s="633" t="s">
        <v>4339</v>
      </c>
      <c r="J57" s="635" t="s">
        <v>4064</v>
      </c>
      <c r="K57" s="636" t="s">
        <v>4194</v>
      </c>
      <c r="L57" s="662" t="s">
        <v>4340</v>
      </c>
      <c r="M57" s="653"/>
      <c r="N57" s="633" t="s">
        <v>3434</v>
      </c>
      <c r="O57" s="639"/>
      <c r="P57" s="655">
        <v>44445.0</v>
      </c>
      <c r="Q57" s="641" t="s">
        <v>4055</v>
      </c>
      <c r="R57" s="643"/>
      <c r="S57" s="643">
        <v>45530.0</v>
      </c>
      <c r="T57" s="644" t="s">
        <v>4069</v>
      </c>
      <c r="U57" s="645" t="s">
        <v>4060</v>
      </c>
      <c r="V57" s="639"/>
      <c r="W57" s="646" t="s">
        <v>954</v>
      </c>
      <c r="X57" s="633" t="s">
        <v>2198</v>
      </c>
      <c r="Y57" s="640" t="s">
        <v>4341</v>
      </c>
      <c r="Z57" s="639"/>
      <c r="AA57" s="639"/>
      <c r="AB57" s="185"/>
      <c r="AC57" s="639"/>
      <c r="AD57" s="639"/>
      <c r="AE57" s="639"/>
      <c r="AF57" s="639"/>
      <c r="AG57" s="639"/>
      <c r="AH57" s="639"/>
      <c r="AI57" s="649"/>
      <c r="AJ57" s="649"/>
      <c r="AK57" s="649"/>
      <c r="AL57" s="649"/>
      <c r="AM57" s="649"/>
      <c r="AN57" s="649"/>
      <c r="AO57" s="649"/>
      <c r="AP57" s="649"/>
      <c r="AQ57" s="649"/>
      <c r="AR57" s="649"/>
      <c r="AS57" s="649"/>
    </row>
    <row r="58" ht="14.25" customHeight="1">
      <c r="A58" s="687">
        <v>25730.0</v>
      </c>
      <c r="B58" s="633" t="s">
        <v>2966</v>
      </c>
      <c r="C58" s="633" t="s">
        <v>2967</v>
      </c>
      <c r="D58" s="682" t="s">
        <v>4342</v>
      </c>
      <c r="E58" s="689">
        <v>5780000.0</v>
      </c>
      <c r="F58" s="690">
        <v>1535794.0</v>
      </c>
      <c r="G58" s="690">
        <v>6141000.41</v>
      </c>
      <c r="H58" s="633" t="s">
        <v>122</v>
      </c>
      <c r="I58" s="633" t="s">
        <v>2968</v>
      </c>
      <c r="J58" s="635" t="s">
        <v>4049</v>
      </c>
      <c r="K58" s="636" t="s">
        <v>4343</v>
      </c>
      <c r="L58" s="662" t="s">
        <v>4344</v>
      </c>
      <c r="M58" s="638" t="s">
        <v>4345</v>
      </c>
      <c r="N58" s="696" t="s">
        <v>2969</v>
      </c>
      <c r="O58" s="633" t="s">
        <v>4346</v>
      </c>
      <c r="P58" s="655">
        <v>45389.0</v>
      </c>
      <c r="Q58" s="641" t="s">
        <v>4081</v>
      </c>
      <c r="R58" s="643"/>
      <c r="S58" s="643">
        <v>45530.0</v>
      </c>
      <c r="T58" s="644" t="s">
        <v>4069</v>
      </c>
      <c r="U58" s="645" t="s">
        <v>4058</v>
      </c>
      <c r="V58" s="639"/>
      <c r="W58" s="646" t="s">
        <v>301</v>
      </c>
      <c r="X58" s="633" t="s">
        <v>907</v>
      </c>
      <c r="Y58" s="640" t="s">
        <v>4347</v>
      </c>
      <c r="Z58" s="639"/>
      <c r="AA58" s="639"/>
      <c r="AB58" s="185"/>
      <c r="AC58" s="639"/>
      <c r="AD58" s="639"/>
      <c r="AE58" s="639"/>
      <c r="AF58" s="639"/>
      <c r="AG58" s="639"/>
      <c r="AH58" s="639"/>
      <c r="AI58" s="649"/>
      <c r="AJ58" s="649"/>
      <c r="AK58" s="649"/>
      <c r="AL58" s="649"/>
      <c r="AM58" s="649"/>
      <c r="AN58" s="649"/>
      <c r="AO58" s="649"/>
      <c r="AP58" s="649"/>
      <c r="AQ58" s="649"/>
      <c r="AR58" s="649"/>
      <c r="AS58" s="649"/>
    </row>
    <row r="59" ht="14.25" customHeight="1">
      <c r="A59" s="687">
        <v>22872.0</v>
      </c>
      <c r="B59" s="633" t="s">
        <v>4348</v>
      </c>
      <c r="C59" s="633" t="s">
        <v>4349</v>
      </c>
      <c r="D59" s="682" t="s">
        <v>4150</v>
      </c>
      <c r="E59" s="689">
        <v>600000.0</v>
      </c>
      <c r="F59" s="690">
        <v>61870.0</v>
      </c>
      <c r="G59" s="690">
        <v>491769.81</v>
      </c>
      <c r="H59" s="633" t="s">
        <v>122</v>
      </c>
      <c r="I59" s="633" t="s">
        <v>4350</v>
      </c>
      <c r="J59" s="635" t="s">
        <v>4049</v>
      </c>
      <c r="K59" s="636" t="s">
        <v>4076</v>
      </c>
      <c r="L59" s="662" t="s">
        <v>4237</v>
      </c>
      <c r="M59" s="638" t="s">
        <v>4305</v>
      </c>
      <c r="N59" s="633" t="s">
        <v>4351</v>
      </c>
      <c r="O59" s="639"/>
      <c r="P59" s="640" t="s">
        <v>4080</v>
      </c>
      <c r="Q59" s="641" t="s">
        <v>4081</v>
      </c>
      <c r="R59" s="643"/>
      <c r="S59" s="643">
        <v>45530.0</v>
      </c>
      <c r="T59" s="644" t="s">
        <v>4352</v>
      </c>
      <c r="U59" s="645" t="s">
        <v>4058</v>
      </c>
      <c r="V59" s="633" t="s">
        <v>4081</v>
      </c>
      <c r="W59" s="646" t="s">
        <v>845</v>
      </c>
      <c r="X59" s="633" t="s">
        <v>4061</v>
      </c>
      <c r="Y59" s="640" t="s">
        <v>4353</v>
      </c>
      <c r="Z59" s="639"/>
      <c r="AA59" s="639"/>
      <c r="AB59" s="185"/>
      <c r="AC59" s="639"/>
      <c r="AD59" s="639"/>
      <c r="AE59" s="639"/>
      <c r="AF59" s="639"/>
      <c r="AG59" s="639"/>
      <c r="AH59" s="639"/>
      <c r="AI59" s="649"/>
      <c r="AJ59" s="649"/>
      <c r="AK59" s="649"/>
      <c r="AL59" s="649"/>
      <c r="AM59" s="649"/>
      <c r="AN59" s="649"/>
      <c r="AO59" s="649"/>
      <c r="AP59" s="649"/>
      <c r="AQ59" s="649"/>
      <c r="AR59" s="649"/>
      <c r="AS59" s="649"/>
    </row>
    <row r="60" ht="14.25" customHeight="1">
      <c r="A60" s="687">
        <v>11677.0</v>
      </c>
      <c r="B60" s="633" t="s">
        <v>4354</v>
      </c>
      <c r="C60" s="633" t="s">
        <v>2913</v>
      </c>
      <c r="D60" s="682" t="s">
        <v>4355</v>
      </c>
      <c r="E60" s="689">
        <v>304638.0</v>
      </c>
      <c r="F60" s="690">
        <v>663444.21</v>
      </c>
      <c r="G60" s="690">
        <v>663444.21</v>
      </c>
      <c r="H60" s="633" t="s">
        <v>1713</v>
      </c>
      <c r="I60" s="633" t="s">
        <v>2915</v>
      </c>
      <c r="J60" s="635" t="s">
        <v>4064</v>
      </c>
      <c r="K60" s="636" t="s">
        <v>4072</v>
      </c>
      <c r="L60" s="662" t="s">
        <v>3074</v>
      </c>
      <c r="M60" s="653"/>
      <c r="N60" s="633" t="s">
        <v>3434</v>
      </c>
      <c r="O60" s="639"/>
      <c r="P60" s="640" t="s">
        <v>4356</v>
      </c>
      <c r="Q60" s="641" t="s">
        <v>4055</v>
      </c>
      <c r="R60" s="643"/>
      <c r="S60" s="643">
        <v>45530.0</v>
      </c>
      <c r="T60" s="644" t="s">
        <v>4069</v>
      </c>
      <c r="U60" s="645" t="s">
        <v>4060</v>
      </c>
      <c r="V60" s="639"/>
      <c r="W60" s="646" t="s">
        <v>954</v>
      </c>
      <c r="X60" s="633" t="s">
        <v>197</v>
      </c>
      <c r="Y60" s="640" t="s">
        <v>4357</v>
      </c>
      <c r="Z60" s="639"/>
      <c r="AA60" s="639"/>
      <c r="AB60" s="185"/>
      <c r="AC60" s="639"/>
      <c r="AD60" s="639"/>
      <c r="AE60" s="639"/>
      <c r="AF60" s="639"/>
      <c r="AG60" s="639"/>
      <c r="AH60" s="639"/>
      <c r="AI60" s="649"/>
      <c r="AJ60" s="649"/>
      <c r="AK60" s="649"/>
      <c r="AL60" s="649"/>
      <c r="AM60" s="649"/>
      <c r="AN60" s="649"/>
      <c r="AO60" s="649"/>
      <c r="AP60" s="649"/>
      <c r="AQ60" s="649"/>
      <c r="AR60" s="649"/>
      <c r="AS60" s="649"/>
    </row>
    <row r="61" ht="14.25" customHeight="1">
      <c r="A61" s="687">
        <v>11299.0</v>
      </c>
      <c r="B61" s="633" t="s">
        <v>4309</v>
      </c>
      <c r="C61" s="633" t="s">
        <v>4310</v>
      </c>
      <c r="D61" s="682" t="s">
        <v>4311</v>
      </c>
      <c r="E61" s="689">
        <v>1000000.0</v>
      </c>
      <c r="F61" s="690">
        <v>2265831.85</v>
      </c>
      <c r="G61" s="690">
        <v>2265831.85</v>
      </c>
      <c r="H61" s="633" t="s">
        <v>1713</v>
      </c>
      <c r="I61" s="633" t="s">
        <v>4312</v>
      </c>
      <c r="J61" s="635" t="s">
        <v>4064</v>
      </c>
      <c r="K61" s="636" t="s">
        <v>4050</v>
      </c>
      <c r="L61" s="662" t="s">
        <v>4248</v>
      </c>
      <c r="M61" s="653"/>
      <c r="N61" s="633" t="s">
        <v>3434</v>
      </c>
      <c r="O61" s="639"/>
      <c r="P61" s="640" t="s">
        <v>4314</v>
      </c>
      <c r="Q61" s="641" t="s">
        <v>4055</v>
      </c>
      <c r="R61" s="643"/>
      <c r="S61" s="643">
        <v>45530.0</v>
      </c>
      <c r="T61" s="644" t="s">
        <v>4069</v>
      </c>
      <c r="U61" s="645" t="s">
        <v>4060</v>
      </c>
      <c r="V61" s="639"/>
      <c r="W61" s="646" t="s">
        <v>954</v>
      </c>
      <c r="X61" s="633" t="s">
        <v>197</v>
      </c>
      <c r="Y61" s="640" t="s">
        <v>4358</v>
      </c>
      <c r="Z61" s="639"/>
      <c r="AA61" s="639"/>
      <c r="AB61" s="185"/>
      <c r="AC61" s="639"/>
      <c r="AD61" s="639"/>
      <c r="AE61" s="639"/>
      <c r="AF61" s="639"/>
      <c r="AG61" s="639"/>
      <c r="AH61" s="639"/>
      <c r="AI61" s="649"/>
      <c r="AJ61" s="649"/>
      <c r="AK61" s="649"/>
      <c r="AL61" s="649"/>
      <c r="AM61" s="649"/>
      <c r="AN61" s="649"/>
      <c r="AO61" s="649"/>
      <c r="AP61" s="649"/>
      <c r="AQ61" s="649"/>
      <c r="AR61" s="649"/>
      <c r="AS61" s="649"/>
    </row>
    <row r="62" ht="14.25" customHeight="1">
      <c r="A62" s="687">
        <v>27008.0</v>
      </c>
      <c r="B62" s="633" t="s">
        <v>3672</v>
      </c>
      <c r="C62" s="633" t="s">
        <v>4359</v>
      </c>
      <c r="D62" s="682" t="s">
        <v>4360</v>
      </c>
      <c r="E62" s="689">
        <v>100000.0</v>
      </c>
      <c r="F62" s="690">
        <v>364932.4</v>
      </c>
      <c r="G62" s="697">
        <v>364932.0</v>
      </c>
      <c r="H62" s="633" t="s">
        <v>148</v>
      </c>
      <c r="I62" s="633" t="s">
        <v>4361</v>
      </c>
      <c r="J62" s="635" t="s">
        <v>4064</v>
      </c>
      <c r="K62" s="636" t="s">
        <v>4304</v>
      </c>
      <c r="L62" s="637"/>
      <c r="M62" s="678">
        <v>45481.0</v>
      </c>
      <c r="N62" s="633" t="s">
        <v>4362</v>
      </c>
      <c r="O62" s="639"/>
      <c r="P62" s="640" t="s">
        <v>4363</v>
      </c>
      <c r="Q62" s="641" t="s">
        <v>4055</v>
      </c>
      <c r="R62" s="698"/>
      <c r="S62" s="643">
        <v>45531.0</v>
      </c>
      <c r="T62" s="644" t="s">
        <v>4352</v>
      </c>
      <c r="U62" s="645" t="s">
        <v>4058</v>
      </c>
      <c r="V62" s="639"/>
      <c r="W62" s="646" t="s">
        <v>954</v>
      </c>
      <c r="X62" s="633" t="s">
        <v>4061</v>
      </c>
      <c r="Y62" s="640" t="s">
        <v>4364</v>
      </c>
      <c r="Z62" s="639"/>
      <c r="AA62" s="639"/>
      <c r="AB62" s="185"/>
      <c r="AC62" s="639"/>
      <c r="AD62" s="639"/>
      <c r="AE62" s="639"/>
      <c r="AF62" s="639"/>
      <c r="AG62" s="639"/>
      <c r="AH62" s="639"/>
      <c r="AI62" s="649"/>
      <c r="AJ62" s="649"/>
      <c r="AK62" s="649"/>
      <c r="AL62" s="649"/>
      <c r="AM62" s="649"/>
      <c r="AN62" s="649"/>
      <c r="AO62" s="649"/>
      <c r="AP62" s="649"/>
      <c r="AQ62" s="649"/>
      <c r="AR62" s="649"/>
      <c r="AS62" s="649"/>
    </row>
    <row r="63" ht="14.25" customHeight="1">
      <c r="A63" s="687">
        <v>26939.0</v>
      </c>
      <c r="B63" s="633" t="s">
        <v>4365</v>
      </c>
      <c r="C63" s="633" t="s">
        <v>3755</v>
      </c>
      <c r="D63" s="682" t="s">
        <v>4366</v>
      </c>
      <c r="E63" s="689">
        <v>650000.0</v>
      </c>
      <c r="F63" s="690">
        <v>251710.0</v>
      </c>
      <c r="G63" s="690">
        <v>749403.77</v>
      </c>
      <c r="H63" s="633" t="s">
        <v>127</v>
      </c>
      <c r="I63" s="633" t="s">
        <v>3756</v>
      </c>
      <c r="J63" s="635" t="s">
        <v>4049</v>
      </c>
      <c r="K63" s="636" t="s">
        <v>4104</v>
      </c>
      <c r="L63" s="637"/>
      <c r="M63" s="638" t="s">
        <v>4114</v>
      </c>
      <c r="N63" s="633" t="s">
        <v>4367</v>
      </c>
      <c r="O63" s="639"/>
      <c r="P63" s="655">
        <v>45298.0</v>
      </c>
      <c r="Q63" s="641" t="s">
        <v>4081</v>
      </c>
      <c r="R63" s="698"/>
      <c r="S63" s="643">
        <v>45531.0</v>
      </c>
      <c r="T63" s="644" t="s">
        <v>4352</v>
      </c>
      <c r="U63" s="645" t="s">
        <v>4058</v>
      </c>
      <c r="V63" s="639"/>
      <c r="W63" s="646" t="s">
        <v>301</v>
      </c>
      <c r="X63" s="633" t="s">
        <v>1148</v>
      </c>
      <c r="Y63" s="640" t="s">
        <v>4368</v>
      </c>
      <c r="Z63" s="639"/>
      <c r="AA63" s="639"/>
      <c r="AB63" s="185"/>
      <c r="AC63" s="639"/>
      <c r="AD63" s="639"/>
      <c r="AE63" s="639"/>
      <c r="AF63" s="639"/>
      <c r="AG63" s="639"/>
      <c r="AH63" s="639"/>
      <c r="AI63" s="649"/>
      <c r="AJ63" s="649"/>
      <c r="AK63" s="649"/>
      <c r="AL63" s="649"/>
      <c r="AM63" s="649"/>
      <c r="AN63" s="649"/>
      <c r="AO63" s="649"/>
      <c r="AP63" s="649"/>
      <c r="AQ63" s="649"/>
      <c r="AR63" s="649"/>
      <c r="AS63" s="649"/>
    </row>
    <row r="64" ht="14.25" customHeight="1">
      <c r="A64" s="650">
        <v>23339.0</v>
      </c>
      <c r="B64" s="639" t="s">
        <v>4118</v>
      </c>
      <c r="C64" s="639" t="s">
        <v>2704</v>
      </c>
      <c r="D64" s="630" t="s">
        <v>4119</v>
      </c>
      <c r="E64" s="631">
        <v>1536000.0</v>
      </c>
      <c r="F64" s="632">
        <v>1536000.0</v>
      </c>
      <c r="G64" s="632">
        <v>1536000.0</v>
      </c>
      <c r="H64" s="633" t="s">
        <v>1713</v>
      </c>
      <c r="I64" s="634" t="s">
        <v>41</v>
      </c>
      <c r="J64" s="635" t="s">
        <v>4064</v>
      </c>
      <c r="K64" s="636" t="s">
        <v>4132</v>
      </c>
      <c r="L64" s="637" t="s">
        <v>4121</v>
      </c>
      <c r="M64" s="638" t="s">
        <v>4114</v>
      </c>
      <c r="N64" s="633" t="s">
        <v>4369</v>
      </c>
      <c r="O64" s="639"/>
      <c r="P64" s="655">
        <v>45239.0</v>
      </c>
      <c r="Q64" s="641" t="s">
        <v>4055</v>
      </c>
      <c r="R64" s="643"/>
      <c r="S64" s="643">
        <v>45531.0</v>
      </c>
      <c r="T64" s="644" t="s">
        <v>4352</v>
      </c>
      <c r="U64" s="645" t="s">
        <v>4060</v>
      </c>
      <c r="V64" s="639"/>
      <c r="W64" s="646" t="s">
        <v>954</v>
      </c>
      <c r="X64" s="633" t="s">
        <v>197</v>
      </c>
      <c r="Y64" s="640" t="s">
        <v>4123</v>
      </c>
      <c r="Z64" s="639"/>
      <c r="AA64" s="639"/>
      <c r="AB64" s="636" t="s">
        <v>4192</v>
      </c>
      <c r="AC64" s="639"/>
      <c r="AD64" s="639"/>
      <c r="AE64" s="639"/>
      <c r="AF64" s="639"/>
      <c r="AG64" s="639"/>
      <c r="AH64" s="639"/>
      <c r="AI64" s="649"/>
      <c r="AJ64" s="649"/>
      <c r="AK64" s="649"/>
      <c r="AL64" s="649"/>
      <c r="AM64" s="649"/>
      <c r="AN64" s="649"/>
      <c r="AO64" s="649"/>
      <c r="AP64" s="649"/>
      <c r="AQ64" s="649"/>
      <c r="AR64" s="649"/>
      <c r="AS64" s="649"/>
    </row>
    <row r="65" ht="14.25" customHeight="1">
      <c r="A65" s="687">
        <v>27136.0</v>
      </c>
      <c r="B65" s="633" t="s">
        <v>4370</v>
      </c>
      <c r="C65" s="633" t="s">
        <v>4371</v>
      </c>
      <c r="D65" s="682" t="s">
        <v>4001</v>
      </c>
      <c r="E65" s="689">
        <v>4000000.0</v>
      </c>
      <c r="F65" s="690">
        <v>1921311.21</v>
      </c>
      <c r="G65" s="690">
        <v>5295494.21</v>
      </c>
      <c r="H65" s="633" t="s">
        <v>127</v>
      </c>
      <c r="I65" s="633" t="s">
        <v>4372</v>
      </c>
      <c r="J65" s="635" t="s">
        <v>4049</v>
      </c>
      <c r="K65" s="636" t="s">
        <v>4182</v>
      </c>
      <c r="L65" s="637"/>
      <c r="M65" s="638" t="s">
        <v>4114</v>
      </c>
      <c r="N65" s="633" t="s">
        <v>4373</v>
      </c>
      <c r="O65" s="639"/>
      <c r="P65" s="651">
        <v>45420.0</v>
      </c>
      <c r="Q65" s="641" t="s">
        <v>4081</v>
      </c>
      <c r="R65" s="698"/>
      <c r="S65" s="643">
        <v>45531.0</v>
      </c>
      <c r="T65" s="644" t="s">
        <v>4352</v>
      </c>
      <c r="U65" s="645" t="s">
        <v>4058</v>
      </c>
      <c r="V65" s="633" t="s">
        <v>4081</v>
      </c>
      <c r="W65" s="646" t="s">
        <v>3046</v>
      </c>
      <c r="X65" s="633" t="s">
        <v>1148</v>
      </c>
      <c r="Y65" s="699" t="s">
        <v>4374</v>
      </c>
      <c r="Z65" s="639"/>
      <c r="AA65" s="639"/>
      <c r="AB65" s="185"/>
      <c r="AC65" s="639"/>
      <c r="AD65" s="639"/>
      <c r="AE65" s="639"/>
      <c r="AF65" s="639"/>
      <c r="AG65" s="639"/>
      <c r="AH65" s="639"/>
      <c r="AI65" s="649"/>
      <c r="AJ65" s="649"/>
      <c r="AK65" s="649"/>
      <c r="AL65" s="649"/>
      <c r="AM65" s="649"/>
      <c r="AN65" s="649"/>
      <c r="AO65" s="649"/>
      <c r="AP65" s="649"/>
      <c r="AQ65" s="649"/>
      <c r="AR65" s="649"/>
      <c r="AS65" s="649"/>
    </row>
    <row r="66" ht="14.25" customHeight="1">
      <c r="A66" s="687">
        <v>26343.0</v>
      </c>
      <c r="B66" s="633" t="s">
        <v>3276</v>
      </c>
      <c r="C66" s="633" t="s">
        <v>4375</v>
      </c>
      <c r="D66" s="682" t="s">
        <v>4062</v>
      </c>
      <c r="E66" s="689">
        <v>4590000.0</v>
      </c>
      <c r="F66" s="690">
        <v>2546441.5</v>
      </c>
      <c r="G66" s="690">
        <v>2546441.5</v>
      </c>
      <c r="H66" s="633" t="s">
        <v>127</v>
      </c>
      <c r="I66" s="633" t="s">
        <v>4376</v>
      </c>
      <c r="J66" s="635" t="s">
        <v>4064</v>
      </c>
      <c r="K66" s="636" t="s">
        <v>4132</v>
      </c>
      <c r="L66" s="182" t="s">
        <v>4377</v>
      </c>
      <c r="M66" s="638" t="s">
        <v>4378</v>
      </c>
      <c r="N66" s="633" t="s">
        <v>4379</v>
      </c>
      <c r="O66" s="639"/>
      <c r="P66" s="640" t="s">
        <v>4380</v>
      </c>
      <c r="Q66" s="641" t="s">
        <v>4081</v>
      </c>
      <c r="R66" s="698"/>
      <c r="S66" s="643">
        <v>45531.0</v>
      </c>
      <c r="T66" s="644" t="s">
        <v>4352</v>
      </c>
      <c r="U66" s="645" t="s">
        <v>4060</v>
      </c>
      <c r="V66" s="639"/>
      <c r="W66" s="646" t="s">
        <v>954</v>
      </c>
      <c r="X66" s="633" t="s">
        <v>1148</v>
      </c>
      <c r="Y66" s="640" t="s">
        <v>4138</v>
      </c>
      <c r="Z66" s="639"/>
      <c r="AA66" s="639"/>
      <c r="AB66" s="185"/>
      <c r="AC66" s="639"/>
      <c r="AD66" s="639"/>
      <c r="AE66" s="639"/>
      <c r="AF66" s="639"/>
      <c r="AG66" s="639"/>
      <c r="AH66" s="639"/>
      <c r="AI66" s="649"/>
      <c r="AJ66" s="649"/>
      <c r="AK66" s="649"/>
      <c r="AL66" s="649"/>
      <c r="AM66" s="649"/>
      <c r="AN66" s="649"/>
      <c r="AO66" s="649"/>
      <c r="AP66" s="649"/>
      <c r="AQ66" s="649"/>
      <c r="AR66" s="649"/>
      <c r="AS66" s="649"/>
    </row>
    <row r="67" ht="13.5" customHeight="1">
      <c r="A67" s="687">
        <v>27216.0</v>
      </c>
      <c r="B67" s="700" t="s">
        <v>4381</v>
      </c>
      <c r="C67" s="701" t="s">
        <v>4382</v>
      </c>
      <c r="D67" s="702" t="s">
        <v>4383</v>
      </c>
      <c r="E67" s="702">
        <v>75000.0</v>
      </c>
      <c r="F67" s="702">
        <v>75000.0</v>
      </c>
      <c r="G67" s="702">
        <v>75000.0</v>
      </c>
      <c r="H67" s="703" t="s">
        <v>122</v>
      </c>
      <c r="I67" s="703" t="s">
        <v>4017</v>
      </c>
      <c r="J67" s="704" t="s">
        <v>4049</v>
      </c>
      <c r="K67" s="705" t="s">
        <v>4224</v>
      </c>
      <c r="L67" s="706" t="s">
        <v>2908</v>
      </c>
      <c r="M67" s="707" t="s">
        <v>4114</v>
      </c>
      <c r="N67" s="708" t="s">
        <v>4384</v>
      </c>
      <c r="O67" s="639"/>
      <c r="P67" s="651">
        <v>45299.0</v>
      </c>
      <c r="Q67" s="641" t="s">
        <v>4081</v>
      </c>
      <c r="R67" s="698"/>
      <c r="S67" s="643">
        <v>45531.0</v>
      </c>
      <c r="T67" s="644" t="s">
        <v>4352</v>
      </c>
      <c r="U67" s="645" t="s">
        <v>4058</v>
      </c>
      <c r="V67" s="633"/>
      <c r="W67" s="646" t="s">
        <v>845</v>
      </c>
      <c r="X67" s="633" t="s">
        <v>4061</v>
      </c>
      <c r="Y67" s="640" t="s">
        <v>4385</v>
      </c>
      <c r="Z67" s="639"/>
      <c r="AA67" s="639"/>
      <c r="AB67" s="185"/>
      <c r="AC67" s="639"/>
      <c r="AD67" s="639"/>
      <c r="AE67" s="639"/>
      <c r="AF67" s="639"/>
      <c r="AG67" s="639"/>
      <c r="AH67" s="639"/>
      <c r="AI67" s="649"/>
      <c r="AJ67" s="649"/>
      <c r="AK67" s="649"/>
      <c r="AL67" s="649"/>
      <c r="AM67" s="649"/>
      <c r="AN67" s="649"/>
      <c r="AO67" s="649"/>
      <c r="AP67" s="649"/>
      <c r="AQ67" s="649"/>
      <c r="AR67" s="649"/>
      <c r="AS67" s="649"/>
    </row>
    <row r="68" ht="13.5" customHeight="1">
      <c r="A68" s="687">
        <v>17180.0</v>
      </c>
      <c r="B68" s="633" t="s">
        <v>2050</v>
      </c>
      <c r="C68" s="633" t="s">
        <v>4386</v>
      </c>
      <c r="D68" s="682" t="s">
        <v>4387</v>
      </c>
      <c r="E68" s="689">
        <v>216000.0</v>
      </c>
      <c r="F68" s="690">
        <v>437368.99</v>
      </c>
      <c r="G68" s="690">
        <v>437368.99</v>
      </c>
      <c r="H68" s="633" t="s">
        <v>45</v>
      </c>
      <c r="I68" s="633" t="s">
        <v>4388</v>
      </c>
      <c r="J68" s="635" t="s">
        <v>4064</v>
      </c>
      <c r="K68" s="636" t="s">
        <v>4132</v>
      </c>
      <c r="L68" s="662" t="s">
        <v>4389</v>
      </c>
      <c r="M68" s="653"/>
      <c r="N68" s="633" t="s">
        <v>3434</v>
      </c>
      <c r="O68" s="639"/>
      <c r="P68" s="640" t="s">
        <v>4390</v>
      </c>
      <c r="Q68" s="641" t="s">
        <v>4055</v>
      </c>
      <c r="R68" s="698"/>
      <c r="S68" s="643">
        <v>45532.0</v>
      </c>
      <c r="T68" s="644" t="s">
        <v>4352</v>
      </c>
      <c r="U68" s="645" t="s">
        <v>4060</v>
      </c>
      <c r="V68" s="639"/>
      <c r="W68" s="646" t="s">
        <v>954</v>
      </c>
      <c r="X68" s="633" t="s">
        <v>4061</v>
      </c>
      <c r="Y68" s="656" t="s">
        <v>4391</v>
      </c>
      <c r="Z68" s="639"/>
      <c r="AA68" s="639"/>
      <c r="AB68" s="185"/>
      <c r="AC68" s="639"/>
      <c r="AD68" s="639"/>
      <c r="AE68" s="639"/>
      <c r="AF68" s="639"/>
      <c r="AG68" s="639"/>
      <c r="AH68" s="639"/>
      <c r="AI68" s="649"/>
      <c r="AJ68" s="649"/>
      <c r="AK68" s="649"/>
      <c r="AL68" s="649"/>
      <c r="AM68" s="649"/>
      <c r="AN68" s="649"/>
      <c r="AO68" s="649"/>
      <c r="AP68" s="649"/>
      <c r="AQ68" s="649"/>
      <c r="AR68" s="649"/>
      <c r="AS68" s="649"/>
    </row>
    <row r="69" ht="14.25" customHeight="1">
      <c r="A69" s="687">
        <v>21509.0</v>
      </c>
      <c r="B69" s="633" t="s">
        <v>4392</v>
      </c>
      <c r="C69" s="633" t="s">
        <v>4393</v>
      </c>
      <c r="D69" s="682" t="s">
        <v>4001</v>
      </c>
      <c r="E69" s="689">
        <v>448000.0</v>
      </c>
      <c r="F69" s="690">
        <v>372251.0</v>
      </c>
      <c r="G69" s="690">
        <v>262000.75</v>
      </c>
      <c r="H69" s="633" t="s">
        <v>45</v>
      </c>
      <c r="I69" s="633" t="s">
        <v>4394</v>
      </c>
      <c r="J69" s="635" t="s">
        <v>4064</v>
      </c>
      <c r="K69" s="636" t="s">
        <v>4050</v>
      </c>
      <c r="L69" s="637"/>
      <c r="M69" s="678">
        <v>45391.0</v>
      </c>
      <c r="N69" s="633" t="s">
        <v>4395</v>
      </c>
      <c r="O69" s="639"/>
      <c r="P69" s="640" t="s">
        <v>4156</v>
      </c>
      <c r="Q69" s="641" t="s">
        <v>4396</v>
      </c>
      <c r="R69" s="698"/>
      <c r="S69" s="643">
        <v>45532.0</v>
      </c>
      <c r="T69" s="644" t="s">
        <v>4352</v>
      </c>
      <c r="U69" s="645" t="s">
        <v>4058</v>
      </c>
      <c r="V69" s="639"/>
      <c r="W69" s="646" t="s">
        <v>954</v>
      </c>
      <c r="X69" s="633" t="s">
        <v>4397</v>
      </c>
      <c r="Y69" s="640" t="s">
        <v>4138</v>
      </c>
      <c r="Z69" s="639"/>
      <c r="AA69" s="639"/>
      <c r="AB69" s="185"/>
      <c r="AC69" s="639"/>
      <c r="AD69" s="639"/>
      <c r="AE69" s="639"/>
      <c r="AF69" s="639"/>
      <c r="AG69" s="639"/>
      <c r="AH69" s="639"/>
      <c r="AI69" s="649"/>
      <c r="AJ69" s="649"/>
      <c r="AK69" s="649"/>
      <c r="AL69" s="649"/>
      <c r="AM69" s="649"/>
      <c r="AN69" s="649"/>
      <c r="AO69" s="649"/>
      <c r="AP69" s="649"/>
      <c r="AQ69" s="649"/>
      <c r="AR69" s="649"/>
      <c r="AS69" s="649"/>
    </row>
    <row r="70" ht="14.25" customHeight="1">
      <c r="A70" s="687">
        <v>26446.0</v>
      </c>
      <c r="B70" s="633" t="s">
        <v>3912</v>
      </c>
      <c r="C70" s="633" t="s">
        <v>3913</v>
      </c>
      <c r="D70" s="682" t="s">
        <v>4342</v>
      </c>
      <c r="E70" s="689">
        <v>1080000.0</v>
      </c>
      <c r="F70" s="690">
        <v>62902.0</v>
      </c>
      <c r="G70" s="690">
        <v>982753.21</v>
      </c>
      <c r="H70" s="633" t="s">
        <v>122</v>
      </c>
      <c r="I70" s="633" t="s">
        <v>3914</v>
      </c>
      <c r="J70" s="635" t="s">
        <v>4049</v>
      </c>
      <c r="K70" s="636" t="s">
        <v>1372</v>
      </c>
      <c r="L70" s="662"/>
      <c r="M70" s="638" t="s">
        <v>4398</v>
      </c>
      <c r="N70" s="633" t="s">
        <v>4399</v>
      </c>
      <c r="O70" s="639"/>
      <c r="P70" s="640" t="s">
        <v>3887</v>
      </c>
      <c r="Q70" s="641" t="s">
        <v>4081</v>
      </c>
      <c r="R70" s="698"/>
      <c r="S70" s="643">
        <v>45532.0</v>
      </c>
      <c r="T70" s="644" t="s">
        <v>4352</v>
      </c>
      <c r="U70" s="645" t="s">
        <v>4058</v>
      </c>
      <c r="V70" s="639"/>
      <c r="W70" s="646" t="s">
        <v>301</v>
      </c>
      <c r="X70" s="633" t="s">
        <v>907</v>
      </c>
      <c r="Y70" s="640" t="s">
        <v>4400</v>
      </c>
      <c r="Z70" s="639"/>
      <c r="AA70" s="639"/>
      <c r="AB70" s="185"/>
      <c r="AC70" s="639"/>
      <c r="AD70" s="639"/>
      <c r="AE70" s="639"/>
      <c r="AF70" s="639"/>
      <c r="AG70" s="639"/>
      <c r="AH70" s="639"/>
      <c r="AI70" s="649"/>
      <c r="AJ70" s="649"/>
      <c r="AK70" s="649"/>
      <c r="AL70" s="649"/>
      <c r="AM70" s="649"/>
      <c r="AN70" s="649"/>
      <c r="AO70" s="649"/>
      <c r="AP70" s="649"/>
      <c r="AQ70" s="649"/>
      <c r="AR70" s="649"/>
      <c r="AS70" s="649"/>
    </row>
    <row r="71" ht="14.25" customHeight="1">
      <c r="A71" s="650">
        <v>24101.0</v>
      </c>
      <c r="B71" s="639" t="s">
        <v>3575</v>
      </c>
      <c r="C71" s="639" t="s">
        <v>3576</v>
      </c>
      <c r="D71" s="682" t="s">
        <v>4005</v>
      </c>
      <c r="E71" s="709">
        <v>300000.0</v>
      </c>
      <c r="F71" s="632">
        <v>125211.0</v>
      </c>
      <c r="G71" s="632">
        <v>368390.72</v>
      </c>
      <c r="H71" s="633" t="s">
        <v>114</v>
      </c>
      <c r="I71" s="639" t="s">
        <v>3577</v>
      </c>
      <c r="J71" s="635" t="s">
        <v>4049</v>
      </c>
      <c r="K71" s="636" t="s">
        <v>4099</v>
      </c>
      <c r="L71" s="637" t="s">
        <v>3243</v>
      </c>
      <c r="M71" s="710" t="s">
        <v>4390</v>
      </c>
      <c r="N71" s="633" t="s">
        <v>4401</v>
      </c>
      <c r="O71" s="639"/>
      <c r="P71" s="655">
        <v>45511.0</v>
      </c>
      <c r="Q71" s="641" t="s">
        <v>4055</v>
      </c>
      <c r="R71" s="643"/>
      <c r="S71" s="643">
        <v>45532.0</v>
      </c>
      <c r="T71" s="644" t="s">
        <v>4069</v>
      </c>
      <c r="U71" s="645" t="s">
        <v>4058</v>
      </c>
      <c r="V71" s="639"/>
      <c r="W71" s="646" t="s">
        <v>954</v>
      </c>
      <c r="X71" s="633" t="s">
        <v>2611</v>
      </c>
      <c r="Y71" s="640" t="s">
        <v>4138</v>
      </c>
      <c r="Z71" s="639"/>
      <c r="AA71" s="639"/>
      <c r="AB71" s="636" t="s">
        <v>4099</v>
      </c>
      <c r="AC71" s="639"/>
      <c r="AD71" s="639"/>
      <c r="AE71" s="639"/>
      <c r="AF71" s="639"/>
      <c r="AG71" s="639"/>
      <c r="AH71" s="639"/>
      <c r="AI71" s="649"/>
      <c r="AJ71" s="649"/>
      <c r="AK71" s="649"/>
      <c r="AL71" s="649"/>
      <c r="AM71" s="649"/>
      <c r="AN71" s="649"/>
      <c r="AO71" s="649"/>
      <c r="AP71" s="649"/>
      <c r="AQ71" s="649"/>
      <c r="AR71" s="649"/>
      <c r="AS71" s="649"/>
    </row>
    <row r="72" ht="14.25" customHeight="1">
      <c r="A72" s="687">
        <v>23746.0</v>
      </c>
      <c r="B72" s="633" t="s">
        <v>4402</v>
      </c>
      <c r="C72" s="633" t="s">
        <v>4403</v>
      </c>
      <c r="D72" s="682" t="s">
        <v>4001</v>
      </c>
      <c r="E72" s="689">
        <v>220000.0</v>
      </c>
      <c r="F72" s="690">
        <v>59592.0</v>
      </c>
      <c r="G72" s="690">
        <v>223989.2</v>
      </c>
      <c r="H72" s="633" t="s">
        <v>122</v>
      </c>
      <c r="I72" s="711" t="s">
        <v>4404</v>
      </c>
      <c r="J72" s="635" t="s">
        <v>4049</v>
      </c>
      <c r="K72" s="636" t="s">
        <v>4343</v>
      </c>
      <c r="L72" s="637"/>
      <c r="M72" s="638" t="s">
        <v>4390</v>
      </c>
      <c r="N72" s="633" t="s">
        <v>4405</v>
      </c>
      <c r="O72" s="639"/>
      <c r="P72" s="640" t="s">
        <v>4156</v>
      </c>
      <c r="Q72" s="641" t="s">
        <v>4081</v>
      </c>
      <c r="R72" s="698"/>
      <c r="S72" s="643">
        <v>45532.0</v>
      </c>
      <c r="T72" s="644" t="s">
        <v>4352</v>
      </c>
      <c r="U72" s="645" t="s">
        <v>4058</v>
      </c>
      <c r="V72" s="633" t="s">
        <v>4081</v>
      </c>
      <c r="W72" s="646" t="s">
        <v>3046</v>
      </c>
      <c r="X72" s="633" t="s">
        <v>4406</v>
      </c>
      <c r="Y72" s="640" t="s">
        <v>4407</v>
      </c>
      <c r="Z72" s="639"/>
      <c r="AA72" s="639"/>
      <c r="AB72" s="185"/>
      <c r="AC72" s="639"/>
      <c r="AD72" s="639"/>
      <c r="AE72" s="639"/>
      <c r="AF72" s="639"/>
      <c r="AG72" s="639"/>
      <c r="AH72" s="639"/>
      <c r="AI72" s="649"/>
      <c r="AJ72" s="649"/>
      <c r="AK72" s="649"/>
      <c r="AL72" s="649"/>
      <c r="AM72" s="649"/>
      <c r="AN72" s="649"/>
      <c r="AO72" s="649"/>
      <c r="AP72" s="649"/>
      <c r="AQ72" s="649"/>
      <c r="AR72" s="649"/>
      <c r="AS72" s="649"/>
    </row>
    <row r="73" ht="14.25" customHeight="1">
      <c r="A73" s="687">
        <v>27343.0</v>
      </c>
      <c r="B73" s="633" t="s">
        <v>4408</v>
      </c>
      <c r="C73" s="633" t="s">
        <v>4409</v>
      </c>
      <c r="D73" s="682" t="s">
        <v>4366</v>
      </c>
      <c r="E73" s="689">
        <v>303803.0</v>
      </c>
      <c r="F73" s="690">
        <v>218184.14</v>
      </c>
      <c r="G73" s="690">
        <v>356105.37</v>
      </c>
      <c r="H73" s="633" t="s">
        <v>122</v>
      </c>
      <c r="I73" s="633" t="s">
        <v>4410</v>
      </c>
      <c r="J73" s="635" t="s">
        <v>4049</v>
      </c>
      <c r="K73" s="636" t="s">
        <v>778</v>
      </c>
      <c r="L73" s="662" t="s">
        <v>1782</v>
      </c>
      <c r="M73" s="638" t="s">
        <v>4390</v>
      </c>
      <c r="N73" s="633" t="s">
        <v>4411</v>
      </c>
      <c r="O73" s="639"/>
      <c r="P73" s="640" t="s">
        <v>4412</v>
      </c>
      <c r="Q73" s="641" t="s">
        <v>4055</v>
      </c>
      <c r="R73" s="698"/>
      <c r="S73" s="643">
        <v>45532.0</v>
      </c>
      <c r="T73" s="644" t="s">
        <v>4352</v>
      </c>
      <c r="U73" s="645" t="s">
        <v>4058</v>
      </c>
      <c r="V73" s="639"/>
      <c r="W73" s="646" t="s">
        <v>954</v>
      </c>
      <c r="X73" s="633" t="s">
        <v>2611</v>
      </c>
      <c r="Y73" s="640" t="s">
        <v>4138</v>
      </c>
      <c r="Z73" s="639"/>
      <c r="AA73" s="639"/>
      <c r="AB73" s="185"/>
      <c r="AC73" s="639"/>
      <c r="AD73" s="639"/>
      <c r="AE73" s="639"/>
      <c r="AF73" s="639"/>
      <c r="AG73" s="639"/>
      <c r="AH73" s="639"/>
      <c r="AI73" s="649"/>
      <c r="AJ73" s="649"/>
      <c r="AK73" s="649"/>
      <c r="AL73" s="649"/>
      <c r="AM73" s="649"/>
      <c r="AN73" s="649"/>
      <c r="AO73" s="649"/>
      <c r="AP73" s="649"/>
      <c r="AQ73" s="649"/>
      <c r="AR73" s="649"/>
      <c r="AS73" s="649"/>
    </row>
    <row r="74" ht="14.25" customHeight="1">
      <c r="A74" s="687">
        <v>25511.0</v>
      </c>
      <c r="B74" s="633" t="s">
        <v>4413</v>
      </c>
      <c r="C74" s="633" t="s">
        <v>4414</v>
      </c>
      <c r="D74" s="682" t="s">
        <v>4415</v>
      </c>
      <c r="E74" s="689">
        <v>174000.0</v>
      </c>
      <c r="F74" s="690">
        <v>82862.64</v>
      </c>
      <c r="G74" s="690">
        <v>82862.64</v>
      </c>
      <c r="H74" s="633" t="s">
        <v>122</v>
      </c>
      <c r="I74" s="633" t="s">
        <v>4416</v>
      </c>
      <c r="J74" s="635" t="s">
        <v>4064</v>
      </c>
      <c r="K74" s="636" t="s">
        <v>4182</v>
      </c>
      <c r="L74" s="662" t="s">
        <v>2053</v>
      </c>
      <c r="M74" s="653"/>
      <c r="N74" s="633" t="s">
        <v>3434</v>
      </c>
      <c r="O74" s="639"/>
      <c r="P74" s="651">
        <v>45170.0</v>
      </c>
      <c r="Q74" s="641" t="s">
        <v>4055</v>
      </c>
      <c r="R74" s="698"/>
      <c r="S74" s="643">
        <v>45532.0</v>
      </c>
      <c r="T74" s="644" t="s">
        <v>4352</v>
      </c>
      <c r="U74" s="645" t="s">
        <v>4060</v>
      </c>
      <c r="V74" s="639"/>
      <c r="W74" s="646" t="s">
        <v>954</v>
      </c>
      <c r="X74" s="633" t="s">
        <v>4406</v>
      </c>
      <c r="Y74" s="640" t="s">
        <v>4138</v>
      </c>
      <c r="Z74" s="639"/>
      <c r="AA74" s="639"/>
      <c r="AB74" s="185"/>
      <c r="AC74" s="639"/>
      <c r="AD74" s="639"/>
      <c r="AE74" s="639"/>
      <c r="AF74" s="639"/>
      <c r="AG74" s="639"/>
      <c r="AH74" s="639"/>
      <c r="AI74" s="649"/>
      <c r="AJ74" s="649"/>
      <c r="AK74" s="649"/>
      <c r="AL74" s="649"/>
      <c r="AM74" s="649"/>
      <c r="AN74" s="649"/>
      <c r="AO74" s="649"/>
      <c r="AP74" s="649"/>
      <c r="AQ74" s="649"/>
      <c r="AR74" s="649"/>
      <c r="AS74" s="649"/>
    </row>
    <row r="75" ht="14.25" customHeight="1">
      <c r="A75" s="687">
        <v>19913.0</v>
      </c>
      <c r="B75" s="633" t="s">
        <v>4417</v>
      </c>
      <c r="C75" s="633" t="s">
        <v>4418</v>
      </c>
      <c r="D75" s="682" t="s">
        <v>4419</v>
      </c>
      <c r="E75" s="689">
        <v>580000.0</v>
      </c>
      <c r="F75" s="690">
        <v>1064877.0</v>
      </c>
      <c r="G75" s="690">
        <v>1064877.0</v>
      </c>
      <c r="H75" s="633" t="s">
        <v>122</v>
      </c>
      <c r="I75" s="633" t="s">
        <v>4420</v>
      </c>
      <c r="J75" s="635" t="s">
        <v>4064</v>
      </c>
      <c r="K75" s="636" t="s">
        <v>4304</v>
      </c>
      <c r="L75" s="637"/>
      <c r="M75" s="678">
        <v>45634.0</v>
      </c>
      <c r="N75" s="633" t="s">
        <v>4421</v>
      </c>
      <c r="O75" s="639"/>
      <c r="P75" s="651">
        <v>45359.0</v>
      </c>
      <c r="Q75" s="641" t="s">
        <v>4396</v>
      </c>
      <c r="R75" s="698"/>
      <c r="S75" s="643">
        <v>45532.0</v>
      </c>
      <c r="T75" s="644" t="s">
        <v>4352</v>
      </c>
      <c r="U75" s="645" t="s">
        <v>4060</v>
      </c>
      <c r="V75" s="639"/>
      <c r="W75" s="646" t="s">
        <v>954</v>
      </c>
      <c r="X75" s="633" t="s">
        <v>197</v>
      </c>
      <c r="Y75" s="640" t="s">
        <v>4138</v>
      </c>
      <c r="Z75" s="639"/>
      <c r="AA75" s="639"/>
      <c r="AB75" s="185"/>
      <c r="AC75" s="639"/>
      <c r="AD75" s="639"/>
      <c r="AE75" s="639"/>
      <c r="AF75" s="639"/>
      <c r="AG75" s="639"/>
      <c r="AH75" s="639"/>
      <c r="AI75" s="649"/>
      <c r="AJ75" s="649"/>
      <c r="AK75" s="649"/>
      <c r="AL75" s="649"/>
      <c r="AM75" s="649"/>
      <c r="AN75" s="649"/>
      <c r="AO75" s="649"/>
      <c r="AP75" s="649"/>
      <c r="AQ75" s="649"/>
      <c r="AR75" s="649"/>
      <c r="AS75" s="649"/>
    </row>
    <row r="76" ht="14.25" customHeight="1">
      <c r="A76" s="90">
        <v>26026.0</v>
      </c>
      <c r="B76" s="409" t="s">
        <v>3305</v>
      </c>
      <c r="C76" s="409" t="s">
        <v>3306</v>
      </c>
      <c r="D76" s="712" t="s">
        <v>4422</v>
      </c>
      <c r="E76" s="87">
        <v>5000000.0</v>
      </c>
      <c r="F76" s="713">
        <v>706000.0</v>
      </c>
      <c r="G76" s="87">
        <v>5332748.3</v>
      </c>
      <c r="H76" s="633" t="s">
        <v>122</v>
      </c>
      <c r="I76" s="633" t="s">
        <v>4423</v>
      </c>
      <c r="J76" s="635" t="s">
        <v>4064</v>
      </c>
      <c r="K76" s="636" t="s">
        <v>3757</v>
      </c>
      <c r="L76" s="662" t="s">
        <v>2716</v>
      </c>
      <c r="M76" s="638" t="s">
        <v>4424</v>
      </c>
      <c r="N76" s="639"/>
      <c r="O76" s="639"/>
      <c r="P76" s="655">
        <v>45633.0</v>
      </c>
      <c r="Q76" s="641" t="s">
        <v>4081</v>
      </c>
      <c r="R76" s="698"/>
      <c r="S76" s="643">
        <v>45532.0</v>
      </c>
      <c r="T76" s="644" t="s">
        <v>4352</v>
      </c>
      <c r="U76" s="645" t="s">
        <v>4058</v>
      </c>
      <c r="V76" s="639"/>
      <c r="W76" s="646" t="s">
        <v>954</v>
      </c>
      <c r="X76" s="633" t="s">
        <v>907</v>
      </c>
      <c r="Y76" s="640" t="s">
        <v>4138</v>
      </c>
      <c r="Z76" s="639"/>
      <c r="AA76" s="639"/>
      <c r="AB76" s="185"/>
      <c r="AC76" s="639"/>
      <c r="AD76" s="639"/>
      <c r="AE76" s="639"/>
      <c r="AF76" s="639"/>
      <c r="AG76" s="639"/>
      <c r="AH76" s="639"/>
      <c r="AI76" s="649"/>
      <c r="AJ76" s="649"/>
      <c r="AK76" s="649"/>
      <c r="AL76" s="649"/>
      <c r="AM76" s="649"/>
      <c r="AN76" s="649"/>
      <c r="AO76" s="649"/>
      <c r="AP76" s="649"/>
      <c r="AQ76" s="649"/>
      <c r="AR76" s="649"/>
      <c r="AS76" s="649"/>
    </row>
    <row r="77" ht="14.25" customHeight="1">
      <c r="A77" s="714">
        <v>13988.0</v>
      </c>
      <c r="B77" s="711" t="s">
        <v>4425</v>
      </c>
      <c r="C77" s="715" t="s">
        <v>4426</v>
      </c>
      <c r="D77" s="716" t="s">
        <v>4427</v>
      </c>
      <c r="E77" s="717">
        <v>410000.0</v>
      </c>
      <c r="F77" s="718">
        <v>1015365.85</v>
      </c>
      <c r="G77" s="718">
        <v>1015365.85</v>
      </c>
      <c r="H77" s="711" t="s">
        <v>122</v>
      </c>
      <c r="I77" s="711" t="s">
        <v>1530</v>
      </c>
      <c r="J77" s="719" t="s">
        <v>4064</v>
      </c>
      <c r="K77" s="720" t="s">
        <v>4132</v>
      </c>
      <c r="L77" s="721"/>
      <c r="M77" s="722">
        <v>44816.0</v>
      </c>
      <c r="N77" s="711" t="s">
        <v>4428</v>
      </c>
      <c r="O77" s="723"/>
      <c r="P77" s="724" t="s">
        <v>2031</v>
      </c>
      <c r="Q77" s="725" t="s">
        <v>4396</v>
      </c>
      <c r="R77" s="726"/>
      <c r="S77" s="643">
        <v>45532.0</v>
      </c>
      <c r="T77" s="727" t="s">
        <v>4352</v>
      </c>
      <c r="U77" s="728" t="s">
        <v>4060</v>
      </c>
      <c r="V77" s="723"/>
      <c r="W77" s="729" t="s">
        <v>954</v>
      </c>
      <c r="X77" s="711" t="s">
        <v>4406</v>
      </c>
      <c r="Y77" s="724" t="s">
        <v>4138</v>
      </c>
      <c r="Z77" s="723"/>
      <c r="AA77" s="723"/>
      <c r="AB77" s="730"/>
      <c r="AC77" s="723"/>
      <c r="AD77" s="723"/>
      <c r="AE77" s="723"/>
      <c r="AF77" s="723"/>
      <c r="AG77" s="723"/>
      <c r="AH77" s="723"/>
      <c r="AI77" s="723"/>
      <c r="AJ77" s="723"/>
      <c r="AK77" s="723"/>
      <c r="AL77" s="723"/>
      <c r="AM77" s="723"/>
      <c r="AN77" s="723"/>
      <c r="AO77" s="723"/>
      <c r="AP77" s="723"/>
      <c r="AQ77" s="723"/>
      <c r="AR77" s="723"/>
      <c r="AS77" s="723"/>
    </row>
    <row r="78" ht="14.25" customHeight="1">
      <c r="A78" s="714">
        <v>25835.0</v>
      </c>
      <c r="B78" s="711" t="s">
        <v>4429</v>
      </c>
      <c r="C78" s="731" t="s">
        <v>1878</v>
      </c>
      <c r="D78" s="716" t="s">
        <v>4001</v>
      </c>
      <c r="E78" s="717">
        <v>250000.0</v>
      </c>
      <c r="F78" s="718">
        <v>87025.0</v>
      </c>
      <c r="G78" s="718">
        <v>216482.24</v>
      </c>
      <c r="H78" s="711" t="s">
        <v>122</v>
      </c>
      <c r="I78" s="711" t="s">
        <v>4430</v>
      </c>
      <c r="J78" s="635" t="s">
        <v>4064</v>
      </c>
      <c r="K78" s="720" t="s">
        <v>4431</v>
      </c>
      <c r="L78" s="732" t="s">
        <v>2908</v>
      </c>
      <c r="M78" s="733">
        <v>45447.0</v>
      </c>
      <c r="N78" s="711" t="s">
        <v>4432</v>
      </c>
      <c r="O78" s="711">
        <v>3457.0</v>
      </c>
      <c r="P78" s="734">
        <v>45299.0</v>
      </c>
      <c r="Q78" s="725" t="s">
        <v>4055</v>
      </c>
      <c r="R78" s="726"/>
      <c r="S78" s="643">
        <v>45532.0</v>
      </c>
      <c r="T78" s="727" t="s">
        <v>4352</v>
      </c>
      <c r="U78" s="645" t="s">
        <v>4058</v>
      </c>
      <c r="V78" s="711" t="s">
        <v>4081</v>
      </c>
      <c r="W78" s="729" t="s">
        <v>3046</v>
      </c>
      <c r="X78" s="711" t="s">
        <v>907</v>
      </c>
      <c r="Y78" s="724" t="s">
        <v>4433</v>
      </c>
      <c r="Z78" s="723"/>
      <c r="AA78" s="723"/>
      <c r="AB78" s="730"/>
      <c r="AC78" s="723"/>
      <c r="AD78" s="723"/>
      <c r="AE78" s="723"/>
      <c r="AF78" s="723"/>
      <c r="AG78" s="723"/>
      <c r="AH78" s="723"/>
      <c r="AI78" s="723"/>
      <c r="AJ78" s="723"/>
      <c r="AK78" s="723"/>
      <c r="AL78" s="723"/>
      <c r="AM78" s="723"/>
      <c r="AN78" s="723"/>
      <c r="AO78" s="723"/>
      <c r="AP78" s="723"/>
      <c r="AQ78" s="723"/>
      <c r="AR78" s="723"/>
      <c r="AS78" s="723"/>
    </row>
    <row r="79" ht="14.25" customHeight="1">
      <c r="A79" s="714">
        <v>26491.0</v>
      </c>
      <c r="B79" s="711" t="s">
        <v>4434</v>
      </c>
      <c r="C79" s="711" t="s">
        <v>4435</v>
      </c>
      <c r="D79" s="716" t="s">
        <v>4436</v>
      </c>
      <c r="E79" s="717">
        <v>350000.0</v>
      </c>
      <c r="F79" s="718">
        <v>97000.0</v>
      </c>
      <c r="G79" s="718">
        <v>371096.95</v>
      </c>
      <c r="H79" s="711" t="s">
        <v>122</v>
      </c>
      <c r="I79" s="711" t="s">
        <v>4437</v>
      </c>
      <c r="J79" s="719" t="s">
        <v>4438</v>
      </c>
      <c r="K79" s="720" t="s">
        <v>2103</v>
      </c>
      <c r="L79" s="732" t="s">
        <v>4439</v>
      </c>
      <c r="M79" s="735" t="s">
        <v>4398</v>
      </c>
      <c r="N79" s="711" t="s">
        <v>4440</v>
      </c>
      <c r="O79" s="711" t="s">
        <v>4053</v>
      </c>
      <c r="P79" s="724" t="s">
        <v>4129</v>
      </c>
      <c r="Q79" s="725" t="s">
        <v>4055</v>
      </c>
      <c r="R79" s="726"/>
      <c r="S79" s="643">
        <v>45532.0</v>
      </c>
      <c r="T79" s="727" t="s">
        <v>4352</v>
      </c>
      <c r="U79" s="645" t="s">
        <v>4058</v>
      </c>
      <c r="V79" s="723"/>
      <c r="W79" s="729" t="s">
        <v>4074</v>
      </c>
      <c r="X79" s="711" t="s">
        <v>907</v>
      </c>
      <c r="Y79" s="724" t="s">
        <v>4441</v>
      </c>
      <c r="Z79" s="723"/>
      <c r="AA79" s="723"/>
      <c r="AB79" s="730"/>
      <c r="AC79" s="723"/>
      <c r="AD79" s="723"/>
      <c r="AE79" s="723"/>
      <c r="AF79" s="723"/>
      <c r="AG79" s="723"/>
      <c r="AH79" s="723"/>
      <c r="AI79" s="723"/>
      <c r="AJ79" s="723"/>
      <c r="AK79" s="723"/>
      <c r="AL79" s="723"/>
      <c r="AM79" s="723"/>
      <c r="AN79" s="723"/>
      <c r="AO79" s="723"/>
      <c r="AP79" s="723"/>
      <c r="AQ79" s="723"/>
      <c r="AR79" s="723"/>
      <c r="AS79" s="723"/>
    </row>
    <row r="80" ht="14.25" customHeight="1">
      <c r="A80" s="714">
        <v>25923.0</v>
      </c>
      <c r="B80" s="711" t="s">
        <v>2898</v>
      </c>
      <c r="C80" s="711" t="s">
        <v>4442</v>
      </c>
      <c r="D80" s="716" t="s">
        <v>4021</v>
      </c>
      <c r="E80" s="717">
        <v>700000.0</v>
      </c>
      <c r="F80" s="718">
        <v>155218.69</v>
      </c>
      <c r="G80" s="718">
        <v>457566.39</v>
      </c>
      <c r="H80" s="711" t="s">
        <v>122</v>
      </c>
      <c r="I80" s="711" t="s">
        <v>4443</v>
      </c>
      <c r="J80" s="719" t="s">
        <v>4064</v>
      </c>
      <c r="K80" s="720" t="s">
        <v>4304</v>
      </c>
      <c r="L80" s="732" t="s">
        <v>1789</v>
      </c>
      <c r="M80" s="722">
        <v>45326.0</v>
      </c>
      <c r="N80" s="711" t="s">
        <v>4444</v>
      </c>
      <c r="O80" s="723"/>
      <c r="P80" s="736">
        <v>45386.0</v>
      </c>
      <c r="Q80" s="725" t="s">
        <v>4055</v>
      </c>
      <c r="R80" s="726"/>
      <c r="S80" s="737">
        <v>45533.0</v>
      </c>
      <c r="T80" s="727" t="s">
        <v>4352</v>
      </c>
      <c r="U80" s="728" t="s">
        <v>4058</v>
      </c>
      <c r="V80" s="723"/>
      <c r="W80" s="729" t="s">
        <v>954</v>
      </c>
      <c r="X80" s="711" t="s">
        <v>4406</v>
      </c>
      <c r="Y80" s="724" t="s">
        <v>4168</v>
      </c>
      <c r="Z80" s="723"/>
      <c r="AA80" s="723"/>
      <c r="AB80" s="730"/>
      <c r="AC80" s="723"/>
      <c r="AD80" s="723"/>
      <c r="AE80" s="723"/>
      <c r="AF80" s="723"/>
      <c r="AG80" s="723"/>
      <c r="AH80" s="723"/>
      <c r="AI80" s="723"/>
      <c r="AJ80" s="723"/>
      <c r="AK80" s="723"/>
      <c r="AL80" s="723"/>
      <c r="AM80" s="723"/>
      <c r="AN80" s="723"/>
      <c r="AO80" s="723"/>
      <c r="AP80" s="723"/>
      <c r="AQ80" s="723"/>
      <c r="AR80" s="723"/>
      <c r="AS80" s="723"/>
    </row>
    <row r="81" ht="14.25" customHeight="1">
      <c r="A81" s="714">
        <v>25054.0</v>
      </c>
      <c r="B81" s="711" t="s">
        <v>3700</v>
      </c>
      <c r="C81" s="711" t="s">
        <v>4445</v>
      </c>
      <c r="D81" s="716" t="s">
        <v>4001</v>
      </c>
      <c r="E81" s="717">
        <v>720000.0</v>
      </c>
      <c r="F81" s="718">
        <v>103684.97</v>
      </c>
      <c r="G81" s="718">
        <v>934469.22</v>
      </c>
      <c r="H81" s="711" t="s">
        <v>122</v>
      </c>
      <c r="I81" s="711" t="s">
        <v>4446</v>
      </c>
      <c r="J81" s="719" t="s">
        <v>4064</v>
      </c>
      <c r="K81" s="720" t="s">
        <v>4182</v>
      </c>
      <c r="L81" s="721"/>
      <c r="M81" s="735" t="s">
        <v>2746</v>
      </c>
      <c r="N81" s="711" t="s">
        <v>4447</v>
      </c>
      <c r="O81" s="723"/>
      <c r="P81" s="724" t="s">
        <v>3118</v>
      </c>
      <c r="Q81" s="725" t="s">
        <v>4055</v>
      </c>
      <c r="R81" s="726"/>
      <c r="S81" s="737">
        <v>45533.0</v>
      </c>
      <c r="T81" s="727" t="s">
        <v>4069</v>
      </c>
      <c r="U81" s="728" t="s">
        <v>4058</v>
      </c>
      <c r="V81" s="723"/>
      <c r="W81" s="729" t="s">
        <v>954</v>
      </c>
      <c r="X81" s="711" t="s">
        <v>4406</v>
      </c>
      <c r="Y81" s="724" t="s">
        <v>4448</v>
      </c>
      <c r="Z81" s="723"/>
      <c r="AA81" s="723"/>
      <c r="AB81" s="730"/>
      <c r="AC81" s="723"/>
      <c r="AD81" s="723"/>
      <c r="AE81" s="723"/>
      <c r="AF81" s="723"/>
      <c r="AG81" s="723"/>
      <c r="AH81" s="723"/>
      <c r="AI81" s="723"/>
      <c r="AJ81" s="723"/>
      <c r="AK81" s="723"/>
      <c r="AL81" s="723"/>
      <c r="AM81" s="723"/>
      <c r="AN81" s="723"/>
      <c r="AO81" s="723"/>
      <c r="AP81" s="723"/>
      <c r="AQ81" s="723"/>
      <c r="AR81" s="723"/>
      <c r="AS81" s="723"/>
    </row>
    <row r="82" ht="14.25" customHeight="1">
      <c r="A82" s="714">
        <v>27056.0</v>
      </c>
      <c r="B82" s="711" t="s">
        <v>3774</v>
      </c>
      <c r="C82" s="711" t="s">
        <v>3775</v>
      </c>
      <c r="D82" s="716" t="s">
        <v>4366</v>
      </c>
      <c r="E82" s="717">
        <v>200763.0</v>
      </c>
      <c r="F82" s="718">
        <v>132450.0</v>
      </c>
      <c r="G82" s="718">
        <v>329774.29</v>
      </c>
      <c r="H82" s="711" t="s">
        <v>122</v>
      </c>
      <c r="I82" s="711" t="s">
        <v>3776</v>
      </c>
      <c r="J82" s="719" t="s">
        <v>4064</v>
      </c>
      <c r="K82" s="720" t="s">
        <v>4152</v>
      </c>
      <c r="L82" s="732" t="s">
        <v>1782</v>
      </c>
      <c r="M82" s="735" t="s">
        <v>4449</v>
      </c>
      <c r="N82" s="711" t="s">
        <v>4450</v>
      </c>
      <c r="O82" s="711" t="s">
        <v>4451</v>
      </c>
      <c r="P82" s="724" t="s">
        <v>4054</v>
      </c>
      <c r="Q82" s="725" t="s">
        <v>4055</v>
      </c>
      <c r="R82" s="726"/>
      <c r="S82" s="738" t="s">
        <v>4452</v>
      </c>
      <c r="T82" s="727" t="s">
        <v>4069</v>
      </c>
      <c r="U82" s="728" t="s">
        <v>4058</v>
      </c>
      <c r="V82" s="723"/>
      <c r="W82" s="646" t="s">
        <v>301</v>
      </c>
      <c r="X82" s="711" t="s">
        <v>907</v>
      </c>
      <c r="Y82" s="724" t="s">
        <v>4453</v>
      </c>
      <c r="Z82" s="723"/>
      <c r="AA82" s="723"/>
      <c r="AB82" s="730"/>
      <c r="AC82" s="723"/>
      <c r="AD82" s="723"/>
      <c r="AE82" s="723"/>
      <c r="AF82" s="723"/>
      <c r="AG82" s="723"/>
      <c r="AH82" s="723"/>
      <c r="AI82" s="723"/>
      <c r="AJ82" s="723"/>
      <c r="AK82" s="723"/>
      <c r="AL82" s="723"/>
      <c r="AM82" s="723"/>
      <c r="AN82" s="723"/>
      <c r="AO82" s="723"/>
      <c r="AP82" s="723"/>
      <c r="AQ82" s="723"/>
      <c r="AR82" s="723"/>
      <c r="AS82" s="723"/>
    </row>
    <row r="83" ht="14.25" customHeight="1">
      <c r="A83" s="627">
        <v>26737.0</v>
      </c>
      <c r="B83" s="628" t="s">
        <v>4029</v>
      </c>
      <c r="C83" s="629" t="s">
        <v>4030</v>
      </c>
      <c r="D83" s="630" t="s">
        <v>4001</v>
      </c>
      <c r="E83" s="630">
        <v>270000.0</v>
      </c>
      <c r="F83" s="632">
        <v>40000.0</v>
      </c>
      <c r="G83" s="632">
        <v>391283.02</v>
      </c>
      <c r="H83" s="633" t="s">
        <v>122</v>
      </c>
      <c r="I83" s="634" t="s">
        <v>4031</v>
      </c>
      <c r="J83" s="635" t="s">
        <v>4064</v>
      </c>
      <c r="K83" s="636" t="s">
        <v>4104</v>
      </c>
      <c r="L83" s="637" t="s">
        <v>4454</v>
      </c>
      <c r="M83" s="638" t="s">
        <v>4449</v>
      </c>
      <c r="N83" s="639" t="s">
        <v>4032</v>
      </c>
      <c r="O83" s="639"/>
      <c r="P83" s="640" t="s">
        <v>4412</v>
      </c>
      <c r="Q83" s="641" t="s">
        <v>4081</v>
      </c>
      <c r="R83" s="643"/>
      <c r="S83" s="643">
        <v>45533.0</v>
      </c>
      <c r="T83" s="727" t="s">
        <v>4069</v>
      </c>
      <c r="U83" s="645" t="s">
        <v>4058</v>
      </c>
      <c r="V83" s="633"/>
      <c r="W83" s="646" t="s">
        <v>845</v>
      </c>
      <c r="X83" s="633" t="s">
        <v>4061</v>
      </c>
      <c r="Y83" s="739" t="s">
        <v>4455</v>
      </c>
      <c r="Z83" s="639"/>
      <c r="AA83" s="639"/>
      <c r="AB83" s="636" t="s">
        <v>4192</v>
      </c>
      <c r="AC83" s="639"/>
      <c r="AD83" s="639"/>
      <c r="AE83" s="639"/>
      <c r="AF83" s="639"/>
      <c r="AG83" s="639"/>
      <c r="AH83" s="639"/>
      <c r="AI83" s="649"/>
      <c r="AJ83" s="649"/>
      <c r="AK83" s="649"/>
      <c r="AL83" s="649"/>
      <c r="AM83" s="649"/>
      <c r="AN83" s="649"/>
      <c r="AO83" s="649"/>
      <c r="AP83" s="649"/>
      <c r="AQ83" s="649"/>
      <c r="AR83" s="649"/>
      <c r="AS83" s="649"/>
    </row>
    <row r="84" ht="14.25" customHeight="1">
      <c r="A84" s="714">
        <v>26362.0</v>
      </c>
      <c r="B84" s="711" t="s">
        <v>3688</v>
      </c>
      <c r="C84" s="711" t="s">
        <v>4456</v>
      </c>
      <c r="D84" s="716" t="s">
        <v>4021</v>
      </c>
      <c r="E84" s="717">
        <v>1027431.0</v>
      </c>
      <c r="F84" s="718">
        <v>120000.0</v>
      </c>
      <c r="G84" s="718">
        <v>875180.64</v>
      </c>
      <c r="H84" s="711" t="s">
        <v>135</v>
      </c>
      <c r="I84" s="711" t="s">
        <v>4457</v>
      </c>
      <c r="J84" s="740" t="s">
        <v>4049</v>
      </c>
      <c r="K84" s="720" t="s">
        <v>4135</v>
      </c>
      <c r="L84" s="721"/>
      <c r="M84" s="741"/>
      <c r="N84" s="711" t="s">
        <v>4458</v>
      </c>
      <c r="O84" s="723"/>
      <c r="P84" s="724" t="s">
        <v>4459</v>
      </c>
      <c r="Q84" s="725" t="s">
        <v>4081</v>
      </c>
      <c r="R84" s="726"/>
      <c r="S84" s="737">
        <v>45533.0</v>
      </c>
      <c r="T84" s="727" t="s">
        <v>4069</v>
      </c>
      <c r="U84" s="728" t="s">
        <v>4058</v>
      </c>
      <c r="V84" s="711"/>
      <c r="W84" s="729" t="s">
        <v>4460</v>
      </c>
      <c r="X84" s="711" t="s">
        <v>3017</v>
      </c>
      <c r="Y84" s="724" t="s">
        <v>4461</v>
      </c>
      <c r="Z84" s="723"/>
      <c r="AA84" s="723"/>
      <c r="AB84" s="730"/>
      <c r="AC84" s="723"/>
      <c r="AD84" s="723"/>
      <c r="AE84" s="723"/>
      <c r="AF84" s="723"/>
      <c r="AG84" s="723"/>
      <c r="AH84" s="723"/>
      <c r="AI84" s="723"/>
      <c r="AJ84" s="723"/>
      <c r="AK84" s="723"/>
      <c r="AL84" s="723"/>
      <c r="AM84" s="723"/>
      <c r="AN84" s="723"/>
      <c r="AO84" s="723"/>
      <c r="AP84" s="723"/>
      <c r="AQ84" s="723"/>
      <c r="AR84" s="723"/>
      <c r="AS84" s="723"/>
    </row>
    <row r="85" ht="15.75" customHeight="1">
      <c r="A85" s="742">
        <v>11744.0</v>
      </c>
      <c r="B85" s="639" t="s">
        <v>2911</v>
      </c>
      <c r="C85" s="639" t="s">
        <v>1594</v>
      </c>
      <c r="D85" s="630" t="s">
        <v>4462</v>
      </c>
      <c r="E85" s="631">
        <v>349575.0</v>
      </c>
      <c r="F85" s="631">
        <v>844150.0</v>
      </c>
      <c r="G85" s="631">
        <v>844150.0</v>
      </c>
      <c r="H85" s="633" t="s">
        <v>158</v>
      </c>
      <c r="I85" s="673" t="s">
        <v>1595</v>
      </c>
      <c r="J85" s="635" t="s">
        <v>4064</v>
      </c>
      <c r="K85" s="636" t="s">
        <v>4304</v>
      </c>
      <c r="L85" s="637" t="s">
        <v>2510</v>
      </c>
      <c r="M85" s="653"/>
      <c r="N85" s="639" t="s">
        <v>3434</v>
      </c>
      <c r="O85" s="639"/>
      <c r="P85" s="655">
        <v>45323.0</v>
      </c>
      <c r="Q85" s="641" t="s">
        <v>4055</v>
      </c>
      <c r="R85" s="643"/>
      <c r="S85" s="643">
        <v>45533.0</v>
      </c>
      <c r="T85" s="644" t="s">
        <v>4352</v>
      </c>
      <c r="U85" s="645" t="s">
        <v>4060</v>
      </c>
      <c r="V85" s="639"/>
      <c r="W85" s="646" t="s">
        <v>954</v>
      </c>
      <c r="X85" s="633" t="s">
        <v>1148</v>
      </c>
      <c r="Y85" s="679" t="s">
        <v>4168</v>
      </c>
      <c r="Z85" s="639"/>
      <c r="AA85" s="639"/>
      <c r="AB85" s="636" t="s">
        <v>4192</v>
      </c>
      <c r="AC85" s="639"/>
      <c r="AD85" s="639"/>
      <c r="AE85" s="639"/>
      <c r="AF85" s="639"/>
      <c r="AG85" s="639"/>
      <c r="AH85" s="639"/>
      <c r="AI85" s="649"/>
      <c r="AJ85" s="649"/>
      <c r="AK85" s="649"/>
      <c r="AL85" s="649"/>
      <c r="AM85" s="649"/>
      <c r="AN85" s="649"/>
      <c r="AO85" s="649"/>
      <c r="AP85" s="649"/>
      <c r="AQ85" s="649"/>
      <c r="AR85" s="649"/>
      <c r="AS85" s="649"/>
    </row>
    <row r="86" ht="14.25" customHeight="1">
      <c r="A86" s="714">
        <v>12728.0</v>
      </c>
      <c r="B86" s="711" t="s">
        <v>4463</v>
      </c>
      <c r="C86" s="711" t="s">
        <v>4464</v>
      </c>
      <c r="D86" s="716" t="s">
        <v>4465</v>
      </c>
      <c r="E86" s="717">
        <v>500000.0</v>
      </c>
      <c r="F86" s="718">
        <v>1091144.04</v>
      </c>
      <c r="G86" s="718">
        <v>1091144.04</v>
      </c>
      <c r="H86" s="711" t="s">
        <v>1713</v>
      </c>
      <c r="I86" s="711" t="s">
        <v>4466</v>
      </c>
      <c r="J86" s="740" t="s">
        <v>4064</v>
      </c>
      <c r="K86" s="720" t="s">
        <v>4132</v>
      </c>
      <c r="L86" s="732" t="s">
        <v>2184</v>
      </c>
      <c r="M86" s="722">
        <v>44994.0</v>
      </c>
      <c r="N86" s="711" t="s">
        <v>4467</v>
      </c>
      <c r="O86" s="723"/>
      <c r="P86" s="724" t="s">
        <v>4164</v>
      </c>
      <c r="Q86" s="725" t="s">
        <v>4468</v>
      </c>
      <c r="R86" s="726"/>
      <c r="S86" s="737">
        <v>45533.0</v>
      </c>
      <c r="T86" s="727" t="s">
        <v>4352</v>
      </c>
      <c r="U86" s="728" t="s">
        <v>4060</v>
      </c>
      <c r="V86" s="723"/>
      <c r="W86" s="729" t="s">
        <v>4460</v>
      </c>
      <c r="X86" s="711" t="s">
        <v>197</v>
      </c>
      <c r="Y86" s="724" t="s">
        <v>4469</v>
      </c>
      <c r="Z86" s="723"/>
      <c r="AA86" s="723"/>
      <c r="AB86" s="730"/>
      <c r="AC86" s="723"/>
      <c r="AD86" s="723"/>
      <c r="AE86" s="723"/>
      <c r="AF86" s="723"/>
      <c r="AG86" s="723"/>
      <c r="AH86" s="723"/>
      <c r="AI86" s="723"/>
      <c r="AJ86" s="723"/>
      <c r="AK86" s="723"/>
      <c r="AL86" s="723"/>
      <c r="AM86" s="723"/>
      <c r="AN86" s="723"/>
      <c r="AO86" s="723"/>
      <c r="AP86" s="723"/>
      <c r="AQ86" s="723"/>
      <c r="AR86" s="723"/>
      <c r="AS86" s="723"/>
    </row>
    <row r="87" ht="20.25" customHeight="1">
      <c r="A87" s="714">
        <v>26809.0</v>
      </c>
      <c r="B87" s="711" t="s">
        <v>4470</v>
      </c>
      <c r="C87" s="711" t="s">
        <v>4471</v>
      </c>
      <c r="D87" s="716" t="s">
        <v>4021</v>
      </c>
      <c r="E87" s="717">
        <v>152000.0</v>
      </c>
      <c r="F87" s="718">
        <v>130000.0</v>
      </c>
      <c r="G87" s="718">
        <v>84021.32</v>
      </c>
      <c r="H87" s="711" t="s">
        <v>122</v>
      </c>
      <c r="I87" s="711" t="s">
        <v>4472</v>
      </c>
      <c r="J87" s="740" t="s">
        <v>4064</v>
      </c>
      <c r="K87" s="720" t="s">
        <v>1372</v>
      </c>
      <c r="L87" s="732" t="s">
        <v>4473</v>
      </c>
      <c r="M87" s="735" t="s">
        <v>2829</v>
      </c>
      <c r="N87" s="711" t="s">
        <v>4474</v>
      </c>
      <c r="O87" s="723"/>
      <c r="P87" s="736">
        <v>45420.0</v>
      </c>
      <c r="Q87" s="711" t="s">
        <v>4055</v>
      </c>
      <c r="R87" s="726"/>
      <c r="S87" s="737">
        <v>45533.0</v>
      </c>
      <c r="T87" s="727" t="s">
        <v>4069</v>
      </c>
      <c r="U87" s="728" t="s">
        <v>4058</v>
      </c>
      <c r="V87" s="723"/>
      <c r="W87" s="729" t="s">
        <v>301</v>
      </c>
      <c r="X87" s="711" t="s">
        <v>4061</v>
      </c>
      <c r="Y87" s="724" t="s">
        <v>4475</v>
      </c>
      <c r="Z87" s="723"/>
      <c r="AA87" s="723"/>
      <c r="AB87" s="730"/>
      <c r="AC87" s="723"/>
      <c r="AD87" s="723"/>
      <c r="AE87" s="723"/>
      <c r="AF87" s="723"/>
      <c r="AG87" s="723"/>
      <c r="AH87" s="723"/>
      <c r="AI87" s="723"/>
      <c r="AJ87" s="723"/>
      <c r="AK87" s="723"/>
      <c r="AL87" s="723"/>
      <c r="AM87" s="723"/>
      <c r="AN87" s="723"/>
      <c r="AO87" s="723"/>
      <c r="AP87" s="723"/>
      <c r="AQ87" s="723"/>
      <c r="AR87" s="723"/>
      <c r="AS87" s="723"/>
    </row>
    <row r="88" ht="14.25" customHeight="1">
      <c r="A88" s="714">
        <v>21869.0</v>
      </c>
      <c r="B88" s="711" t="s">
        <v>4476</v>
      </c>
      <c r="C88" s="711" t="s">
        <v>4477</v>
      </c>
      <c r="D88" s="716" t="s">
        <v>4478</v>
      </c>
      <c r="E88" s="717">
        <v>594000.0</v>
      </c>
      <c r="F88" s="718">
        <v>505493.78</v>
      </c>
      <c r="G88" s="718">
        <v>846053.78</v>
      </c>
      <c r="H88" s="711" t="s">
        <v>135</v>
      </c>
      <c r="I88" s="711" t="s">
        <v>3238</v>
      </c>
      <c r="J88" s="740" t="s">
        <v>4064</v>
      </c>
      <c r="K88" s="720" t="s">
        <v>3757</v>
      </c>
      <c r="L88" s="732" t="s">
        <v>3074</v>
      </c>
      <c r="M88" s="735" t="s">
        <v>1349</v>
      </c>
      <c r="N88" s="711" t="s">
        <v>4479</v>
      </c>
      <c r="O88" s="723"/>
      <c r="P88" s="724" t="s">
        <v>1488</v>
      </c>
      <c r="Q88" s="711" t="s">
        <v>4081</v>
      </c>
      <c r="R88" s="726"/>
      <c r="S88" s="737">
        <v>45533.0</v>
      </c>
      <c r="T88" s="727" t="s">
        <v>4069</v>
      </c>
      <c r="U88" s="728" t="s">
        <v>4058</v>
      </c>
      <c r="V88" s="723"/>
      <c r="W88" s="729" t="s">
        <v>954</v>
      </c>
      <c r="X88" s="711" t="s">
        <v>3017</v>
      </c>
      <c r="Y88" s="724" t="s">
        <v>4168</v>
      </c>
      <c r="Z88" s="723"/>
      <c r="AA88" s="723"/>
      <c r="AB88" s="730"/>
      <c r="AC88" s="723"/>
      <c r="AD88" s="723"/>
      <c r="AE88" s="723"/>
      <c r="AF88" s="723"/>
      <c r="AG88" s="723"/>
      <c r="AH88" s="723"/>
      <c r="AI88" s="723"/>
      <c r="AJ88" s="723"/>
      <c r="AK88" s="723"/>
      <c r="AL88" s="723"/>
      <c r="AM88" s="723"/>
      <c r="AN88" s="723"/>
      <c r="AO88" s="723"/>
      <c r="AP88" s="723"/>
      <c r="AQ88" s="723"/>
      <c r="AR88" s="723"/>
      <c r="AS88" s="723"/>
    </row>
    <row r="89" ht="14.25" customHeight="1">
      <c r="A89" s="650">
        <v>17180.0</v>
      </c>
      <c r="B89" s="639" t="s">
        <v>2050</v>
      </c>
      <c r="C89" s="639" t="s">
        <v>2051</v>
      </c>
      <c r="D89" s="630" t="s">
        <v>4480</v>
      </c>
      <c r="E89" s="630">
        <v>216000.0</v>
      </c>
      <c r="F89" s="632">
        <v>437368.99</v>
      </c>
      <c r="G89" s="632">
        <v>437368.99</v>
      </c>
      <c r="H89" s="633" t="s">
        <v>122</v>
      </c>
      <c r="I89" s="639" t="s">
        <v>2052</v>
      </c>
      <c r="J89" s="635" t="s">
        <v>4064</v>
      </c>
      <c r="K89" s="636" t="s">
        <v>4132</v>
      </c>
      <c r="L89" s="637" t="s">
        <v>4389</v>
      </c>
      <c r="M89" s="638" t="s">
        <v>4481</v>
      </c>
      <c r="N89" s="639" t="s">
        <v>3434</v>
      </c>
      <c r="O89" s="639"/>
      <c r="P89" s="640" t="s">
        <v>4481</v>
      </c>
      <c r="Q89" s="641" t="s">
        <v>4055</v>
      </c>
      <c r="R89" s="643"/>
      <c r="S89" s="643">
        <v>45534.0</v>
      </c>
      <c r="T89" s="644" t="s">
        <v>4069</v>
      </c>
      <c r="U89" s="645" t="s">
        <v>4060</v>
      </c>
      <c r="V89" s="639"/>
      <c r="W89" s="646" t="s">
        <v>954</v>
      </c>
      <c r="X89" s="633" t="s">
        <v>4061</v>
      </c>
      <c r="Y89" s="656" t="s">
        <v>4469</v>
      </c>
      <c r="Z89" s="639"/>
      <c r="AA89" s="639"/>
      <c r="AB89" s="636" t="s">
        <v>4135</v>
      </c>
      <c r="AC89" s="639"/>
      <c r="AD89" s="639"/>
      <c r="AE89" s="639"/>
      <c r="AF89" s="639"/>
      <c r="AG89" s="639"/>
      <c r="AH89" s="639"/>
      <c r="AI89" s="649"/>
      <c r="AJ89" s="649"/>
      <c r="AK89" s="649"/>
      <c r="AL89" s="649"/>
      <c r="AM89" s="649"/>
      <c r="AN89" s="649"/>
      <c r="AO89" s="649"/>
      <c r="AP89" s="649"/>
      <c r="AQ89" s="649"/>
      <c r="AR89" s="649"/>
      <c r="AS89" s="649"/>
    </row>
    <row r="90" ht="14.25" customHeight="1">
      <c r="A90" s="714">
        <v>27040.0</v>
      </c>
      <c r="B90" s="711" t="s">
        <v>4482</v>
      </c>
      <c r="C90" s="711" t="s">
        <v>4483</v>
      </c>
      <c r="D90" s="716" t="s">
        <v>4021</v>
      </c>
      <c r="E90" s="717">
        <v>567000.0</v>
      </c>
      <c r="F90" s="718">
        <v>57849.0</v>
      </c>
      <c r="G90" s="718">
        <v>951818.95</v>
      </c>
      <c r="H90" s="711" t="s">
        <v>135</v>
      </c>
      <c r="I90" s="711" t="s">
        <v>4484</v>
      </c>
      <c r="J90" s="740" t="s">
        <v>4064</v>
      </c>
      <c r="K90" s="720" t="s">
        <v>3757</v>
      </c>
      <c r="L90" s="732" t="s">
        <v>4485</v>
      </c>
      <c r="M90" s="722">
        <v>45480.0</v>
      </c>
      <c r="N90" s="711" t="s">
        <v>4486</v>
      </c>
      <c r="O90" s="723"/>
      <c r="P90" s="724" t="s">
        <v>4363</v>
      </c>
      <c r="Q90" s="711" t="s">
        <v>4055</v>
      </c>
      <c r="R90" s="726"/>
      <c r="S90" s="737">
        <v>45534.0</v>
      </c>
      <c r="T90" s="727" t="s">
        <v>4069</v>
      </c>
      <c r="U90" s="728" t="s">
        <v>4058</v>
      </c>
      <c r="V90" s="723"/>
      <c r="W90" s="729" t="s">
        <v>954</v>
      </c>
      <c r="X90" s="711" t="s">
        <v>3017</v>
      </c>
      <c r="Y90" s="724" t="s">
        <v>4487</v>
      </c>
      <c r="Z90" s="723"/>
      <c r="AA90" s="723"/>
      <c r="AB90" s="730"/>
      <c r="AC90" s="723"/>
      <c r="AD90" s="723"/>
      <c r="AE90" s="723"/>
      <c r="AF90" s="723"/>
      <c r="AG90" s="723"/>
      <c r="AH90" s="723"/>
      <c r="AI90" s="723"/>
      <c r="AJ90" s="723"/>
      <c r="AK90" s="723"/>
      <c r="AL90" s="723"/>
      <c r="AM90" s="723"/>
      <c r="AN90" s="723"/>
      <c r="AO90" s="723"/>
      <c r="AP90" s="723"/>
      <c r="AQ90" s="723"/>
      <c r="AR90" s="723"/>
      <c r="AS90" s="723"/>
    </row>
    <row r="91" ht="14.25" customHeight="1">
      <c r="A91" s="687">
        <v>23908.0</v>
      </c>
      <c r="B91" s="633" t="s">
        <v>2288</v>
      </c>
      <c r="C91" s="633" t="s">
        <v>236</v>
      </c>
      <c r="D91" s="682" t="s">
        <v>4488</v>
      </c>
      <c r="E91" s="689">
        <v>5444708.0</v>
      </c>
      <c r="F91" s="690">
        <v>2633571.87</v>
      </c>
      <c r="G91" s="690">
        <v>7629723.87</v>
      </c>
      <c r="H91" s="633" t="s">
        <v>351</v>
      </c>
      <c r="I91" s="633" t="s">
        <v>237</v>
      </c>
      <c r="J91" s="635" t="s">
        <v>4064</v>
      </c>
      <c r="K91" s="636" t="s">
        <v>4132</v>
      </c>
      <c r="L91" s="662" t="s">
        <v>2716</v>
      </c>
      <c r="M91" s="638" t="s">
        <v>4489</v>
      </c>
      <c r="N91" s="633" t="s">
        <v>4490</v>
      </c>
      <c r="O91" s="639"/>
      <c r="P91" s="640" t="s">
        <v>4491</v>
      </c>
      <c r="Q91" s="633" t="s">
        <v>4492</v>
      </c>
      <c r="R91" s="698"/>
      <c r="S91" s="643">
        <v>45534.0</v>
      </c>
      <c r="T91" s="644" t="s">
        <v>4069</v>
      </c>
      <c r="U91" s="645" t="s">
        <v>4058</v>
      </c>
      <c r="V91" s="639"/>
      <c r="W91" s="646" t="s">
        <v>954</v>
      </c>
      <c r="X91" s="633" t="s">
        <v>907</v>
      </c>
      <c r="Y91" s="640" t="s">
        <v>4493</v>
      </c>
      <c r="Z91" s="639"/>
      <c r="AA91" s="639"/>
      <c r="AB91" s="185"/>
      <c r="AC91" s="639"/>
      <c r="AD91" s="639"/>
      <c r="AE91" s="639"/>
      <c r="AF91" s="639"/>
      <c r="AG91" s="639"/>
      <c r="AH91" s="639"/>
      <c r="AI91" s="649"/>
      <c r="AJ91" s="649"/>
      <c r="AK91" s="649"/>
      <c r="AL91" s="649"/>
      <c r="AM91" s="649"/>
      <c r="AN91" s="649"/>
      <c r="AO91" s="649"/>
      <c r="AP91" s="649"/>
      <c r="AQ91" s="649"/>
      <c r="AR91" s="649"/>
      <c r="AS91" s="649"/>
    </row>
    <row r="92" ht="14.25" customHeight="1">
      <c r="A92" s="658">
        <v>26385.0</v>
      </c>
      <c r="B92" s="743" t="s">
        <v>3968</v>
      </c>
      <c r="C92" s="744" t="s">
        <v>3969</v>
      </c>
      <c r="D92" s="682" t="s">
        <v>4005</v>
      </c>
      <c r="E92" s="632">
        <v>254000.0</v>
      </c>
      <c r="F92" s="632">
        <v>193258.0</v>
      </c>
      <c r="G92" s="632">
        <v>346473.9</v>
      </c>
      <c r="H92" s="633" t="s">
        <v>122</v>
      </c>
      <c r="I92" s="639" t="s">
        <v>3970</v>
      </c>
      <c r="J92" s="635" t="s">
        <v>4064</v>
      </c>
      <c r="K92" s="636" t="s">
        <v>1372</v>
      </c>
      <c r="L92" s="637" t="s">
        <v>4494</v>
      </c>
      <c r="M92" s="638" t="s">
        <v>1899</v>
      </c>
      <c r="N92" s="639" t="s">
        <v>3972</v>
      </c>
      <c r="O92" s="633" t="s">
        <v>4495</v>
      </c>
      <c r="P92" s="640" t="s">
        <v>4496</v>
      </c>
      <c r="Q92" s="641" t="s">
        <v>4055</v>
      </c>
      <c r="R92" s="643"/>
      <c r="S92" s="643">
        <v>45534.0</v>
      </c>
      <c r="T92" s="644" t="s">
        <v>4069</v>
      </c>
      <c r="U92" s="645" t="s">
        <v>4058</v>
      </c>
      <c r="V92" s="639"/>
      <c r="W92" s="646" t="s">
        <v>954</v>
      </c>
      <c r="X92" s="633" t="s">
        <v>907</v>
      </c>
      <c r="Y92" s="656" t="s">
        <v>4497</v>
      </c>
      <c r="Z92" s="639"/>
      <c r="AA92" s="639"/>
      <c r="AB92" s="636" t="s">
        <v>4224</v>
      </c>
      <c r="AC92" s="639"/>
      <c r="AD92" s="639"/>
      <c r="AE92" s="639"/>
      <c r="AF92" s="639"/>
      <c r="AG92" s="639"/>
      <c r="AH92" s="639"/>
      <c r="AI92" s="649"/>
      <c r="AJ92" s="649"/>
      <c r="AK92" s="649"/>
      <c r="AL92" s="649"/>
      <c r="AM92" s="649"/>
      <c r="AN92" s="649"/>
      <c r="AO92" s="686"/>
      <c r="AP92" s="686"/>
      <c r="AQ92" s="686"/>
      <c r="AR92" s="686"/>
      <c r="AS92" s="686"/>
    </row>
    <row r="93" ht="14.25" customHeight="1">
      <c r="A93" s="687">
        <v>18658.0</v>
      </c>
      <c r="B93" s="633" t="s">
        <v>4498</v>
      </c>
      <c r="C93" s="633" t="s">
        <v>4499</v>
      </c>
      <c r="D93" s="682" t="s">
        <v>4500</v>
      </c>
      <c r="E93" s="689">
        <v>4639630.0</v>
      </c>
      <c r="F93" s="690">
        <v>115065.04</v>
      </c>
      <c r="G93" s="690">
        <v>3298352.04</v>
      </c>
      <c r="H93" s="633" t="s">
        <v>1713</v>
      </c>
      <c r="I93" s="633" t="s">
        <v>154</v>
      </c>
      <c r="J93" s="745" t="s">
        <v>4064</v>
      </c>
      <c r="K93" s="636" t="s">
        <v>1372</v>
      </c>
      <c r="L93" s="662" t="s">
        <v>2716</v>
      </c>
      <c r="M93" s="638" t="s">
        <v>2643</v>
      </c>
      <c r="N93" s="633" t="s">
        <v>4501</v>
      </c>
      <c r="O93" s="639"/>
      <c r="P93" s="655">
        <v>45634.0</v>
      </c>
      <c r="Q93" s="633" t="s">
        <v>4055</v>
      </c>
      <c r="R93" s="698"/>
      <c r="S93" s="643">
        <v>45534.0</v>
      </c>
      <c r="T93" s="644" t="s">
        <v>4069</v>
      </c>
      <c r="U93" s="645" t="s">
        <v>4058</v>
      </c>
      <c r="V93" s="633" t="s">
        <v>4502</v>
      </c>
      <c r="W93" s="646" t="s">
        <v>3046</v>
      </c>
      <c r="X93" s="633" t="s">
        <v>197</v>
      </c>
      <c r="Y93" s="699" t="s">
        <v>4503</v>
      </c>
      <c r="Z93" s="639"/>
      <c r="AA93" s="639"/>
      <c r="AB93" s="185"/>
      <c r="AC93" s="639"/>
      <c r="AD93" s="639"/>
      <c r="AE93" s="639"/>
      <c r="AF93" s="639"/>
      <c r="AG93" s="639"/>
      <c r="AH93" s="639"/>
      <c r="AI93" s="649"/>
      <c r="AJ93" s="649"/>
      <c r="AK93" s="649"/>
      <c r="AL93" s="649"/>
      <c r="AM93" s="649"/>
      <c r="AN93" s="649"/>
      <c r="AO93" s="649"/>
      <c r="AP93" s="649"/>
      <c r="AQ93" s="649"/>
      <c r="AR93" s="649"/>
      <c r="AS93" s="649"/>
    </row>
    <row r="94" ht="14.25" customHeight="1">
      <c r="A94" s="687">
        <v>27410.0</v>
      </c>
      <c r="B94" s="633" t="s">
        <v>4504</v>
      </c>
      <c r="C94" s="633" t="s">
        <v>4505</v>
      </c>
      <c r="D94" s="682" t="s">
        <v>4506</v>
      </c>
      <c r="E94" s="689">
        <v>150000.0</v>
      </c>
      <c r="F94" s="690">
        <v>106909.43</v>
      </c>
      <c r="G94" s="690">
        <v>106909.43</v>
      </c>
      <c r="H94" s="633" t="s">
        <v>1713</v>
      </c>
      <c r="I94" s="633" t="s">
        <v>4507</v>
      </c>
      <c r="J94" s="745" t="s">
        <v>4064</v>
      </c>
      <c r="K94" s="636" t="s">
        <v>4343</v>
      </c>
      <c r="L94" s="662" t="s">
        <v>2510</v>
      </c>
      <c r="M94" s="638" t="s">
        <v>4508</v>
      </c>
      <c r="N94" s="633" t="s">
        <v>4509</v>
      </c>
      <c r="O94" s="639"/>
      <c r="P94" s="640" t="s">
        <v>3887</v>
      </c>
      <c r="Q94" s="633" t="s">
        <v>4055</v>
      </c>
      <c r="R94" s="698"/>
      <c r="S94" s="643">
        <v>45534.0</v>
      </c>
      <c r="T94" s="644" t="s">
        <v>4069</v>
      </c>
      <c r="U94" s="645" t="s">
        <v>4058</v>
      </c>
      <c r="V94" s="633" t="s">
        <v>4081</v>
      </c>
      <c r="W94" s="646" t="s">
        <v>3046</v>
      </c>
      <c r="X94" s="633" t="s">
        <v>197</v>
      </c>
      <c r="Y94" s="640" t="s">
        <v>4510</v>
      </c>
      <c r="Z94" s="639"/>
      <c r="AA94" s="639"/>
      <c r="AB94" s="185"/>
      <c r="AC94" s="639"/>
      <c r="AD94" s="639"/>
      <c r="AE94" s="639"/>
      <c r="AF94" s="639"/>
      <c r="AG94" s="639"/>
      <c r="AH94" s="639"/>
      <c r="AI94" s="649"/>
      <c r="AJ94" s="649"/>
      <c r="AK94" s="649"/>
      <c r="AL94" s="649"/>
      <c r="AM94" s="649"/>
      <c r="AN94" s="649"/>
      <c r="AO94" s="649"/>
      <c r="AP94" s="649"/>
      <c r="AQ94" s="649"/>
      <c r="AR94" s="649"/>
      <c r="AS94" s="649"/>
    </row>
    <row r="95" ht="14.25" customHeight="1">
      <c r="A95" s="687">
        <v>16459.0</v>
      </c>
      <c r="B95" s="633" t="s">
        <v>4511</v>
      </c>
      <c r="C95" s="633" t="s">
        <v>4512</v>
      </c>
      <c r="D95" s="682" t="s">
        <v>4513</v>
      </c>
      <c r="E95" s="689">
        <v>450000.0</v>
      </c>
      <c r="F95" s="690">
        <v>984543.69</v>
      </c>
      <c r="G95" s="690">
        <v>984543.69</v>
      </c>
      <c r="H95" s="633" t="s">
        <v>114</v>
      </c>
      <c r="I95" s="633" t="s">
        <v>4514</v>
      </c>
      <c r="J95" s="745" t="s">
        <v>4064</v>
      </c>
      <c r="K95" s="636" t="s">
        <v>3757</v>
      </c>
      <c r="L95" s="662" t="s">
        <v>1906</v>
      </c>
      <c r="M95" s="638" t="s">
        <v>4515</v>
      </c>
      <c r="N95" s="633" t="s">
        <v>4516</v>
      </c>
      <c r="O95" s="639"/>
      <c r="P95" s="640" t="s">
        <v>4517</v>
      </c>
      <c r="Q95" s="633" t="s">
        <v>4055</v>
      </c>
      <c r="R95" s="698"/>
      <c r="S95" s="643">
        <v>45534.0</v>
      </c>
      <c r="T95" s="644" t="s">
        <v>4069</v>
      </c>
      <c r="U95" s="645" t="s">
        <v>4060</v>
      </c>
      <c r="V95" s="639"/>
      <c r="W95" s="646" t="s">
        <v>954</v>
      </c>
      <c r="X95" s="633" t="s">
        <v>2611</v>
      </c>
      <c r="Y95" s="640" t="s">
        <v>4518</v>
      </c>
      <c r="Z95" s="639"/>
      <c r="AA95" s="639"/>
      <c r="AB95" s="185"/>
      <c r="AC95" s="639"/>
      <c r="AD95" s="639"/>
      <c r="AE95" s="639"/>
      <c r="AF95" s="639"/>
      <c r="AG95" s="639"/>
      <c r="AH95" s="639"/>
      <c r="AI95" s="649"/>
      <c r="AJ95" s="649"/>
      <c r="AK95" s="649"/>
      <c r="AL95" s="649"/>
      <c r="AM95" s="649"/>
      <c r="AN95" s="649"/>
      <c r="AO95" s="649"/>
      <c r="AP95" s="649"/>
      <c r="AQ95" s="649"/>
      <c r="AR95" s="649"/>
      <c r="AS95" s="649"/>
    </row>
    <row r="96" ht="14.25" customHeight="1">
      <c r="A96" s="687">
        <v>22654.0</v>
      </c>
      <c r="B96" s="633" t="s">
        <v>4519</v>
      </c>
      <c r="C96" s="633" t="s">
        <v>4520</v>
      </c>
      <c r="D96" s="682" t="s">
        <v>4035</v>
      </c>
      <c r="E96" s="689">
        <v>535000.0</v>
      </c>
      <c r="F96" s="690">
        <v>52258.54</v>
      </c>
      <c r="G96" s="690">
        <v>408925.44</v>
      </c>
      <c r="H96" s="633" t="s">
        <v>114</v>
      </c>
      <c r="I96" s="633" t="s">
        <v>4521</v>
      </c>
      <c r="J96" s="745" t="s">
        <v>4064</v>
      </c>
      <c r="K96" s="636" t="s">
        <v>778</v>
      </c>
      <c r="L96" s="662" t="s">
        <v>4522</v>
      </c>
      <c r="M96" s="638" t="s">
        <v>4523</v>
      </c>
      <c r="N96" s="633" t="s">
        <v>4524</v>
      </c>
      <c r="O96" s="639"/>
      <c r="P96" s="655">
        <v>45633.0</v>
      </c>
      <c r="Q96" s="633" t="s">
        <v>4055</v>
      </c>
      <c r="R96" s="698"/>
      <c r="S96" s="643">
        <v>45534.0</v>
      </c>
      <c r="T96" s="644" t="s">
        <v>4069</v>
      </c>
      <c r="U96" s="645" t="s">
        <v>4058</v>
      </c>
      <c r="V96" s="639"/>
      <c r="W96" s="646" t="s">
        <v>954</v>
      </c>
      <c r="X96" s="633" t="s">
        <v>2611</v>
      </c>
      <c r="Y96" s="640" t="s">
        <v>4525</v>
      </c>
      <c r="Z96" s="639"/>
      <c r="AA96" s="639"/>
      <c r="AB96" s="185"/>
      <c r="AC96" s="639"/>
      <c r="AD96" s="639"/>
      <c r="AE96" s="639"/>
      <c r="AF96" s="639"/>
      <c r="AG96" s="639"/>
      <c r="AH96" s="639"/>
      <c r="AI96" s="649"/>
      <c r="AJ96" s="649"/>
      <c r="AK96" s="649"/>
      <c r="AL96" s="649"/>
      <c r="AM96" s="649"/>
      <c r="AN96" s="649"/>
      <c r="AO96" s="649"/>
      <c r="AP96" s="649"/>
      <c r="AQ96" s="649"/>
      <c r="AR96" s="649"/>
      <c r="AS96" s="649"/>
    </row>
    <row r="97" ht="14.25" customHeight="1">
      <c r="A97" s="687">
        <v>10435.0</v>
      </c>
      <c r="B97" s="633" t="s">
        <v>3565</v>
      </c>
      <c r="C97" s="633" t="s">
        <v>3566</v>
      </c>
      <c r="D97" s="682" t="s">
        <v>4526</v>
      </c>
      <c r="E97" s="689">
        <v>1230000.0</v>
      </c>
      <c r="F97" s="690">
        <v>3060782.06</v>
      </c>
      <c r="G97" s="690">
        <v>3060782.06</v>
      </c>
      <c r="H97" s="633" t="s">
        <v>114</v>
      </c>
      <c r="I97" s="633" t="s">
        <v>3567</v>
      </c>
      <c r="J97" s="745" t="s">
        <v>4064</v>
      </c>
      <c r="K97" s="636" t="s">
        <v>4050</v>
      </c>
      <c r="L97" s="662" t="s">
        <v>1802</v>
      </c>
      <c r="M97" s="638"/>
      <c r="N97" s="182" t="s">
        <v>3434</v>
      </c>
      <c r="O97" s="639"/>
      <c r="P97" s="640" t="s">
        <v>4527</v>
      </c>
      <c r="Q97" s="633" t="s">
        <v>4055</v>
      </c>
      <c r="R97" s="698"/>
      <c r="S97" s="643">
        <v>45534.0</v>
      </c>
      <c r="T97" s="644" t="s">
        <v>4069</v>
      </c>
      <c r="U97" s="645" t="s">
        <v>4060</v>
      </c>
      <c r="V97" s="639"/>
      <c r="W97" s="646" t="s">
        <v>954</v>
      </c>
      <c r="X97" s="633" t="s">
        <v>2611</v>
      </c>
      <c r="Y97" s="640" t="s">
        <v>4518</v>
      </c>
      <c r="Z97" s="639"/>
      <c r="AA97" s="639"/>
      <c r="AB97" s="185"/>
      <c r="AC97" s="639"/>
      <c r="AD97" s="639"/>
      <c r="AE97" s="639"/>
      <c r="AF97" s="639"/>
      <c r="AG97" s="639"/>
      <c r="AH97" s="639"/>
      <c r="AI97" s="649"/>
      <c r="AJ97" s="649"/>
      <c r="AK97" s="649"/>
      <c r="AL97" s="649"/>
      <c r="AM97" s="649"/>
      <c r="AN97" s="649"/>
      <c r="AO97" s="649"/>
      <c r="AP97" s="649"/>
      <c r="AQ97" s="649"/>
      <c r="AR97" s="649"/>
      <c r="AS97" s="649"/>
    </row>
    <row r="98" ht="14.25" customHeight="1">
      <c r="A98" s="687">
        <v>10479.0</v>
      </c>
      <c r="B98" s="633" t="s">
        <v>2990</v>
      </c>
      <c r="C98" s="633" t="s">
        <v>2991</v>
      </c>
      <c r="D98" s="682" t="s">
        <v>4528</v>
      </c>
      <c r="E98" s="689">
        <v>660000.0</v>
      </c>
      <c r="F98" s="690">
        <v>1630098.3</v>
      </c>
      <c r="G98" s="690">
        <v>1630098.3</v>
      </c>
      <c r="H98" s="633" t="s">
        <v>114</v>
      </c>
      <c r="I98" s="633" t="s">
        <v>143</v>
      </c>
      <c r="J98" s="745" t="s">
        <v>4064</v>
      </c>
      <c r="K98" s="636" t="s">
        <v>1372</v>
      </c>
      <c r="L98" s="636" t="s">
        <v>1748</v>
      </c>
      <c r="M98" s="653"/>
      <c r="N98" s="633" t="s">
        <v>3434</v>
      </c>
      <c r="O98" s="639"/>
      <c r="P98" s="640" t="s">
        <v>4268</v>
      </c>
      <c r="Q98" s="633" t="s">
        <v>4055</v>
      </c>
      <c r="R98" s="698"/>
      <c r="S98" s="643">
        <v>45534.0</v>
      </c>
      <c r="T98" s="644" t="s">
        <v>4069</v>
      </c>
      <c r="U98" s="645" t="s">
        <v>4060</v>
      </c>
      <c r="V98" s="639"/>
      <c r="W98" s="646" t="s">
        <v>954</v>
      </c>
      <c r="X98" s="633" t="s">
        <v>2611</v>
      </c>
      <c r="Y98" s="640" t="s">
        <v>4518</v>
      </c>
      <c r="Z98" s="639"/>
      <c r="AA98" s="639"/>
      <c r="AB98" s="185"/>
      <c r="AC98" s="639"/>
      <c r="AD98" s="639"/>
      <c r="AE98" s="639"/>
      <c r="AF98" s="639"/>
      <c r="AG98" s="639"/>
      <c r="AH98" s="639"/>
      <c r="AI98" s="649"/>
      <c r="AJ98" s="649"/>
      <c r="AK98" s="649"/>
      <c r="AL98" s="649"/>
      <c r="AM98" s="649"/>
      <c r="AN98" s="649"/>
      <c r="AO98" s="649"/>
      <c r="AP98" s="649"/>
      <c r="AQ98" s="649"/>
      <c r="AR98" s="649"/>
      <c r="AS98" s="649"/>
    </row>
    <row r="99" ht="15.0" customHeight="1">
      <c r="A99" s="687">
        <v>23017.0</v>
      </c>
      <c r="B99" s="633" t="s">
        <v>4529</v>
      </c>
      <c r="C99" s="633" t="s">
        <v>4530</v>
      </c>
      <c r="D99" s="682" t="s">
        <v>4531</v>
      </c>
      <c r="E99" s="689">
        <v>272000.0</v>
      </c>
      <c r="F99" s="690">
        <v>553505.06</v>
      </c>
      <c r="G99" s="690">
        <v>553505.06</v>
      </c>
      <c r="H99" s="633" t="s">
        <v>116</v>
      </c>
      <c r="I99" s="746" t="s">
        <v>4532</v>
      </c>
      <c r="J99" s="635" t="s">
        <v>4064</v>
      </c>
      <c r="K99" s="636" t="s">
        <v>4533</v>
      </c>
      <c r="L99" s="662" t="s">
        <v>1880</v>
      </c>
      <c r="M99" s="663">
        <v>45177.0</v>
      </c>
      <c r="N99" s="633" t="s">
        <v>4534</v>
      </c>
      <c r="O99" s="633"/>
      <c r="P99" s="640" t="s">
        <v>4535</v>
      </c>
      <c r="Q99" s="641" t="s">
        <v>4468</v>
      </c>
      <c r="R99" s="643"/>
      <c r="S99" s="643">
        <v>45534.0</v>
      </c>
      <c r="T99" s="644" t="s">
        <v>4069</v>
      </c>
      <c r="U99" s="645" t="s">
        <v>4060</v>
      </c>
      <c r="V99" s="639"/>
      <c r="W99" s="646" t="s">
        <v>954</v>
      </c>
      <c r="X99" s="633" t="s">
        <v>2198</v>
      </c>
      <c r="Y99" s="747" t="s">
        <v>4536</v>
      </c>
      <c r="Z99" s="639"/>
      <c r="AA99" s="644"/>
      <c r="AB99" s="636"/>
      <c r="AC99" s="639"/>
      <c r="AD99" s="633"/>
      <c r="AE99" s="654"/>
      <c r="AF99" s="639"/>
      <c r="AG99" s="639"/>
      <c r="AH99" s="639"/>
      <c r="AI99" s="649"/>
      <c r="AJ99" s="649"/>
      <c r="AK99" s="649"/>
      <c r="AL99" s="649"/>
      <c r="AM99" s="649"/>
      <c r="AN99" s="649"/>
      <c r="AO99" s="649"/>
      <c r="AP99" s="649"/>
      <c r="AQ99" s="649"/>
      <c r="AR99" s="649"/>
      <c r="AS99" s="649"/>
    </row>
    <row r="100" ht="14.25" customHeight="1">
      <c r="A100" s="748">
        <v>19984.0</v>
      </c>
      <c r="B100" s="749" t="s">
        <v>2853</v>
      </c>
      <c r="C100" s="749" t="s">
        <v>3910</v>
      </c>
      <c r="D100" s="682" t="s">
        <v>4537</v>
      </c>
      <c r="E100" s="750">
        <v>122500.0</v>
      </c>
      <c r="F100" s="750">
        <v>246269.18</v>
      </c>
      <c r="G100" s="750">
        <v>246269.18</v>
      </c>
      <c r="H100" s="633" t="s">
        <v>1713</v>
      </c>
      <c r="I100" s="633" t="s">
        <v>2855</v>
      </c>
      <c r="J100" s="635" t="s">
        <v>4064</v>
      </c>
      <c r="K100" s="636" t="s">
        <v>4278</v>
      </c>
      <c r="L100" s="662" t="s">
        <v>4279</v>
      </c>
      <c r="M100" s="638" t="s">
        <v>4538</v>
      </c>
      <c r="N100" s="633" t="s">
        <v>4539</v>
      </c>
      <c r="O100" s="639"/>
      <c r="P100" s="655">
        <v>45143.0</v>
      </c>
      <c r="Q100" s="633" t="s">
        <v>4055</v>
      </c>
      <c r="R100" s="698"/>
      <c r="S100" s="643">
        <v>45534.0</v>
      </c>
      <c r="T100" s="644" t="s">
        <v>4069</v>
      </c>
      <c r="U100" s="645" t="s">
        <v>4060</v>
      </c>
      <c r="V100" s="639"/>
      <c r="W100" s="646" t="s">
        <v>954</v>
      </c>
      <c r="X100" s="633" t="s">
        <v>197</v>
      </c>
      <c r="Y100" s="640" t="s">
        <v>4518</v>
      </c>
      <c r="Z100" s="639"/>
      <c r="AA100" s="639"/>
      <c r="AB100" s="185"/>
      <c r="AC100" s="639"/>
      <c r="AD100" s="639"/>
      <c r="AE100" s="639"/>
      <c r="AF100" s="639"/>
      <c r="AG100" s="639"/>
      <c r="AH100" s="639"/>
      <c r="AI100" s="649"/>
      <c r="AJ100" s="649"/>
      <c r="AK100" s="649"/>
      <c r="AL100" s="649"/>
      <c r="AM100" s="649"/>
      <c r="AN100" s="649"/>
      <c r="AO100" s="649"/>
      <c r="AP100" s="649"/>
      <c r="AQ100" s="649"/>
      <c r="AR100" s="649"/>
      <c r="AS100" s="649"/>
    </row>
    <row r="101" ht="14.25" customHeight="1">
      <c r="A101" s="748">
        <v>25702.0</v>
      </c>
      <c r="B101" s="748" t="s">
        <v>3779</v>
      </c>
      <c r="C101" s="748" t="s">
        <v>3780</v>
      </c>
      <c r="D101" s="682" t="s">
        <v>4366</v>
      </c>
      <c r="E101" s="689">
        <v>1012500.0</v>
      </c>
      <c r="F101" s="690">
        <v>140000.0</v>
      </c>
      <c r="G101" s="690">
        <v>773865.19</v>
      </c>
      <c r="H101" s="633" t="s">
        <v>122</v>
      </c>
      <c r="I101" s="633" t="s">
        <v>3781</v>
      </c>
      <c r="J101" s="635" t="s">
        <v>4064</v>
      </c>
      <c r="K101" s="636" t="s">
        <v>4194</v>
      </c>
      <c r="L101" s="662" t="s">
        <v>4540</v>
      </c>
      <c r="M101" s="663">
        <v>45539.0</v>
      </c>
      <c r="N101" s="751" t="s">
        <v>4541</v>
      </c>
      <c r="O101" s="633" t="s">
        <v>4542</v>
      </c>
      <c r="P101" s="640" t="s">
        <v>4054</v>
      </c>
      <c r="Q101" s="633" t="s">
        <v>4055</v>
      </c>
      <c r="R101" s="698"/>
      <c r="S101" s="643">
        <v>45534.0</v>
      </c>
      <c r="T101" s="644" t="s">
        <v>4069</v>
      </c>
      <c r="U101" s="645" t="s">
        <v>4060</v>
      </c>
      <c r="V101" s="639"/>
      <c r="W101" s="646" t="s">
        <v>845</v>
      </c>
      <c r="X101" s="633" t="s">
        <v>907</v>
      </c>
      <c r="Y101" s="640" t="s">
        <v>4543</v>
      </c>
      <c r="Z101" s="639"/>
      <c r="AA101" s="639"/>
      <c r="AB101" s="185"/>
      <c r="AC101" s="639"/>
      <c r="AD101" s="639"/>
      <c r="AE101" s="639"/>
      <c r="AF101" s="639"/>
      <c r="AG101" s="639"/>
      <c r="AH101" s="639"/>
      <c r="AI101" s="649"/>
      <c r="AJ101" s="649"/>
      <c r="AK101" s="649"/>
      <c r="AL101" s="649"/>
      <c r="AM101" s="649"/>
      <c r="AN101" s="649"/>
      <c r="AO101" s="649"/>
      <c r="AP101" s="649"/>
      <c r="AQ101" s="649"/>
      <c r="AR101" s="649"/>
      <c r="AS101" s="649"/>
    </row>
    <row r="102" ht="14.25" customHeight="1">
      <c r="A102" s="687">
        <v>27037.0</v>
      </c>
      <c r="B102" s="633" t="s">
        <v>4544</v>
      </c>
      <c r="C102" s="633" t="s">
        <v>4545</v>
      </c>
      <c r="D102" s="682" t="s">
        <v>4021</v>
      </c>
      <c r="E102" s="689">
        <v>2601000.0</v>
      </c>
      <c r="F102" s="690">
        <v>279460.46</v>
      </c>
      <c r="G102" s="690">
        <v>2616215.49</v>
      </c>
      <c r="H102" s="633" t="s">
        <v>114</v>
      </c>
      <c r="I102" s="633" t="s">
        <v>4546</v>
      </c>
      <c r="J102" s="745" t="s">
        <v>4049</v>
      </c>
      <c r="K102" s="636" t="s">
        <v>778</v>
      </c>
      <c r="L102" s="662" t="s">
        <v>4546</v>
      </c>
      <c r="M102" s="638" t="s">
        <v>4547</v>
      </c>
      <c r="N102" s="751" t="s">
        <v>4548</v>
      </c>
      <c r="O102" s="639"/>
      <c r="P102" s="640" t="s">
        <v>4549</v>
      </c>
      <c r="Q102" s="633" t="s">
        <v>4081</v>
      </c>
      <c r="R102" s="698"/>
      <c r="S102" s="643">
        <v>45534.0</v>
      </c>
      <c r="T102" s="644" t="s">
        <v>4069</v>
      </c>
      <c r="U102" s="645" t="s">
        <v>4058</v>
      </c>
      <c r="V102" s="639"/>
      <c r="W102" s="646" t="s">
        <v>954</v>
      </c>
      <c r="X102" s="633" t="s">
        <v>2611</v>
      </c>
      <c r="Y102" s="752" t="s">
        <v>4550</v>
      </c>
      <c r="Z102" s="639"/>
      <c r="AA102" s="639"/>
      <c r="AB102" s="185"/>
      <c r="AC102" s="639"/>
      <c r="AD102" s="639"/>
      <c r="AE102" s="639"/>
      <c r="AF102" s="639"/>
      <c r="AG102" s="639"/>
      <c r="AH102" s="639"/>
      <c r="AI102" s="649"/>
      <c r="AJ102" s="649"/>
      <c r="AK102" s="649"/>
      <c r="AL102" s="649"/>
      <c r="AM102" s="649"/>
      <c r="AN102" s="649"/>
      <c r="AO102" s="649"/>
      <c r="AP102" s="649"/>
      <c r="AQ102" s="649"/>
      <c r="AR102" s="649"/>
      <c r="AS102" s="649"/>
    </row>
    <row r="103" ht="14.25" customHeight="1">
      <c r="A103" s="687">
        <v>26889.0</v>
      </c>
      <c r="B103" s="633" t="s">
        <v>4551</v>
      </c>
      <c r="C103" s="633" t="s">
        <v>4552</v>
      </c>
      <c r="D103" s="682" t="s">
        <v>4035</v>
      </c>
      <c r="E103" s="689">
        <v>390000.0</v>
      </c>
      <c r="F103" s="690">
        <v>39263.71</v>
      </c>
      <c r="G103" s="690">
        <v>573129.71</v>
      </c>
      <c r="H103" s="633" t="s">
        <v>122</v>
      </c>
      <c r="I103" s="633" t="s">
        <v>4553</v>
      </c>
      <c r="J103" s="745" t="s">
        <v>4049</v>
      </c>
      <c r="K103" s="636" t="s">
        <v>4050</v>
      </c>
      <c r="L103" s="662" t="s">
        <v>4554</v>
      </c>
      <c r="M103" s="638" t="s">
        <v>4555</v>
      </c>
      <c r="N103" s="633" t="s">
        <v>4556</v>
      </c>
      <c r="O103" s="639"/>
      <c r="P103" s="655">
        <v>45634.0</v>
      </c>
      <c r="Q103" s="633" t="s">
        <v>4055</v>
      </c>
      <c r="R103" s="698"/>
      <c r="S103" s="643">
        <v>45534.0</v>
      </c>
      <c r="T103" s="644" t="s">
        <v>4069</v>
      </c>
      <c r="U103" s="645" t="s">
        <v>4058</v>
      </c>
      <c r="V103" s="633" t="s">
        <v>4081</v>
      </c>
      <c r="W103" s="646" t="s">
        <v>3046</v>
      </c>
      <c r="X103" s="633" t="s">
        <v>907</v>
      </c>
      <c r="Y103" s="752" t="s">
        <v>4557</v>
      </c>
      <c r="Z103" s="639"/>
      <c r="AA103" s="639"/>
      <c r="AB103" s="185"/>
      <c r="AC103" s="639"/>
      <c r="AD103" s="639"/>
      <c r="AE103" s="639"/>
      <c r="AF103" s="639"/>
      <c r="AG103" s="639"/>
      <c r="AH103" s="639"/>
      <c r="AI103" s="649"/>
      <c r="AJ103" s="649"/>
      <c r="AK103" s="649"/>
      <c r="AL103" s="649"/>
      <c r="AM103" s="649"/>
      <c r="AN103" s="649"/>
      <c r="AO103" s="649"/>
      <c r="AP103" s="649"/>
      <c r="AQ103" s="649"/>
      <c r="AR103" s="649"/>
      <c r="AS103" s="649"/>
    </row>
    <row r="104" ht="14.25" customHeight="1">
      <c r="A104" s="687">
        <v>27319.0</v>
      </c>
      <c r="B104" s="633" t="s">
        <v>4558</v>
      </c>
      <c r="C104" s="633" t="s">
        <v>4559</v>
      </c>
      <c r="D104" s="682" t="s">
        <v>4560</v>
      </c>
      <c r="E104" s="689">
        <v>50000.0</v>
      </c>
      <c r="F104" s="690">
        <v>77910.0</v>
      </c>
      <c r="G104" s="690">
        <v>77910.0</v>
      </c>
      <c r="H104" s="633" t="s">
        <v>148</v>
      </c>
      <c r="I104" s="633" t="s">
        <v>4561</v>
      </c>
      <c r="J104" s="745" t="s">
        <v>4049</v>
      </c>
      <c r="K104" s="636" t="s">
        <v>818</v>
      </c>
      <c r="L104" s="662" t="s">
        <v>3074</v>
      </c>
      <c r="M104" s="638" t="s">
        <v>4555</v>
      </c>
      <c r="N104" s="633" t="s">
        <v>4562</v>
      </c>
      <c r="O104" s="639"/>
      <c r="P104" s="640" t="s">
        <v>4019</v>
      </c>
      <c r="Q104" s="633" t="s">
        <v>4055</v>
      </c>
      <c r="R104" s="698"/>
      <c r="S104" s="643">
        <v>45534.0</v>
      </c>
      <c r="T104" s="644" t="s">
        <v>4352</v>
      </c>
      <c r="U104" s="645" t="s">
        <v>4058</v>
      </c>
      <c r="V104" s="639"/>
      <c r="W104" s="646" t="s">
        <v>301</v>
      </c>
      <c r="X104" s="633" t="s">
        <v>4061</v>
      </c>
      <c r="Y104" s="640" t="s">
        <v>4563</v>
      </c>
      <c r="Z104" s="639"/>
      <c r="AA104" s="639"/>
      <c r="AB104" s="185"/>
      <c r="AC104" s="639"/>
      <c r="AD104" s="639"/>
      <c r="AE104" s="639"/>
      <c r="AF104" s="639"/>
      <c r="AG104" s="639"/>
      <c r="AH104" s="639"/>
      <c r="AI104" s="649"/>
      <c r="AJ104" s="649"/>
      <c r="AK104" s="649"/>
      <c r="AL104" s="649"/>
      <c r="AM104" s="649"/>
      <c r="AN104" s="649"/>
      <c r="AO104" s="649"/>
      <c r="AP104" s="649"/>
      <c r="AQ104" s="649"/>
      <c r="AR104" s="649"/>
      <c r="AS104" s="649"/>
    </row>
    <row r="105" ht="14.25" customHeight="1">
      <c r="A105" s="753">
        <v>27684.0</v>
      </c>
      <c r="B105" s="754" t="s">
        <v>4564</v>
      </c>
      <c r="C105" s="754" t="s">
        <v>4565</v>
      </c>
      <c r="D105" s="755" t="s">
        <v>4566</v>
      </c>
      <c r="E105" s="756">
        <v>70000.0</v>
      </c>
      <c r="F105" s="756">
        <v>89137.0</v>
      </c>
      <c r="G105" s="756">
        <v>89137.0</v>
      </c>
      <c r="H105" s="754" t="s">
        <v>122</v>
      </c>
      <c r="I105" s="754" t="s">
        <v>4567</v>
      </c>
      <c r="J105" s="745" t="s">
        <v>4049</v>
      </c>
      <c r="K105" s="757" t="s">
        <v>4065</v>
      </c>
      <c r="L105" s="758" t="s">
        <v>1770</v>
      </c>
      <c r="M105" s="759" t="s">
        <v>4555</v>
      </c>
      <c r="N105" s="759" t="s">
        <v>4568</v>
      </c>
      <c r="O105" s="760"/>
      <c r="P105" s="754" t="s">
        <v>3887</v>
      </c>
      <c r="Q105" s="754" t="s">
        <v>4055</v>
      </c>
      <c r="R105" s="761"/>
      <c r="S105" s="643">
        <v>45534.0</v>
      </c>
      <c r="T105" s="762" t="s">
        <v>4069</v>
      </c>
      <c r="U105" s="763" t="s">
        <v>4058</v>
      </c>
      <c r="V105" s="760"/>
      <c r="W105" s="764" t="s">
        <v>4074</v>
      </c>
      <c r="X105" s="754" t="s">
        <v>907</v>
      </c>
      <c r="Y105" s="640" t="s">
        <v>4569</v>
      </c>
      <c r="Z105" s="639"/>
      <c r="AA105" s="639"/>
      <c r="AB105" s="185"/>
      <c r="AC105" s="639"/>
      <c r="AD105" s="639"/>
      <c r="AE105" s="639"/>
      <c r="AF105" s="639"/>
      <c r="AG105" s="639"/>
      <c r="AH105" s="639"/>
      <c r="AI105" s="649"/>
      <c r="AJ105" s="649"/>
      <c r="AK105" s="649"/>
      <c r="AL105" s="649"/>
      <c r="AM105" s="649"/>
      <c r="AN105" s="649"/>
      <c r="AO105" s="649"/>
      <c r="AP105" s="649"/>
      <c r="AQ105" s="649"/>
      <c r="AR105" s="649"/>
      <c r="AS105" s="649"/>
    </row>
    <row r="106" ht="21.0" customHeight="1">
      <c r="A106" s="687">
        <v>27458.0</v>
      </c>
      <c r="B106" s="633" t="s">
        <v>4570</v>
      </c>
      <c r="C106" s="633" t="s">
        <v>4571</v>
      </c>
      <c r="D106" s="682" t="s">
        <v>4001</v>
      </c>
      <c r="E106" s="689">
        <v>200000.0</v>
      </c>
      <c r="F106" s="690">
        <v>40000.0</v>
      </c>
      <c r="G106" s="690">
        <v>218375.0</v>
      </c>
      <c r="H106" s="633" t="s">
        <v>114</v>
      </c>
      <c r="I106" s="633" t="s">
        <v>4572</v>
      </c>
      <c r="J106" s="745" t="s">
        <v>4049</v>
      </c>
      <c r="K106" s="636" t="s">
        <v>2103</v>
      </c>
      <c r="L106" s="662" t="s">
        <v>4573</v>
      </c>
      <c r="M106" s="638" t="s">
        <v>4555</v>
      </c>
      <c r="N106" s="633" t="s">
        <v>4574</v>
      </c>
      <c r="O106" s="639"/>
      <c r="P106" s="640" t="s">
        <v>3885</v>
      </c>
      <c r="Q106" s="633" t="s">
        <v>4055</v>
      </c>
      <c r="R106" s="698"/>
      <c r="S106" s="643">
        <v>45534.0</v>
      </c>
      <c r="T106" s="644" t="s">
        <v>4069</v>
      </c>
      <c r="U106" s="645" t="s">
        <v>4058</v>
      </c>
      <c r="V106" s="639"/>
      <c r="W106" s="646" t="s">
        <v>4074</v>
      </c>
      <c r="X106" s="633" t="s">
        <v>2611</v>
      </c>
      <c r="Y106" s="640" t="s">
        <v>4575</v>
      </c>
      <c r="Z106" s="639"/>
      <c r="AA106" s="639"/>
      <c r="AB106" s="185"/>
      <c r="AC106" s="639"/>
      <c r="AD106" s="639"/>
      <c r="AE106" s="639"/>
      <c r="AF106" s="639"/>
      <c r="AG106" s="639"/>
      <c r="AH106" s="639"/>
      <c r="AI106" s="649"/>
      <c r="AJ106" s="649"/>
      <c r="AK106" s="649"/>
      <c r="AL106" s="649"/>
      <c r="AM106" s="649"/>
      <c r="AN106" s="649"/>
      <c r="AO106" s="649"/>
      <c r="AP106" s="649"/>
      <c r="AQ106" s="649"/>
      <c r="AR106" s="649"/>
      <c r="AS106" s="649"/>
    </row>
    <row r="107" ht="14.25" customHeight="1">
      <c r="A107" s="687">
        <v>25083.0</v>
      </c>
      <c r="B107" s="633" t="s">
        <v>4576</v>
      </c>
      <c r="C107" s="633" t="s">
        <v>4577</v>
      </c>
      <c r="D107" s="682" t="s">
        <v>4578</v>
      </c>
      <c r="E107" s="689">
        <v>405000.0</v>
      </c>
      <c r="F107" s="690">
        <v>407988.59</v>
      </c>
      <c r="G107" s="690">
        <v>407988.59</v>
      </c>
      <c r="H107" s="765" t="s">
        <v>420</v>
      </c>
      <c r="I107" s="633" t="s">
        <v>4579</v>
      </c>
      <c r="J107" s="745" t="s">
        <v>4049</v>
      </c>
      <c r="K107" s="636" t="s">
        <v>2103</v>
      </c>
      <c r="L107" s="662" t="s">
        <v>2908</v>
      </c>
      <c r="M107" s="638" t="s">
        <v>4580</v>
      </c>
      <c r="N107" s="633" t="s">
        <v>4581</v>
      </c>
      <c r="O107" s="639"/>
      <c r="P107" s="655">
        <v>45420.0</v>
      </c>
      <c r="Q107" s="633" t="s">
        <v>4055</v>
      </c>
      <c r="R107" s="698"/>
      <c r="S107" s="643">
        <v>45535.0</v>
      </c>
      <c r="T107" s="644" t="s">
        <v>4069</v>
      </c>
      <c r="U107" s="645" t="s">
        <v>4058</v>
      </c>
      <c r="V107" s="639"/>
      <c r="W107" s="646" t="s">
        <v>4074</v>
      </c>
      <c r="X107" s="765" t="s">
        <v>2198</v>
      </c>
      <c r="Y107" s="640" t="s">
        <v>4582</v>
      </c>
      <c r="Z107" s="639"/>
      <c r="AA107" s="639"/>
      <c r="AB107" s="185"/>
      <c r="AC107" s="639"/>
      <c r="AD107" s="639"/>
      <c r="AE107" s="639"/>
      <c r="AF107" s="639"/>
      <c r="AG107" s="639"/>
      <c r="AH107" s="639"/>
      <c r="AI107" s="649"/>
      <c r="AJ107" s="649"/>
      <c r="AK107" s="649"/>
      <c r="AL107" s="649"/>
      <c r="AM107" s="649"/>
      <c r="AN107" s="649"/>
      <c r="AO107" s="649"/>
      <c r="AP107" s="649"/>
      <c r="AQ107" s="649"/>
      <c r="AR107" s="649"/>
      <c r="AS107" s="649"/>
    </row>
    <row r="108" ht="14.25" customHeight="1">
      <c r="A108" s="687">
        <v>27299.0</v>
      </c>
      <c r="B108" s="633" t="s">
        <v>4583</v>
      </c>
      <c r="C108" s="633" t="s">
        <v>4584</v>
      </c>
      <c r="D108" s="682" t="s">
        <v>4585</v>
      </c>
      <c r="E108" s="689">
        <v>200000.0</v>
      </c>
      <c r="F108" s="690">
        <v>280724.06</v>
      </c>
      <c r="G108" s="690">
        <v>280724.06</v>
      </c>
      <c r="H108" s="633" t="s">
        <v>135</v>
      </c>
      <c r="I108" s="633" t="s">
        <v>4586</v>
      </c>
      <c r="J108" s="745" t="s">
        <v>4049</v>
      </c>
      <c r="K108" s="636" t="s">
        <v>1372</v>
      </c>
      <c r="L108" s="662" t="s">
        <v>4587</v>
      </c>
      <c r="M108" s="638" t="s">
        <v>4580</v>
      </c>
      <c r="N108" s="633" t="s">
        <v>4588</v>
      </c>
      <c r="O108" s="639"/>
      <c r="P108" s="640" t="s">
        <v>4019</v>
      </c>
      <c r="Q108" s="633" t="s">
        <v>4055</v>
      </c>
      <c r="R108" s="698"/>
      <c r="S108" s="643">
        <v>45535.0</v>
      </c>
      <c r="T108" s="644" t="s">
        <v>4069</v>
      </c>
      <c r="U108" s="645" t="s">
        <v>4058</v>
      </c>
      <c r="V108" s="639"/>
      <c r="W108" s="646" t="s">
        <v>301</v>
      </c>
      <c r="X108" s="633" t="s">
        <v>4061</v>
      </c>
      <c r="Y108" s="640" t="s">
        <v>4589</v>
      </c>
      <c r="Z108" s="639"/>
      <c r="AA108" s="639"/>
      <c r="AB108" s="185"/>
      <c r="AC108" s="639"/>
      <c r="AD108" s="639"/>
      <c r="AE108" s="639"/>
      <c r="AF108" s="639"/>
      <c r="AG108" s="639"/>
      <c r="AH108" s="639"/>
      <c r="AI108" s="649"/>
      <c r="AJ108" s="649"/>
      <c r="AK108" s="649"/>
      <c r="AL108" s="649"/>
      <c r="AM108" s="649"/>
      <c r="AN108" s="649"/>
      <c r="AO108" s="649"/>
      <c r="AP108" s="649"/>
      <c r="AQ108" s="649"/>
      <c r="AR108" s="649"/>
      <c r="AS108" s="649"/>
    </row>
    <row r="109" ht="14.25" customHeight="1">
      <c r="A109" s="766">
        <v>26187.0</v>
      </c>
      <c r="B109" s="765" t="s">
        <v>3137</v>
      </c>
      <c r="C109" s="765" t="s">
        <v>4590</v>
      </c>
      <c r="D109" s="767" t="s">
        <v>4001</v>
      </c>
      <c r="E109" s="768">
        <v>1100000.0</v>
      </c>
      <c r="F109" s="769">
        <v>326718.0</v>
      </c>
      <c r="G109" s="769">
        <v>1103098.0</v>
      </c>
      <c r="H109" s="765" t="s">
        <v>420</v>
      </c>
      <c r="I109" s="765" t="s">
        <v>1224</v>
      </c>
      <c r="J109" s="770" t="s">
        <v>4049</v>
      </c>
      <c r="K109" s="771" t="s">
        <v>2103</v>
      </c>
      <c r="L109" s="772" t="s">
        <v>1770</v>
      </c>
      <c r="M109" s="773" t="s">
        <v>4580</v>
      </c>
      <c r="N109" s="752" t="s">
        <v>4591</v>
      </c>
      <c r="O109" s="774"/>
      <c r="P109" s="765" t="s">
        <v>4019</v>
      </c>
      <c r="Q109" s="765" t="s">
        <v>4055</v>
      </c>
      <c r="R109" s="775"/>
      <c r="S109" s="776">
        <v>45535.0</v>
      </c>
      <c r="T109" s="777" t="s">
        <v>4069</v>
      </c>
      <c r="U109" s="778" t="s">
        <v>4058</v>
      </c>
      <c r="V109" s="779"/>
      <c r="W109" s="780" t="s">
        <v>4074</v>
      </c>
      <c r="X109" s="765" t="s">
        <v>2198</v>
      </c>
      <c r="Y109" s="765" t="s">
        <v>4592</v>
      </c>
      <c r="Z109" s="774"/>
      <c r="AA109" s="774"/>
      <c r="AB109" s="781"/>
      <c r="AC109" s="774"/>
      <c r="AD109" s="774"/>
      <c r="AE109" s="774"/>
      <c r="AF109" s="774"/>
      <c r="AG109" s="774"/>
      <c r="AH109" s="774"/>
      <c r="AI109" s="782"/>
      <c r="AJ109" s="782"/>
      <c r="AK109" s="782"/>
      <c r="AL109" s="782"/>
      <c r="AM109" s="782"/>
      <c r="AN109" s="782"/>
      <c r="AO109" s="782"/>
      <c r="AP109" s="782"/>
      <c r="AQ109" s="782"/>
      <c r="AR109" s="782"/>
      <c r="AS109" s="782"/>
    </row>
    <row r="110" ht="14.25" customHeight="1">
      <c r="A110" s="650">
        <v>25331.0</v>
      </c>
      <c r="B110" s="639" t="s">
        <v>4593</v>
      </c>
      <c r="C110" s="639" t="s">
        <v>4594</v>
      </c>
      <c r="D110" s="682" t="s">
        <v>4001</v>
      </c>
      <c r="E110" s="631">
        <v>3000000.0</v>
      </c>
      <c r="F110" s="632">
        <v>2625411.42</v>
      </c>
      <c r="G110" s="632">
        <v>2625411.42</v>
      </c>
      <c r="H110" s="633" t="s">
        <v>1713</v>
      </c>
      <c r="I110" s="746" t="s">
        <v>4595</v>
      </c>
      <c r="J110" s="635" t="s">
        <v>4049</v>
      </c>
      <c r="K110" s="636" t="s">
        <v>4596</v>
      </c>
      <c r="L110" s="637" t="s">
        <v>4597</v>
      </c>
      <c r="M110" s="678">
        <v>45331.0</v>
      </c>
      <c r="N110" s="639" t="s">
        <v>4598</v>
      </c>
      <c r="O110" s="639"/>
      <c r="P110" s="655">
        <v>45359.0</v>
      </c>
      <c r="Q110" s="641" t="s">
        <v>4081</v>
      </c>
      <c r="R110" s="643"/>
      <c r="S110" s="643">
        <v>45526.0</v>
      </c>
      <c r="T110" s="644" t="s">
        <v>4069</v>
      </c>
      <c r="U110" s="645" t="s">
        <v>4058</v>
      </c>
      <c r="V110" s="633"/>
      <c r="W110" s="646" t="s">
        <v>954</v>
      </c>
      <c r="X110" s="633" t="s">
        <v>197</v>
      </c>
      <c r="Y110" s="679" t="s">
        <v>4599</v>
      </c>
      <c r="Z110" s="639"/>
      <c r="AA110" s="639"/>
      <c r="AB110" s="636" t="s">
        <v>4596</v>
      </c>
      <c r="AC110" s="639"/>
      <c r="AD110" s="639"/>
      <c r="AE110" s="639"/>
      <c r="AF110" s="639"/>
      <c r="AG110" s="639"/>
      <c r="AH110" s="639"/>
      <c r="AI110" s="649"/>
      <c r="AJ110" s="649"/>
      <c r="AK110" s="649"/>
      <c r="AL110" s="649"/>
      <c r="AM110" s="649"/>
      <c r="AN110" s="649"/>
      <c r="AO110" s="649"/>
      <c r="AP110" s="649"/>
      <c r="AQ110" s="649"/>
      <c r="AR110" s="649"/>
      <c r="AS110" s="649"/>
    </row>
    <row r="111" ht="14.25" customHeight="1">
      <c r="A111" s="687">
        <v>27374.0</v>
      </c>
      <c r="B111" s="633" t="s">
        <v>4600</v>
      </c>
      <c r="C111" s="633" t="s">
        <v>4601</v>
      </c>
      <c r="D111" s="682" t="s">
        <v>4578</v>
      </c>
      <c r="E111" s="689">
        <v>3000000.0</v>
      </c>
      <c r="F111" s="690">
        <v>325853.09</v>
      </c>
      <c r="G111" s="690">
        <v>4610810.36</v>
      </c>
      <c r="H111" s="633" t="s">
        <v>122</v>
      </c>
      <c r="I111" s="633" t="s">
        <v>4602</v>
      </c>
      <c r="J111" s="745" t="s">
        <v>4049</v>
      </c>
      <c r="K111" s="636" t="s">
        <v>1372</v>
      </c>
      <c r="L111" s="662" t="s">
        <v>1741</v>
      </c>
      <c r="M111" s="678">
        <v>45331.0</v>
      </c>
      <c r="N111" s="633" t="s">
        <v>4603</v>
      </c>
      <c r="O111" s="639"/>
      <c r="P111" s="640" t="s">
        <v>3994</v>
      </c>
      <c r="Q111" s="633" t="s">
        <v>4081</v>
      </c>
      <c r="R111" s="698"/>
      <c r="S111" s="643">
        <v>45537.0</v>
      </c>
      <c r="T111" s="644" t="s">
        <v>4069</v>
      </c>
      <c r="U111" s="633" t="s">
        <v>4058</v>
      </c>
      <c r="V111" s="633" t="s">
        <v>4081</v>
      </c>
      <c r="W111" s="646" t="s">
        <v>3046</v>
      </c>
      <c r="X111" s="633" t="s">
        <v>4061</v>
      </c>
      <c r="Y111" s="640" t="s">
        <v>4604</v>
      </c>
      <c r="Z111" s="639"/>
      <c r="AA111" s="639"/>
      <c r="AB111" s="185"/>
      <c r="AC111" s="639"/>
      <c r="AD111" s="639"/>
      <c r="AE111" s="639"/>
      <c r="AF111" s="639"/>
      <c r="AG111" s="639"/>
      <c r="AH111" s="639"/>
      <c r="AI111" s="649"/>
      <c r="AJ111" s="649"/>
      <c r="AK111" s="649"/>
      <c r="AL111" s="649"/>
      <c r="AM111" s="649"/>
      <c r="AN111" s="649"/>
      <c r="AO111" s="649"/>
      <c r="AP111" s="649"/>
      <c r="AQ111" s="649"/>
      <c r="AR111" s="649"/>
      <c r="AS111" s="649"/>
    </row>
    <row r="112" ht="14.25" customHeight="1">
      <c r="A112" s="687">
        <v>26999.0</v>
      </c>
      <c r="B112" s="633" t="s">
        <v>4605</v>
      </c>
      <c r="C112" s="633" t="s">
        <v>4606</v>
      </c>
      <c r="D112" s="682" t="s">
        <v>4035</v>
      </c>
      <c r="E112" s="689">
        <v>873348.91</v>
      </c>
      <c r="F112" s="690">
        <v>233779.81</v>
      </c>
      <c r="G112" s="690">
        <v>969986.72</v>
      </c>
      <c r="H112" s="633" t="s">
        <v>1713</v>
      </c>
      <c r="I112" s="633" t="s">
        <v>4607</v>
      </c>
      <c r="J112" s="745" t="s">
        <v>4049</v>
      </c>
      <c r="K112" s="636" t="s">
        <v>818</v>
      </c>
      <c r="L112" s="662" t="s">
        <v>4608</v>
      </c>
      <c r="M112" s="678">
        <v>45331.0</v>
      </c>
      <c r="N112" s="633" t="s">
        <v>4609</v>
      </c>
      <c r="O112" s="639"/>
      <c r="P112" s="640" t="s">
        <v>3885</v>
      </c>
      <c r="Q112" s="633" t="s">
        <v>4055</v>
      </c>
      <c r="R112" s="698"/>
      <c r="S112" s="643">
        <v>45537.0</v>
      </c>
      <c r="T112" s="644" t="s">
        <v>4069</v>
      </c>
      <c r="U112" s="633" t="s">
        <v>4058</v>
      </c>
      <c r="V112" s="639"/>
      <c r="W112" s="646" t="s">
        <v>301</v>
      </c>
      <c r="X112" s="633" t="s">
        <v>197</v>
      </c>
      <c r="Y112" s="640" t="s">
        <v>4610</v>
      </c>
      <c r="Z112" s="639"/>
      <c r="AA112" s="639"/>
      <c r="AB112" s="185"/>
      <c r="AC112" s="639"/>
      <c r="AD112" s="639"/>
      <c r="AE112" s="639"/>
      <c r="AF112" s="639"/>
      <c r="AG112" s="639"/>
      <c r="AH112" s="639"/>
      <c r="AI112" s="649"/>
      <c r="AJ112" s="649"/>
      <c r="AK112" s="649"/>
      <c r="AL112" s="649"/>
      <c r="AM112" s="649"/>
      <c r="AN112" s="649"/>
      <c r="AO112" s="649"/>
      <c r="AP112" s="649"/>
      <c r="AQ112" s="649"/>
      <c r="AR112" s="649"/>
      <c r="AS112" s="649"/>
    </row>
    <row r="113" ht="14.25" customHeight="1">
      <c r="A113" s="687">
        <v>11143.0</v>
      </c>
      <c r="B113" s="633" t="s">
        <v>2316</v>
      </c>
      <c r="C113" s="633" t="s">
        <v>4611</v>
      </c>
      <c r="D113" s="682" t="s">
        <v>4612</v>
      </c>
      <c r="E113" s="689">
        <v>1200000.0</v>
      </c>
      <c r="F113" s="690">
        <v>1088998.39</v>
      </c>
      <c r="G113" s="690">
        <v>1088998.39</v>
      </c>
      <c r="H113" s="633" t="s">
        <v>114</v>
      </c>
      <c r="I113" s="633" t="s">
        <v>2318</v>
      </c>
      <c r="J113" s="745" t="s">
        <v>4064</v>
      </c>
      <c r="K113" s="636" t="s">
        <v>4613</v>
      </c>
      <c r="L113" s="662" t="s">
        <v>4614</v>
      </c>
      <c r="M113" s="653"/>
      <c r="N113" s="633" t="s">
        <v>4615</v>
      </c>
      <c r="O113" s="639"/>
      <c r="P113" s="640" t="s">
        <v>1951</v>
      </c>
      <c r="Q113" s="633" t="s">
        <v>4081</v>
      </c>
      <c r="R113" s="698"/>
      <c r="S113" s="643">
        <v>45537.0</v>
      </c>
      <c r="T113" s="644" t="s">
        <v>4069</v>
      </c>
      <c r="U113" s="633" t="s">
        <v>4060</v>
      </c>
      <c r="V113" s="639"/>
      <c r="W113" s="646" t="s">
        <v>954</v>
      </c>
      <c r="X113" s="633" t="s">
        <v>2611</v>
      </c>
      <c r="Y113" s="640" t="s">
        <v>4616</v>
      </c>
      <c r="Z113" s="639"/>
      <c r="AA113" s="639"/>
      <c r="AB113" s="185"/>
      <c r="AC113" s="639"/>
      <c r="AD113" s="639"/>
      <c r="AE113" s="639"/>
      <c r="AF113" s="639"/>
      <c r="AG113" s="639"/>
      <c r="AH113" s="639"/>
      <c r="AI113" s="649"/>
      <c r="AJ113" s="649"/>
      <c r="AK113" s="649"/>
      <c r="AL113" s="649"/>
      <c r="AM113" s="649"/>
      <c r="AN113" s="649"/>
      <c r="AO113" s="649"/>
      <c r="AP113" s="649"/>
      <c r="AQ113" s="649"/>
      <c r="AR113" s="649"/>
      <c r="AS113" s="649"/>
    </row>
    <row r="114" ht="14.25" customHeight="1">
      <c r="A114" s="783">
        <v>23681.0</v>
      </c>
      <c r="B114" s="784" t="s">
        <v>3949</v>
      </c>
      <c r="C114" s="784" t="s">
        <v>4617</v>
      </c>
      <c r="D114" s="785" t="s">
        <v>4618</v>
      </c>
      <c r="E114" s="786">
        <v>236500.0</v>
      </c>
      <c r="F114" s="786">
        <v>477723.72</v>
      </c>
      <c r="G114" s="786">
        <v>477723.72</v>
      </c>
      <c r="H114" s="784" t="s">
        <v>135</v>
      </c>
      <c r="I114" s="784" t="s">
        <v>927</v>
      </c>
      <c r="J114" s="787" t="s">
        <v>4064</v>
      </c>
      <c r="K114" s="788" t="s">
        <v>818</v>
      </c>
      <c r="L114" s="789" t="s">
        <v>1918</v>
      </c>
      <c r="M114" s="790" t="s">
        <v>4154</v>
      </c>
      <c r="N114" s="784" t="s">
        <v>4619</v>
      </c>
      <c r="O114" s="791"/>
      <c r="P114" s="784" t="s">
        <v>187</v>
      </c>
      <c r="Q114" s="792" t="s">
        <v>4081</v>
      </c>
      <c r="R114" s="793"/>
      <c r="S114" s="794">
        <v>45537.0</v>
      </c>
      <c r="T114" s="795" t="s">
        <v>4069</v>
      </c>
      <c r="U114" s="796" t="s">
        <v>4058</v>
      </c>
      <c r="V114" s="791"/>
      <c r="W114" s="797" t="s">
        <v>954</v>
      </c>
      <c r="X114" s="784" t="s">
        <v>3017</v>
      </c>
      <c r="Y114" s="798" t="s">
        <v>4620</v>
      </c>
      <c r="Z114" s="791"/>
      <c r="AA114" s="791"/>
      <c r="AB114" s="799" t="s">
        <v>4050</v>
      </c>
      <c r="AC114" s="791"/>
      <c r="AD114" s="791"/>
      <c r="AE114" s="791"/>
      <c r="AF114" s="791"/>
      <c r="AG114" s="791"/>
      <c r="AH114" s="791"/>
      <c r="AI114" s="791"/>
      <c r="AJ114" s="791"/>
      <c r="AK114" s="791"/>
      <c r="AL114" s="791"/>
      <c r="AM114" s="791"/>
      <c r="AN114" s="791"/>
      <c r="AO114" s="791"/>
      <c r="AP114" s="791"/>
      <c r="AQ114" s="791"/>
      <c r="AR114" s="791"/>
      <c r="AS114" s="791"/>
    </row>
    <row r="115" ht="14.25" customHeight="1">
      <c r="A115" s="687">
        <v>26316.0</v>
      </c>
      <c r="B115" s="633" t="s">
        <v>4621</v>
      </c>
      <c r="C115" s="633" t="s">
        <v>835</v>
      </c>
      <c r="D115" s="682" t="s">
        <v>4622</v>
      </c>
      <c r="E115" s="689">
        <v>610345.0</v>
      </c>
      <c r="F115" s="690">
        <v>963213.58</v>
      </c>
      <c r="G115" s="690">
        <v>963213.58</v>
      </c>
      <c r="H115" s="633" t="s">
        <v>331</v>
      </c>
      <c r="I115" s="633" t="s">
        <v>836</v>
      </c>
      <c r="J115" s="745" t="s">
        <v>4049</v>
      </c>
      <c r="K115" s="636" t="s">
        <v>818</v>
      </c>
      <c r="L115" s="662" t="s">
        <v>2881</v>
      </c>
      <c r="M115" s="663">
        <v>45331.0</v>
      </c>
      <c r="N115" s="633" t="s">
        <v>4623</v>
      </c>
      <c r="O115" s="639"/>
      <c r="P115" s="640" t="s">
        <v>4624</v>
      </c>
      <c r="Q115" s="633" t="s">
        <v>4055</v>
      </c>
      <c r="R115" s="698"/>
      <c r="S115" s="643">
        <v>45537.0</v>
      </c>
      <c r="T115" s="795" t="s">
        <v>4069</v>
      </c>
      <c r="U115" s="633" t="s">
        <v>4058</v>
      </c>
      <c r="V115" s="639"/>
      <c r="W115" s="797" t="s">
        <v>954</v>
      </c>
      <c r="X115" s="633" t="s">
        <v>907</v>
      </c>
      <c r="Y115" s="699" t="s">
        <v>4625</v>
      </c>
      <c r="Z115" s="639"/>
      <c r="AA115" s="639"/>
      <c r="AB115" s="185"/>
      <c r="AC115" s="639"/>
      <c r="AD115" s="639"/>
      <c r="AE115" s="639"/>
      <c r="AF115" s="639"/>
      <c r="AG115" s="639"/>
      <c r="AH115" s="639"/>
      <c r="AI115" s="649"/>
      <c r="AJ115" s="649"/>
      <c r="AK115" s="649"/>
      <c r="AL115" s="649"/>
      <c r="AM115" s="649"/>
      <c r="AN115" s="649"/>
      <c r="AO115" s="649"/>
      <c r="AP115" s="649"/>
      <c r="AQ115" s="649"/>
      <c r="AR115" s="649"/>
      <c r="AS115" s="649"/>
    </row>
    <row r="116" ht="14.25" customHeight="1">
      <c r="A116" s="687">
        <v>27209.0</v>
      </c>
      <c r="B116" s="633" t="s">
        <v>4626</v>
      </c>
      <c r="C116" s="633" t="s">
        <v>4627</v>
      </c>
      <c r="D116" s="682" t="s">
        <v>4001</v>
      </c>
      <c r="E116" s="689">
        <v>1089000.0</v>
      </c>
      <c r="F116" s="690">
        <v>203131.68</v>
      </c>
      <c r="G116" s="690">
        <v>1895645.99</v>
      </c>
      <c r="H116" s="633" t="s">
        <v>1713</v>
      </c>
      <c r="I116" s="633" t="s">
        <v>4628</v>
      </c>
      <c r="J116" s="635" t="s">
        <v>4064</v>
      </c>
      <c r="K116" s="636" t="s">
        <v>4533</v>
      </c>
      <c r="M116" s="638" t="s">
        <v>3940</v>
      </c>
      <c r="N116" s="633" t="s">
        <v>4629</v>
      </c>
      <c r="O116" s="639"/>
      <c r="P116" s="651">
        <v>45299.0</v>
      </c>
      <c r="Q116" s="641" t="s">
        <v>4055</v>
      </c>
      <c r="R116" s="698"/>
      <c r="S116" s="643">
        <v>45537.0</v>
      </c>
      <c r="T116" s="644" t="s">
        <v>4352</v>
      </c>
      <c r="U116" s="645" t="s">
        <v>4058</v>
      </c>
      <c r="V116" s="639"/>
      <c r="W116" s="646" t="s">
        <v>954</v>
      </c>
      <c r="X116" s="633" t="s">
        <v>197</v>
      </c>
      <c r="Y116" s="640" t="s">
        <v>4630</v>
      </c>
      <c r="Z116" s="639"/>
      <c r="AA116" s="639"/>
      <c r="AB116" s="185"/>
      <c r="AC116" s="639"/>
      <c r="AD116" s="639"/>
      <c r="AE116" s="639"/>
      <c r="AF116" s="639"/>
      <c r="AG116" s="639"/>
      <c r="AH116" s="639"/>
      <c r="AI116" s="649"/>
      <c r="AJ116" s="649"/>
      <c r="AK116" s="649"/>
      <c r="AL116" s="649"/>
      <c r="AM116" s="649"/>
      <c r="AN116" s="649"/>
      <c r="AO116" s="649"/>
      <c r="AP116" s="649"/>
      <c r="AQ116" s="649"/>
      <c r="AR116" s="649"/>
      <c r="AS116" s="649"/>
    </row>
    <row r="117" ht="14.25" customHeight="1">
      <c r="A117" s="687">
        <v>19185.0</v>
      </c>
      <c r="B117" s="633" t="s">
        <v>4631</v>
      </c>
      <c r="C117" s="633" t="s">
        <v>4632</v>
      </c>
      <c r="D117" s="682" t="s">
        <v>4633</v>
      </c>
      <c r="E117" s="689">
        <v>200000.0</v>
      </c>
      <c r="F117" s="690">
        <v>401858.82</v>
      </c>
      <c r="G117" s="690">
        <v>401858.82</v>
      </c>
      <c r="H117" s="633" t="s">
        <v>114</v>
      </c>
      <c r="I117" s="633" t="s">
        <v>4634</v>
      </c>
      <c r="J117" s="745" t="s">
        <v>4064</v>
      </c>
      <c r="K117" s="636" t="s">
        <v>4533</v>
      </c>
      <c r="L117" s="637"/>
      <c r="M117" s="638" t="s">
        <v>4635</v>
      </c>
      <c r="N117" s="633" t="s">
        <v>4636</v>
      </c>
      <c r="O117" s="639"/>
      <c r="P117" s="640" t="s">
        <v>4637</v>
      </c>
      <c r="Q117" s="633" t="s">
        <v>4055</v>
      </c>
      <c r="R117" s="698"/>
      <c r="S117" s="643">
        <v>45537.0</v>
      </c>
      <c r="T117" s="644" t="s">
        <v>4352</v>
      </c>
      <c r="U117" s="633" t="s">
        <v>4060</v>
      </c>
      <c r="V117" s="639"/>
      <c r="W117" s="646" t="s">
        <v>954</v>
      </c>
      <c r="X117" s="633" t="s">
        <v>2611</v>
      </c>
      <c r="Y117" s="640" t="s">
        <v>4469</v>
      </c>
      <c r="Z117" s="639"/>
      <c r="AA117" s="639"/>
      <c r="AB117" s="185"/>
      <c r="AC117" s="639"/>
      <c r="AD117" s="639"/>
      <c r="AE117" s="639"/>
      <c r="AF117" s="639"/>
      <c r="AG117" s="639"/>
      <c r="AH117" s="639"/>
      <c r="AI117" s="649"/>
      <c r="AJ117" s="649"/>
      <c r="AK117" s="649"/>
      <c r="AL117" s="649"/>
      <c r="AM117" s="649"/>
      <c r="AN117" s="649"/>
      <c r="AO117" s="649"/>
      <c r="AP117" s="649"/>
      <c r="AQ117" s="649"/>
      <c r="AR117" s="649"/>
      <c r="AS117" s="649"/>
    </row>
    <row r="118" ht="14.25" customHeight="1">
      <c r="A118" s="714">
        <v>21897.0</v>
      </c>
      <c r="B118" s="711" t="s">
        <v>4638</v>
      </c>
      <c r="C118" s="711" t="s">
        <v>1485</v>
      </c>
      <c r="D118" s="716" t="s">
        <v>4263</v>
      </c>
      <c r="E118" s="717">
        <v>820000.0</v>
      </c>
      <c r="F118" s="718">
        <v>1032947.05</v>
      </c>
      <c r="G118" s="718">
        <v>1032947.05</v>
      </c>
      <c r="H118" s="711" t="s">
        <v>116</v>
      </c>
      <c r="I118" s="711" t="s">
        <v>4639</v>
      </c>
      <c r="J118" s="740" t="s">
        <v>4064</v>
      </c>
      <c r="K118" s="720" t="s">
        <v>4640</v>
      </c>
      <c r="L118" s="732" t="s">
        <v>2451</v>
      </c>
      <c r="M118" s="722">
        <v>45292.0</v>
      </c>
      <c r="N118" s="711" t="s">
        <v>4641</v>
      </c>
      <c r="O118" s="723"/>
      <c r="P118" s="736">
        <v>45475.0</v>
      </c>
      <c r="Q118" s="711" t="s">
        <v>4468</v>
      </c>
      <c r="R118" s="726"/>
      <c r="S118" s="737">
        <v>45537.0</v>
      </c>
      <c r="T118" s="727" t="s">
        <v>4069</v>
      </c>
      <c r="U118" s="728" t="s">
        <v>4060</v>
      </c>
      <c r="V118" s="723"/>
      <c r="W118" s="729" t="s">
        <v>4460</v>
      </c>
      <c r="X118" s="711" t="s">
        <v>2198</v>
      </c>
      <c r="Y118" s="724" t="s">
        <v>4642</v>
      </c>
      <c r="Z118" s="723"/>
      <c r="AA118" s="723"/>
      <c r="AB118" s="730"/>
      <c r="AC118" s="723"/>
      <c r="AD118" s="723"/>
      <c r="AE118" s="723"/>
      <c r="AF118" s="723"/>
      <c r="AG118" s="723"/>
      <c r="AH118" s="723"/>
      <c r="AI118" s="723"/>
      <c r="AJ118" s="723"/>
      <c r="AK118" s="723"/>
      <c r="AL118" s="723"/>
      <c r="AM118" s="723"/>
      <c r="AN118" s="723"/>
      <c r="AO118" s="723"/>
      <c r="AP118" s="723"/>
      <c r="AQ118" s="723"/>
      <c r="AR118" s="723"/>
      <c r="AS118" s="723"/>
    </row>
    <row r="119" ht="14.25" customHeight="1">
      <c r="A119" s="687">
        <v>10614.0</v>
      </c>
      <c r="B119" s="633" t="s">
        <v>4643</v>
      </c>
      <c r="C119" s="633" t="s">
        <v>4644</v>
      </c>
      <c r="D119" s="682" t="s">
        <v>4645</v>
      </c>
      <c r="E119" s="689">
        <v>800000.0</v>
      </c>
      <c r="F119" s="690">
        <v>1759956.41</v>
      </c>
      <c r="G119" s="690">
        <v>1759956.41</v>
      </c>
      <c r="H119" s="633" t="s">
        <v>116</v>
      </c>
      <c r="I119" s="633" t="s">
        <v>151</v>
      </c>
      <c r="J119" s="635" t="s">
        <v>4064</v>
      </c>
      <c r="K119" s="636" t="s">
        <v>3757</v>
      </c>
      <c r="L119" s="662" t="s">
        <v>4646</v>
      </c>
      <c r="M119" s="653"/>
      <c r="N119" s="633" t="s">
        <v>4615</v>
      </c>
      <c r="O119" s="639"/>
      <c r="P119" s="640" t="s">
        <v>4647</v>
      </c>
      <c r="Q119" s="633" t="s">
        <v>4055</v>
      </c>
      <c r="R119" s="698"/>
      <c r="S119" s="643">
        <v>45537.0</v>
      </c>
      <c r="T119" s="644" t="s">
        <v>4069</v>
      </c>
      <c r="U119" s="645" t="s">
        <v>4060</v>
      </c>
      <c r="V119" s="639"/>
      <c r="W119" s="646" t="s">
        <v>954</v>
      </c>
      <c r="X119" s="633" t="s">
        <v>2198</v>
      </c>
      <c r="Y119" s="640" t="s">
        <v>4648</v>
      </c>
      <c r="Z119" s="639"/>
      <c r="AA119" s="639"/>
      <c r="AB119" s="185"/>
      <c r="AC119" s="639"/>
      <c r="AD119" s="639"/>
      <c r="AE119" s="639"/>
      <c r="AF119" s="639"/>
      <c r="AG119" s="639"/>
      <c r="AH119" s="639"/>
      <c r="AI119" s="649"/>
      <c r="AJ119" s="649"/>
      <c r="AK119" s="649"/>
      <c r="AL119" s="649"/>
      <c r="AM119" s="649"/>
      <c r="AN119" s="649"/>
      <c r="AO119" s="649"/>
      <c r="AP119" s="649"/>
      <c r="AQ119" s="649"/>
      <c r="AR119" s="649"/>
      <c r="AS119" s="649"/>
    </row>
    <row r="120" ht="14.25" customHeight="1">
      <c r="A120" s="800">
        <v>22842.0</v>
      </c>
      <c r="B120" s="784" t="s">
        <v>2747</v>
      </c>
      <c r="C120" s="784" t="s">
        <v>4332</v>
      </c>
      <c r="D120" s="785" t="s">
        <v>4333</v>
      </c>
      <c r="E120" s="786">
        <v>184000.0</v>
      </c>
      <c r="F120" s="786">
        <v>408729.09</v>
      </c>
      <c r="G120" s="786">
        <v>408729.09</v>
      </c>
      <c r="H120" s="784" t="s">
        <v>116</v>
      </c>
      <c r="I120" s="784" t="s">
        <v>2749</v>
      </c>
      <c r="J120" s="787" t="s">
        <v>4064</v>
      </c>
      <c r="K120" s="788" t="s">
        <v>1763</v>
      </c>
      <c r="L120" s="789" t="s">
        <v>4334</v>
      </c>
      <c r="M120" s="790" t="s">
        <v>1700</v>
      </c>
      <c r="N120" s="784" t="s">
        <v>4335</v>
      </c>
      <c r="O120" s="791"/>
      <c r="P120" s="784" t="s">
        <v>4336</v>
      </c>
      <c r="Q120" s="792" t="s">
        <v>4055</v>
      </c>
      <c r="R120" s="793"/>
      <c r="S120" s="794">
        <v>45537.0</v>
      </c>
      <c r="T120" s="795" t="s">
        <v>4069</v>
      </c>
      <c r="U120" s="796" t="s">
        <v>4060</v>
      </c>
      <c r="V120" s="791"/>
      <c r="W120" s="797" t="s">
        <v>954</v>
      </c>
      <c r="X120" s="784" t="s">
        <v>2198</v>
      </c>
      <c r="Y120" s="640" t="s">
        <v>4648</v>
      </c>
      <c r="Z120" s="791"/>
      <c r="AA120" s="791"/>
      <c r="AB120" s="799"/>
      <c r="AC120" s="791"/>
      <c r="AD120" s="791"/>
      <c r="AE120" s="791"/>
      <c r="AF120" s="791"/>
      <c r="AG120" s="791"/>
      <c r="AH120" s="791"/>
      <c r="AI120" s="791"/>
      <c r="AJ120" s="791"/>
      <c r="AK120" s="791"/>
      <c r="AL120" s="791"/>
      <c r="AM120" s="791"/>
      <c r="AN120" s="791"/>
      <c r="AO120" s="791"/>
      <c r="AP120" s="791"/>
      <c r="AQ120" s="791"/>
      <c r="AR120" s="791"/>
      <c r="AS120" s="791"/>
    </row>
    <row r="121" ht="14.25" customHeight="1">
      <c r="A121" s="687">
        <v>17650.0</v>
      </c>
      <c r="B121" s="633" t="s">
        <v>3976</v>
      </c>
      <c r="C121" s="633" t="s">
        <v>4649</v>
      </c>
      <c r="D121" s="682" t="s">
        <v>4650</v>
      </c>
      <c r="E121" s="689">
        <v>400000.0</v>
      </c>
      <c r="F121" s="690">
        <v>805692.09</v>
      </c>
      <c r="G121" s="690">
        <v>805692.09</v>
      </c>
      <c r="H121" s="633" t="s">
        <v>116</v>
      </c>
      <c r="I121" s="633" t="s">
        <v>4651</v>
      </c>
      <c r="J121" s="635" t="s">
        <v>4064</v>
      </c>
      <c r="K121" s="636" t="s">
        <v>4652</v>
      </c>
      <c r="L121" s="662" t="s">
        <v>4653</v>
      </c>
      <c r="M121" s="638" t="s">
        <v>4654</v>
      </c>
      <c r="N121" s="633" t="s">
        <v>4655</v>
      </c>
      <c r="O121" s="639"/>
      <c r="P121" s="640" t="s">
        <v>4656</v>
      </c>
      <c r="Q121" s="641" t="s">
        <v>4055</v>
      </c>
      <c r="R121" s="643"/>
      <c r="S121" s="643">
        <v>45537.0</v>
      </c>
      <c r="T121" s="644" t="s">
        <v>4069</v>
      </c>
      <c r="U121" s="645" t="s">
        <v>4060</v>
      </c>
      <c r="V121" s="639"/>
      <c r="W121" s="646" t="s">
        <v>954</v>
      </c>
      <c r="X121" s="633" t="s">
        <v>2198</v>
      </c>
      <c r="Y121" s="640" t="s">
        <v>4648</v>
      </c>
      <c r="Z121" s="639"/>
      <c r="AA121" s="639"/>
      <c r="AB121" s="185"/>
      <c r="AC121" s="639"/>
      <c r="AD121" s="639"/>
      <c r="AE121" s="639"/>
      <c r="AF121" s="639"/>
      <c r="AG121" s="639"/>
      <c r="AH121" s="639"/>
      <c r="AI121" s="649"/>
      <c r="AJ121" s="649"/>
      <c r="AK121" s="649"/>
      <c r="AL121" s="649"/>
      <c r="AM121" s="649"/>
      <c r="AN121" s="649"/>
      <c r="AO121" s="649"/>
      <c r="AP121" s="649"/>
      <c r="AQ121" s="649"/>
      <c r="AR121" s="649"/>
      <c r="AS121" s="649"/>
    </row>
    <row r="122" ht="14.25" customHeight="1">
      <c r="A122" s="687">
        <v>20679.0</v>
      </c>
      <c r="B122" s="633" t="s">
        <v>4657</v>
      </c>
      <c r="C122" s="633" t="s">
        <v>317</v>
      </c>
      <c r="D122" s="682" t="s">
        <v>4263</v>
      </c>
      <c r="E122" s="689">
        <v>300000.0</v>
      </c>
      <c r="F122" s="690">
        <v>389718.04</v>
      </c>
      <c r="G122" s="690">
        <v>642798.24</v>
      </c>
      <c r="H122" s="633" t="s">
        <v>116</v>
      </c>
      <c r="I122" s="633" t="s">
        <v>4658</v>
      </c>
      <c r="J122" s="635" t="s">
        <v>4064</v>
      </c>
      <c r="K122" s="636" t="s">
        <v>4343</v>
      </c>
      <c r="L122" s="662" t="s">
        <v>4659</v>
      </c>
      <c r="M122" s="653"/>
      <c r="N122" s="633" t="s">
        <v>3434</v>
      </c>
      <c r="O122" s="639"/>
      <c r="P122" s="640" t="s">
        <v>4660</v>
      </c>
      <c r="Q122" s="641" t="s">
        <v>4055</v>
      </c>
      <c r="R122" s="643"/>
      <c r="S122" s="643">
        <v>45537.0</v>
      </c>
      <c r="T122" s="644" t="s">
        <v>4069</v>
      </c>
      <c r="U122" s="645" t="s">
        <v>4060</v>
      </c>
      <c r="V122" s="639"/>
      <c r="W122" s="646" t="s">
        <v>954</v>
      </c>
      <c r="X122" s="633" t="s">
        <v>2198</v>
      </c>
      <c r="Y122" s="640" t="s">
        <v>4648</v>
      </c>
      <c r="Z122" s="639"/>
      <c r="AA122" s="639"/>
      <c r="AB122" s="185"/>
      <c r="AC122" s="639"/>
      <c r="AD122" s="639"/>
      <c r="AE122" s="639"/>
      <c r="AF122" s="639"/>
      <c r="AG122" s="639"/>
      <c r="AH122" s="639"/>
      <c r="AI122" s="649"/>
      <c r="AJ122" s="649"/>
      <c r="AK122" s="649"/>
      <c r="AL122" s="649"/>
      <c r="AM122" s="649"/>
      <c r="AN122" s="649"/>
      <c r="AO122" s="649"/>
      <c r="AP122" s="649"/>
      <c r="AQ122" s="649"/>
      <c r="AR122" s="649"/>
      <c r="AS122" s="649"/>
    </row>
    <row r="123" ht="14.25" customHeight="1">
      <c r="A123" s="687">
        <v>16399.0</v>
      </c>
      <c r="B123" s="633" t="s">
        <v>2768</v>
      </c>
      <c r="C123" s="633" t="s">
        <v>2769</v>
      </c>
      <c r="D123" s="682" t="s">
        <v>4661</v>
      </c>
      <c r="E123" s="689">
        <v>1404000.0</v>
      </c>
      <c r="F123" s="690">
        <v>3087378.9</v>
      </c>
      <c r="G123" s="690">
        <v>3087378.9</v>
      </c>
      <c r="H123" s="633" t="s">
        <v>116</v>
      </c>
      <c r="I123" s="633" t="s">
        <v>2770</v>
      </c>
      <c r="J123" s="635" t="s">
        <v>4064</v>
      </c>
      <c r="K123" s="636" t="s">
        <v>4343</v>
      </c>
      <c r="L123" s="662" t="s">
        <v>4662</v>
      </c>
      <c r="M123" s="653"/>
      <c r="N123" s="633" t="s">
        <v>3434</v>
      </c>
      <c r="O123" s="639"/>
      <c r="P123" s="640" t="s">
        <v>4190</v>
      </c>
      <c r="Q123" s="633" t="s">
        <v>4055</v>
      </c>
      <c r="R123" s="698"/>
      <c r="S123" s="643">
        <v>45537.0</v>
      </c>
      <c r="T123" s="644" t="s">
        <v>4069</v>
      </c>
      <c r="U123" s="645" t="s">
        <v>4060</v>
      </c>
      <c r="V123" s="639"/>
      <c r="W123" s="646" t="s">
        <v>954</v>
      </c>
      <c r="X123" s="633" t="s">
        <v>2198</v>
      </c>
      <c r="Y123" s="640" t="s">
        <v>4663</v>
      </c>
      <c r="Z123" s="639"/>
      <c r="AA123" s="639"/>
      <c r="AB123" s="185"/>
      <c r="AC123" s="639"/>
      <c r="AD123" s="639"/>
      <c r="AE123" s="639"/>
      <c r="AF123" s="639"/>
      <c r="AG123" s="639"/>
      <c r="AH123" s="639"/>
      <c r="AI123" s="649"/>
      <c r="AJ123" s="649"/>
      <c r="AK123" s="649"/>
      <c r="AL123" s="649"/>
      <c r="AM123" s="649"/>
      <c r="AN123" s="649"/>
      <c r="AO123" s="649"/>
      <c r="AP123" s="649"/>
      <c r="AQ123" s="649"/>
      <c r="AR123" s="649"/>
      <c r="AS123" s="649"/>
    </row>
    <row r="124" ht="14.25" customHeight="1">
      <c r="A124" s="687">
        <v>18889.0</v>
      </c>
      <c r="B124" s="633" t="s">
        <v>4664</v>
      </c>
      <c r="C124" s="633" t="s">
        <v>898</v>
      </c>
      <c r="D124" s="682" t="s">
        <v>4001</v>
      </c>
      <c r="E124" s="689">
        <v>357000.0</v>
      </c>
      <c r="F124" s="690">
        <v>163663.36</v>
      </c>
      <c r="G124" s="690">
        <v>163663.0</v>
      </c>
      <c r="H124" s="633" t="s">
        <v>420</v>
      </c>
      <c r="I124" s="633" t="s">
        <v>899</v>
      </c>
      <c r="J124" s="635" t="s">
        <v>4064</v>
      </c>
      <c r="K124" s="636" t="s">
        <v>4533</v>
      </c>
      <c r="L124" s="637"/>
      <c r="M124" s="638" t="s">
        <v>4665</v>
      </c>
      <c r="N124" s="633" t="s">
        <v>4666</v>
      </c>
      <c r="O124" s="639"/>
      <c r="P124" s="640" t="s">
        <v>2823</v>
      </c>
      <c r="Q124" s="641" t="s">
        <v>4396</v>
      </c>
      <c r="R124" s="698"/>
      <c r="S124" s="643">
        <v>45537.0</v>
      </c>
      <c r="T124" s="644" t="s">
        <v>4069</v>
      </c>
      <c r="U124" s="645" t="s">
        <v>4060</v>
      </c>
      <c r="V124" s="639"/>
      <c r="W124" s="646" t="s">
        <v>954</v>
      </c>
      <c r="X124" s="633" t="s">
        <v>2198</v>
      </c>
      <c r="Y124" s="640" t="s">
        <v>4138</v>
      </c>
      <c r="Z124" s="639"/>
      <c r="AA124" s="639"/>
      <c r="AB124" s="185"/>
      <c r="AC124" s="639"/>
      <c r="AD124" s="639"/>
      <c r="AE124" s="639"/>
      <c r="AF124" s="639"/>
      <c r="AG124" s="639"/>
      <c r="AH124" s="639"/>
      <c r="AI124" s="649"/>
      <c r="AJ124" s="649"/>
      <c r="AK124" s="649"/>
      <c r="AL124" s="649"/>
      <c r="AM124" s="649"/>
      <c r="AN124" s="649"/>
      <c r="AO124" s="649"/>
      <c r="AP124" s="649"/>
      <c r="AQ124" s="649"/>
      <c r="AR124" s="649"/>
      <c r="AS124" s="649"/>
    </row>
    <row r="125" ht="14.25" customHeight="1">
      <c r="A125" s="687">
        <v>23425.0</v>
      </c>
      <c r="B125" s="633" t="s">
        <v>4667</v>
      </c>
      <c r="C125" s="633" t="s">
        <v>4668</v>
      </c>
      <c r="D125" s="682" t="s">
        <v>4366</v>
      </c>
      <c r="E125" s="689">
        <v>315000.0</v>
      </c>
      <c r="F125" s="690">
        <v>104376.02</v>
      </c>
      <c r="G125" s="690">
        <v>375276.02</v>
      </c>
      <c r="H125" s="633" t="s">
        <v>122</v>
      </c>
      <c r="I125" s="633" t="s">
        <v>4669</v>
      </c>
      <c r="J125" s="635" t="s">
        <v>4064</v>
      </c>
      <c r="K125" s="636" t="s">
        <v>4167</v>
      </c>
      <c r="L125" s="662" t="s">
        <v>4670</v>
      </c>
      <c r="M125" s="638" t="s">
        <v>4671</v>
      </c>
      <c r="N125" s="633" t="s">
        <v>4672</v>
      </c>
      <c r="O125" s="639"/>
      <c r="P125" s="640" t="s">
        <v>4449</v>
      </c>
      <c r="Q125" s="641" t="s">
        <v>4055</v>
      </c>
      <c r="R125" s="698"/>
      <c r="S125" s="643">
        <v>45537.0</v>
      </c>
      <c r="T125" s="644" t="s">
        <v>4352</v>
      </c>
      <c r="U125" s="645" t="s">
        <v>4058</v>
      </c>
      <c r="V125" s="639"/>
      <c r="W125" s="646" t="s">
        <v>954</v>
      </c>
      <c r="X125" s="633" t="s">
        <v>907</v>
      </c>
      <c r="Y125" s="640" t="s">
        <v>4673</v>
      </c>
      <c r="Z125" s="639"/>
      <c r="AA125" s="639"/>
      <c r="AB125" s="185"/>
      <c r="AC125" s="639"/>
      <c r="AD125" s="639"/>
      <c r="AE125" s="639"/>
      <c r="AF125" s="639"/>
      <c r="AG125" s="639"/>
      <c r="AH125" s="639"/>
      <c r="AI125" s="649"/>
      <c r="AJ125" s="649"/>
      <c r="AK125" s="649"/>
      <c r="AL125" s="649"/>
      <c r="AM125" s="649"/>
      <c r="AN125" s="649"/>
      <c r="AO125" s="649"/>
      <c r="AP125" s="649"/>
      <c r="AQ125" s="649"/>
      <c r="AR125" s="649"/>
      <c r="AS125" s="649"/>
    </row>
    <row r="126" ht="14.25" customHeight="1">
      <c r="A126" s="650"/>
      <c r="B126" s="639"/>
      <c r="C126" s="639"/>
      <c r="D126" s="630"/>
      <c r="E126" s="631"/>
      <c r="F126" s="632"/>
      <c r="G126" s="632"/>
      <c r="H126" s="639"/>
      <c r="I126" s="639"/>
      <c r="J126" s="801"/>
      <c r="K126" s="185"/>
      <c r="L126" s="637"/>
      <c r="M126" s="653"/>
      <c r="N126" s="639"/>
      <c r="O126" s="639"/>
      <c r="P126" s="664"/>
      <c r="Q126" s="639"/>
      <c r="R126" s="698"/>
      <c r="S126" s="698"/>
      <c r="T126" s="802"/>
      <c r="U126" s="639"/>
      <c r="V126" s="639"/>
      <c r="W126" s="652"/>
      <c r="X126" s="639"/>
      <c r="Y126" s="664"/>
      <c r="Z126" s="639"/>
      <c r="AA126" s="639"/>
      <c r="AB126" s="185"/>
      <c r="AC126" s="639"/>
      <c r="AD126" s="639"/>
      <c r="AE126" s="639"/>
      <c r="AF126" s="639"/>
      <c r="AG126" s="639"/>
      <c r="AH126" s="639"/>
      <c r="AI126" s="649"/>
      <c r="AJ126" s="649"/>
      <c r="AK126" s="649"/>
      <c r="AL126" s="649"/>
      <c r="AM126" s="649"/>
      <c r="AN126" s="649"/>
      <c r="AO126" s="649"/>
      <c r="AP126" s="649"/>
      <c r="AQ126" s="649"/>
      <c r="AR126" s="649"/>
      <c r="AS126" s="649"/>
    </row>
    <row r="127" ht="14.25" customHeight="1">
      <c r="A127" s="650"/>
      <c r="B127" s="639"/>
      <c r="C127" s="639"/>
      <c r="D127" s="630"/>
      <c r="E127" s="631"/>
      <c r="F127" s="632"/>
      <c r="G127" s="632"/>
      <c r="H127" s="639"/>
      <c r="I127" s="639"/>
      <c r="J127" s="801"/>
      <c r="K127" s="185"/>
      <c r="L127" s="637"/>
      <c r="M127" s="653"/>
      <c r="N127" s="639"/>
      <c r="O127" s="639"/>
      <c r="P127" s="664"/>
      <c r="Q127" s="639"/>
      <c r="R127" s="698"/>
      <c r="S127" s="698"/>
      <c r="T127" s="802"/>
      <c r="U127" s="639"/>
      <c r="V127" s="639"/>
      <c r="W127" s="652"/>
      <c r="X127" s="639"/>
      <c r="Y127" s="664"/>
      <c r="Z127" s="639"/>
      <c r="AA127" s="639"/>
      <c r="AB127" s="185"/>
      <c r="AC127" s="639"/>
      <c r="AD127" s="639"/>
      <c r="AE127" s="639"/>
      <c r="AF127" s="639"/>
      <c r="AG127" s="639"/>
      <c r="AH127" s="639"/>
      <c r="AI127" s="649"/>
      <c r="AJ127" s="649"/>
      <c r="AK127" s="649"/>
      <c r="AL127" s="649"/>
      <c r="AM127" s="649"/>
      <c r="AN127" s="649"/>
      <c r="AO127" s="649"/>
      <c r="AP127" s="649"/>
      <c r="AQ127" s="649"/>
      <c r="AR127" s="649"/>
      <c r="AS127" s="649"/>
    </row>
    <row r="128" ht="14.25" customHeight="1">
      <c r="A128" s="650"/>
      <c r="B128" s="639"/>
      <c r="C128" s="639"/>
      <c r="D128" s="630"/>
      <c r="E128" s="631"/>
      <c r="F128" s="632"/>
      <c r="G128" s="632"/>
      <c r="H128" s="639"/>
      <c r="I128" s="639"/>
      <c r="J128" s="801"/>
      <c r="K128" s="185"/>
      <c r="L128" s="637"/>
      <c r="M128" s="653"/>
      <c r="N128" s="639"/>
      <c r="O128" s="639"/>
      <c r="P128" s="664"/>
      <c r="Q128" s="639"/>
      <c r="R128" s="698"/>
      <c r="S128" s="698"/>
      <c r="T128" s="802"/>
      <c r="U128" s="639"/>
      <c r="V128" s="639"/>
      <c r="W128" s="652"/>
      <c r="X128" s="639"/>
      <c r="Y128" s="664"/>
      <c r="Z128" s="639"/>
      <c r="AA128" s="639"/>
      <c r="AB128" s="185"/>
      <c r="AC128" s="639"/>
      <c r="AD128" s="639"/>
      <c r="AE128" s="639"/>
      <c r="AF128" s="639"/>
      <c r="AG128" s="639"/>
      <c r="AH128" s="639"/>
      <c r="AI128" s="649"/>
      <c r="AJ128" s="649"/>
      <c r="AK128" s="649"/>
      <c r="AL128" s="649"/>
      <c r="AM128" s="649"/>
      <c r="AN128" s="649"/>
      <c r="AO128" s="649"/>
      <c r="AP128" s="649"/>
      <c r="AQ128" s="649"/>
      <c r="AR128" s="649"/>
      <c r="AS128" s="649"/>
    </row>
    <row r="129" ht="14.25" customHeight="1">
      <c r="A129" s="650"/>
      <c r="B129" s="639"/>
      <c r="C129" s="639"/>
      <c r="D129" s="630"/>
      <c r="E129" s="631"/>
      <c r="F129" s="632"/>
      <c r="G129" s="632"/>
      <c r="H129" s="639"/>
      <c r="I129" s="639"/>
      <c r="J129" s="801"/>
      <c r="K129" s="185"/>
      <c r="L129" s="637"/>
      <c r="M129" s="653"/>
      <c r="N129" s="639"/>
      <c r="O129" s="639"/>
      <c r="P129" s="664"/>
      <c r="Q129" s="639"/>
      <c r="R129" s="698"/>
      <c r="S129" s="698"/>
      <c r="T129" s="802"/>
      <c r="U129" s="639"/>
      <c r="V129" s="639"/>
      <c r="W129" s="652"/>
      <c r="X129" s="639"/>
      <c r="Y129" s="664"/>
      <c r="Z129" s="639"/>
      <c r="AA129" s="639"/>
      <c r="AB129" s="185"/>
      <c r="AC129" s="639"/>
      <c r="AD129" s="639"/>
      <c r="AE129" s="639"/>
      <c r="AF129" s="639"/>
      <c r="AG129" s="639"/>
      <c r="AH129" s="639"/>
      <c r="AI129" s="649"/>
      <c r="AJ129" s="649"/>
      <c r="AK129" s="649"/>
      <c r="AL129" s="649"/>
      <c r="AM129" s="649"/>
      <c r="AN129" s="649"/>
      <c r="AO129" s="649"/>
      <c r="AP129" s="649"/>
      <c r="AQ129" s="649"/>
      <c r="AR129" s="649"/>
      <c r="AS129" s="649"/>
    </row>
    <row r="130" ht="14.25" customHeight="1">
      <c r="A130" s="650"/>
      <c r="B130" s="639"/>
      <c r="C130" s="639"/>
      <c r="D130" s="630"/>
      <c r="E130" s="631"/>
      <c r="F130" s="632"/>
      <c r="G130" s="632"/>
      <c r="H130" s="639"/>
      <c r="I130" s="639"/>
      <c r="J130" s="801"/>
      <c r="K130" s="185"/>
      <c r="L130" s="637"/>
      <c r="M130" s="653"/>
      <c r="N130" s="639"/>
      <c r="O130" s="639"/>
      <c r="P130" s="664"/>
      <c r="Q130" s="639"/>
      <c r="R130" s="698"/>
      <c r="S130" s="698"/>
      <c r="T130" s="802"/>
      <c r="U130" s="639"/>
      <c r="V130" s="639"/>
      <c r="W130" s="652"/>
      <c r="X130" s="639"/>
      <c r="Y130" s="664"/>
      <c r="Z130" s="639"/>
      <c r="AA130" s="639"/>
      <c r="AB130" s="185"/>
      <c r="AC130" s="639"/>
      <c r="AD130" s="639"/>
      <c r="AE130" s="639"/>
      <c r="AF130" s="639"/>
      <c r="AG130" s="639"/>
      <c r="AH130" s="639"/>
      <c r="AI130" s="649"/>
      <c r="AJ130" s="649"/>
      <c r="AK130" s="649"/>
      <c r="AL130" s="649"/>
      <c r="AM130" s="649"/>
      <c r="AN130" s="649"/>
      <c r="AO130" s="649"/>
      <c r="AP130" s="649"/>
      <c r="AQ130" s="649"/>
      <c r="AR130" s="649"/>
      <c r="AS130" s="649"/>
    </row>
    <row r="131" ht="14.25" customHeight="1">
      <c r="A131" s="650"/>
      <c r="B131" s="639"/>
      <c r="C131" s="639"/>
      <c r="D131" s="630"/>
      <c r="E131" s="631"/>
      <c r="F131" s="632"/>
      <c r="G131" s="632"/>
      <c r="H131" s="639"/>
      <c r="I131" s="639"/>
      <c r="J131" s="801"/>
      <c r="K131" s="185"/>
      <c r="L131" s="637"/>
      <c r="M131" s="653"/>
      <c r="N131" s="639"/>
      <c r="O131" s="639"/>
      <c r="P131" s="664"/>
      <c r="Q131" s="639"/>
      <c r="R131" s="698"/>
      <c r="S131" s="698"/>
      <c r="T131" s="802"/>
      <c r="U131" s="639"/>
      <c r="V131" s="639"/>
      <c r="W131" s="652"/>
      <c r="X131" s="639"/>
      <c r="Y131" s="664"/>
      <c r="Z131" s="639"/>
      <c r="AA131" s="639"/>
      <c r="AB131" s="185"/>
      <c r="AC131" s="639"/>
      <c r="AD131" s="639"/>
      <c r="AE131" s="639"/>
      <c r="AF131" s="639"/>
      <c r="AG131" s="639"/>
      <c r="AH131" s="639"/>
      <c r="AI131" s="649"/>
      <c r="AJ131" s="649"/>
      <c r="AK131" s="649"/>
      <c r="AL131" s="649"/>
      <c r="AM131" s="649"/>
      <c r="AN131" s="649"/>
      <c r="AO131" s="649"/>
      <c r="AP131" s="649"/>
      <c r="AQ131" s="649"/>
      <c r="AR131" s="649"/>
      <c r="AS131" s="649"/>
    </row>
    <row r="132" ht="14.25" customHeight="1">
      <c r="A132" s="650"/>
      <c r="B132" s="639"/>
      <c r="C132" s="639"/>
      <c r="D132" s="630"/>
      <c r="E132" s="631"/>
      <c r="F132" s="632"/>
      <c r="G132" s="632"/>
      <c r="H132" s="639"/>
      <c r="I132" s="639"/>
      <c r="J132" s="801"/>
      <c r="K132" s="185"/>
      <c r="L132" s="637"/>
      <c r="M132" s="653"/>
      <c r="N132" s="639"/>
      <c r="O132" s="639"/>
      <c r="P132" s="664"/>
      <c r="Q132" s="639"/>
      <c r="R132" s="698"/>
      <c r="S132" s="698"/>
      <c r="T132" s="802"/>
      <c r="U132" s="639"/>
      <c r="V132" s="639"/>
      <c r="W132" s="652"/>
      <c r="X132" s="639"/>
      <c r="Y132" s="664"/>
      <c r="Z132" s="639"/>
      <c r="AA132" s="639"/>
      <c r="AB132" s="185"/>
      <c r="AC132" s="639"/>
      <c r="AD132" s="639"/>
      <c r="AE132" s="639"/>
      <c r="AF132" s="639"/>
      <c r="AG132" s="639"/>
      <c r="AH132" s="639"/>
      <c r="AI132" s="649"/>
      <c r="AJ132" s="649"/>
      <c r="AK132" s="649"/>
      <c r="AL132" s="649"/>
      <c r="AM132" s="649"/>
      <c r="AN132" s="649"/>
      <c r="AO132" s="649"/>
      <c r="AP132" s="649"/>
      <c r="AQ132" s="649"/>
      <c r="AR132" s="649"/>
      <c r="AS132" s="649"/>
    </row>
    <row r="133" ht="14.25" customHeight="1">
      <c r="A133" s="650"/>
      <c r="B133" s="639"/>
      <c r="C133" s="639"/>
      <c r="D133" s="630"/>
      <c r="E133" s="631"/>
      <c r="F133" s="632"/>
      <c r="G133" s="632"/>
      <c r="H133" s="639"/>
      <c r="I133" s="639"/>
      <c r="J133" s="801"/>
      <c r="K133" s="185"/>
      <c r="L133" s="637"/>
      <c r="M133" s="653"/>
      <c r="N133" s="639"/>
      <c r="O133" s="639"/>
      <c r="P133" s="664"/>
      <c r="Q133" s="639"/>
      <c r="R133" s="698"/>
      <c r="S133" s="698"/>
      <c r="T133" s="802"/>
      <c r="U133" s="639"/>
      <c r="V133" s="639"/>
      <c r="W133" s="652"/>
      <c r="X133" s="639"/>
      <c r="Y133" s="664"/>
      <c r="Z133" s="639"/>
      <c r="AA133" s="639"/>
      <c r="AB133" s="185"/>
      <c r="AC133" s="639"/>
      <c r="AD133" s="639"/>
      <c r="AE133" s="639"/>
      <c r="AF133" s="639"/>
      <c r="AG133" s="639"/>
      <c r="AH133" s="639"/>
      <c r="AI133" s="649"/>
      <c r="AJ133" s="649"/>
      <c r="AK133" s="649"/>
      <c r="AL133" s="649"/>
      <c r="AM133" s="649"/>
      <c r="AN133" s="649"/>
      <c r="AO133" s="649"/>
      <c r="AP133" s="649"/>
      <c r="AQ133" s="649"/>
      <c r="AR133" s="649"/>
      <c r="AS133" s="649"/>
    </row>
    <row r="134" ht="14.25" customHeight="1">
      <c r="A134" s="650"/>
      <c r="B134" s="639"/>
      <c r="C134" s="639"/>
      <c r="D134" s="630"/>
      <c r="E134" s="631"/>
      <c r="F134" s="632"/>
      <c r="G134" s="632"/>
      <c r="H134" s="639"/>
      <c r="I134" s="639"/>
      <c r="J134" s="801"/>
      <c r="K134" s="185"/>
      <c r="L134" s="637"/>
      <c r="M134" s="653"/>
      <c r="N134" s="639"/>
      <c r="O134" s="639"/>
      <c r="P134" s="664"/>
      <c r="Q134" s="639"/>
      <c r="R134" s="698"/>
      <c r="S134" s="698"/>
      <c r="T134" s="802"/>
      <c r="U134" s="639"/>
      <c r="V134" s="639"/>
      <c r="W134" s="652"/>
      <c r="X134" s="639"/>
      <c r="Y134" s="664"/>
      <c r="Z134" s="639"/>
      <c r="AA134" s="639"/>
      <c r="AB134" s="185"/>
      <c r="AC134" s="639"/>
      <c r="AD134" s="639"/>
      <c r="AE134" s="639"/>
      <c r="AF134" s="639"/>
      <c r="AG134" s="639"/>
      <c r="AH134" s="639"/>
      <c r="AI134" s="649"/>
      <c r="AJ134" s="649"/>
      <c r="AK134" s="649"/>
      <c r="AL134" s="649"/>
      <c r="AM134" s="649"/>
      <c r="AN134" s="649"/>
      <c r="AO134" s="649"/>
      <c r="AP134" s="649"/>
      <c r="AQ134" s="649"/>
      <c r="AR134" s="649"/>
      <c r="AS134" s="649"/>
    </row>
    <row r="135" ht="14.25" customHeight="1">
      <c r="A135" s="650"/>
      <c r="B135" s="639"/>
      <c r="C135" s="639"/>
      <c r="D135" s="630"/>
      <c r="E135" s="631"/>
      <c r="F135" s="632"/>
      <c r="G135" s="632"/>
      <c r="H135" s="639"/>
      <c r="I135" s="639"/>
      <c r="J135" s="801"/>
      <c r="K135" s="185"/>
      <c r="L135" s="637"/>
      <c r="M135" s="653"/>
      <c r="N135" s="639"/>
      <c r="O135" s="639"/>
      <c r="P135" s="664"/>
      <c r="Q135" s="639"/>
      <c r="R135" s="698"/>
      <c r="S135" s="698"/>
      <c r="T135" s="802"/>
      <c r="U135" s="639"/>
      <c r="V135" s="639"/>
      <c r="W135" s="652"/>
      <c r="X135" s="639"/>
      <c r="Y135" s="664"/>
      <c r="Z135" s="639"/>
      <c r="AA135" s="639"/>
      <c r="AB135" s="185"/>
      <c r="AC135" s="639"/>
      <c r="AD135" s="639"/>
      <c r="AE135" s="639"/>
      <c r="AF135" s="639"/>
      <c r="AG135" s="639"/>
      <c r="AH135" s="639"/>
      <c r="AI135" s="649"/>
      <c r="AJ135" s="649"/>
      <c r="AK135" s="649"/>
      <c r="AL135" s="649"/>
      <c r="AM135" s="649"/>
      <c r="AN135" s="649"/>
      <c r="AO135" s="649"/>
      <c r="AP135" s="649"/>
      <c r="AQ135" s="649"/>
      <c r="AR135" s="649"/>
      <c r="AS135" s="649"/>
    </row>
    <row r="136" ht="14.25" customHeight="1">
      <c r="A136" s="650"/>
      <c r="B136" s="639"/>
      <c r="C136" s="639"/>
      <c r="D136" s="630"/>
      <c r="E136" s="631"/>
      <c r="F136" s="632"/>
      <c r="G136" s="632"/>
      <c r="H136" s="639"/>
      <c r="I136" s="639"/>
      <c r="J136" s="801"/>
      <c r="K136" s="185"/>
      <c r="L136" s="637"/>
      <c r="M136" s="653"/>
      <c r="N136" s="639"/>
      <c r="O136" s="639"/>
      <c r="P136" s="664"/>
      <c r="Q136" s="639"/>
      <c r="R136" s="698"/>
      <c r="S136" s="698"/>
      <c r="T136" s="802"/>
      <c r="U136" s="639"/>
      <c r="V136" s="639"/>
      <c r="W136" s="652"/>
      <c r="X136" s="639"/>
      <c r="Y136" s="664"/>
      <c r="Z136" s="639"/>
      <c r="AA136" s="639"/>
      <c r="AB136" s="185"/>
      <c r="AC136" s="639"/>
      <c r="AD136" s="639"/>
      <c r="AE136" s="639"/>
      <c r="AF136" s="639"/>
      <c r="AG136" s="639"/>
      <c r="AH136" s="639"/>
      <c r="AI136" s="649"/>
      <c r="AJ136" s="649"/>
      <c r="AK136" s="649"/>
      <c r="AL136" s="649"/>
      <c r="AM136" s="649"/>
      <c r="AN136" s="649"/>
      <c r="AO136" s="649"/>
      <c r="AP136" s="649"/>
      <c r="AQ136" s="649"/>
      <c r="AR136" s="649"/>
      <c r="AS136" s="649"/>
    </row>
    <row r="137" ht="14.25" customHeight="1">
      <c r="A137" s="650"/>
      <c r="B137" s="639"/>
      <c r="C137" s="639"/>
      <c r="D137" s="630"/>
      <c r="E137" s="631"/>
      <c r="F137" s="632"/>
      <c r="G137" s="632"/>
      <c r="H137" s="639"/>
      <c r="I137" s="639"/>
      <c r="J137" s="801"/>
      <c r="K137" s="185"/>
      <c r="L137" s="637"/>
      <c r="M137" s="653"/>
      <c r="N137" s="639"/>
      <c r="O137" s="639"/>
      <c r="P137" s="664"/>
      <c r="Q137" s="639"/>
      <c r="R137" s="698"/>
      <c r="S137" s="698"/>
      <c r="T137" s="802"/>
      <c r="U137" s="639"/>
      <c r="V137" s="639"/>
      <c r="W137" s="652"/>
      <c r="X137" s="639"/>
      <c r="Y137" s="664"/>
      <c r="Z137" s="639"/>
      <c r="AA137" s="639"/>
      <c r="AB137" s="185"/>
      <c r="AC137" s="639"/>
      <c r="AD137" s="639"/>
      <c r="AE137" s="639"/>
      <c r="AF137" s="639"/>
      <c r="AG137" s="639"/>
      <c r="AH137" s="639"/>
      <c r="AI137" s="649"/>
      <c r="AJ137" s="649"/>
      <c r="AK137" s="649"/>
      <c r="AL137" s="649"/>
      <c r="AM137" s="649"/>
      <c r="AN137" s="649"/>
      <c r="AO137" s="649"/>
      <c r="AP137" s="649"/>
      <c r="AQ137" s="649"/>
      <c r="AR137" s="649"/>
      <c r="AS137" s="649"/>
    </row>
    <row r="138" ht="14.25" customHeight="1">
      <c r="A138" s="650"/>
      <c r="B138" s="639"/>
      <c r="C138" s="639"/>
      <c r="D138" s="630"/>
      <c r="E138" s="631"/>
      <c r="F138" s="632"/>
      <c r="G138" s="632"/>
      <c r="H138" s="639"/>
      <c r="I138" s="639"/>
      <c r="J138" s="801"/>
      <c r="K138" s="185"/>
      <c r="L138" s="637"/>
      <c r="M138" s="653"/>
      <c r="N138" s="639"/>
      <c r="O138" s="639"/>
      <c r="P138" s="664"/>
      <c r="Q138" s="639"/>
      <c r="R138" s="698"/>
      <c r="S138" s="698"/>
      <c r="T138" s="802"/>
      <c r="U138" s="639"/>
      <c r="V138" s="639"/>
      <c r="W138" s="652"/>
      <c r="X138" s="639"/>
      <c r="Y138" s="664"/>
      <c r="Z138" s="639"/>
      <c r="AA138" s="639"/>
      <c r="AB138" s="185"/>
      <c r="AC138" s="639"/>
      <c r="AD138" s="639"/>
      <c r="AE138" s="639"/>
      <c r="AF138" s="639"/>
      <c r="AG138" s="639"/>
      <c r="AH138" s="639"/>
      <c r="AI138" s="649"/>
      <c r="AJ138" s="649"/>
      <c r="AK138" s="649"/>
      <c r="AL138" s="649"/>
      <c r="AM138" s="649"/>
      <c r="AN138" s="649"/>
      <c r="AO138" s="649"/>
      <c r="AP138" s="649"/>
      <c r="AQ138" s="649"/>
      <c r="AR138" s="649"/>
      <c r="AS138" s="649"/>
    </row>
    <row r="139" ht="14.25" customHeight="1">
      <c r="A139" s="650"/>
      <c r="B139" s="639"/>
      <c r="C139" s="639"/>
      <c r="D139" s="630"/>
      <c r="E139" s="631"/>
      <c r="F139" s="632"/>
      <c r="G139" s="632"/>
      <c r="H139" s="639"/>
      <c r="I139" s="639"/>
      <c r="J139" s="801"/>
      <c r="K139" s="185"/>
      <c r="L139" s="637"/>
      <c r="M139" s="653"/>
      <c r="N139" s="639"/>
      <c r="O139" s="639"/>
      <c r="P139" s="664"/>
      <c r="Q139" s="639"/>
      <c r="R139" s="698"/>
      <c r="S139" s="698"/>
      <c r="T139" s="802"/>
      <c r="U139" s="639"/>
      <c r="V139" s="639"/>
      <c r="W139" s="652"/>
      <c r="X139" s="639"/>
      <c r="Y139" s="664"/>
      <c r="Z139" s="639"/>
      <c r="AA139" s="639"/>
      <c r="AB139" s="185"/>
      <c r="AC139" s="639"/>
      <c r="AD139" s="639"/>
      <c r="AE139" s="639"/>
      <c r="AF139" s="639"/>
      <c r="AG139" s="639"/>
      <c r="AH139" s="639"/>
      <c r="AI139" s="649"/>
      <c r="AJ139" s="649"/>
      <c r="AK139" s="649"/>
      <c r="AL139" s="649"/>
      <c r="AM139" s="649"/>
      <c r="AN139" s="649"/>
      <c r="AO139" s="649"/>
      <c r="AP139" s="649"/>
      <c r="AQ139" s="649"/>
      <c r="AR139" s="649"/>
      <c r="AS139" s="649"/>
    </row>
    <row r="140" ht="14.25" customHeight="1">
      <c r="A140" s="650"/>
      <c r="B140" s="639"/>
      <c r="C140" s="639"/>
      <c r="D140" s="630"/>
      <c r="E140" s="631"/>
      <c r="F140" s="632"/>
      <c r="G140" s="632"/>
      <c r="H140" s="639"/>
      <c r="I140" s="639"/>
      <c r="J140" s="801"/>
      <c r="K140" s="185"/>
      <c r="L140" s="637"/>
      <c r="M140" s="653"/>
      <c r="N140" s="639"/>
      <c r="O140" s="639"/>
      <c r="P140" s="664"/>
      <c r="Q140" s="639"/>
      <c r="R140" s="698"/>
      <c r="S140" s="698"/>
      <c r="T140" s="802"/>
      <c r="U140" s="639"/>
      <c r="V140" s="639"/>
      <c r="W140" s="652"/>
      <c r="X140" s="639"/>
      <c r="Y140" s="664"/>
      <c r="Z140" s="639"/>
      <c r="AA140" s="639"/>
      <c r="AB140" s="185"/>
      <c r="AC140" s="639"/>
      <c r="AD140" s="639"/>
      <c r="AE140" s="639"/>
      <c r="AF140" s="639"/>
      <c r="AG140" s="639"/>
      <c r="AH140" s="639"/>
      <c r="AI140" s="649"/>
      <c r="AJ140" s="649"/>
      <c r="AK140" s="649"/>
      <c r="AL140" s="649"/>
      <c r="AM140" s="649"/>
      <c r="AN140" s="649"/>
      <c r="AO140" s="649"/>
      <c r="AP140" s="649"/>
      <c r="AQ140" s="649"/>
      <c r="AR140" s="649"/>
      <c r="AS140" s="649"/>
    </row>
    <row r="141" ht="14.25" customHeight="1">
      <c r="A141" s="650"/>
      <c r="B141" s="639"/>
      <c r="C141" s="639"/>
      <c r="D141" s="630"/>
      <c r="E141" s="631"/>
      <c r="F141" s="632"/>
      <c r="G141" s="632"/>
      <c r="H141" s="639"/>
      <c r="I141" s="639"/>
      <c r="J141" s="801"/>
      <c r="K141" s="185"/>
      <c r="L141" s="637"/>
      <c r="M141" s="653"/>
      <c r="N141" s="639"/>
      <c r="O141" s="639"/>
      <c r="P141" s="664"/>
      <c r="Q141" s="639"/>
      <c r="R141" s="698"/>
      <c r="S141" s="698"/>
      <c r="T141" s="802"/>
      <c r="U141" s="639"/>
      <c r="V141" s="639"/>
      <c r="W141" s="652"/>
      <c r="X141" s="639"/>
      <c r="Y141" s="664"/>
      <c r="Z141" s="639"/>
      <c r="AA141" s="639"/>
      <c r="AB141" s="185"/>
      <c r="AC141" s="639"/>
      <c r="AD141" s="639"/>
      <c r="AE141" s="639"/>
      <c r="AF141" s="639"/>
      <c r="AG141" s="639"/>
      <c r="AH141" s="639"/>
      <c r="AI141" s="649"/>
      <c r="AJ141" s="649"/>
      <c r="AK141" s="649"/>
      <c r="AL141" s="649"/>
      <c r="AM141" s="649"/>
      <c r="AN141" s="649"/>
      <c r="AO141" s="649"/>
      <c r="AP141" s="649"/>
      <c r="AQ141" s="649"/>
      <c r="AR141" s="649"/>
      <c r="AS141" s="649"/>
    </row>
    <row r="142" ht="14.25" customHeight="1">
      <c r="A142" s="650"/>
      <c r="B142" s="639"/>
      <c r="C142" s="639"/>
      <c r="D142" s="630"/>
      <c r="E142" s="631"/>
      <c r="F142" s="632"/>
      <c r="G142" s="632"/>
      <c r="H142" s="639"/>
      <c r="I142" s="639"/>
      <c r="J142" s="801"/>
      <c r="K142" s="185"/>
      <c r="L142" s="637"/>
      <c r="M142" s="653"/>
      <c r="N142" s="639"/>
      <c r="O142" s="639"/>
      <c r="P142" s="664"/>
      <c r="Q142" s="639"/>
      <c r="R142" s="698"/>
      <c r="S142" s="698"/>
      <c r="T142" s="802"/>
      <c r="U142" s="639"/>
      <c r="V142" s="639"/>
      <c r="W142" s="652"/>
      <c r="X142" s="639"/>
      <c r="Y142" s="664"/>
      <c r="Z142" s="639"/>
      <c r="AA142" s="639"/>
      <c r="AB142" s="185"/>
      <c r="AC142" s="639"/>
      <c r="AD142" s="639"/>
      <c r="AE142" s="639"/>
      <c r="AF142" s="639"/>
      <c r="AG142" s="639"/>
      <c r="AH142" s="639"/>
      <c r="AI142" s="649"/>
      <c r="AJ142" s="649"/>
      <c r="AK142" s="649"/>
      <c r="AL142" s="649"/>
      <c r="AM142" s="649"/>
      <c r="AN142" s="649"/>
      <c r="AO142" s="649"/>
      <c r="AP142" s="649"/>
      <c r="AQ142" s="649"/>
      <c r="AR142" s="649"/>
      <c r="AS142" s="649"/>
    </row>
    <row r="143" ht="14.25" customHeight="1">
      <c r="A143" s="650"/>
      <c r="B143" s="639"/>
      <c r="C143" s="639"/>
      <c r="D143" s="630"/>
      <c r="E143" s="631"/>
      <c r="F143" s="632"/>
      <c r="G143" s="632"/>
      <c r="H143" s="639"/>
      <c r="I143" s="639"/>
      <c r="J143" s="801"/>
      <c r="K143" s="185"/>
      <c r="L143" s="637"/>
      <c r="M143" s="653"/>
      <c r="N143" s="639"/>
      <c r="O143" s="639"/>
      <c r="P143" s="664"/>
      <c r="Q143" s="639"/>
      <c r="R143" s="698"/>
      <c r="S143" s="698"/>
      <c r="T143" s="802"/>
      <c r="U143" s="639"/>
      <c r="V143" s="639"/>
      <c r="W143" s="652"/>
      <c r="X143" s="639"/>
      <c r="Y143" s="664"/>
      <c r="Z143" s="639"/>
      <c r="AA143" s="639"/>
      <c r="AB143" s="185"/>
      <c r="AC143" s="639"/>
      <c r="AD143" s="639"/>
      <c r="AE143" s="639"/>
      <c r="AF143" s="639"/>
      <c r="AG143" s="639"/>
      <c r="AH143" s="639"/>
      <c r="AI143" s="649"/>
      <c r="AJ143" s="649"/>
      <c r="AK143" s="649"/>
      <c r="AL143" s="649"/>
      <c r="AM143" s="649"/>
      <c r="AN143" s="649"/>
      <c r="AO143" s="649"/>
      <c r="AP143" s="649"/>
      <c r="AQ143" s="649"/>
      <c r="AR143" s="649"/>
      <c r="AS143" s="649"/>
    </row>
    <row r="144" ht="14.25" customHeight="1">
      <c r="A144" s="650"/>
      <c r="B144" s="639"/>
      <c r="C144" s="639"/>
      <c r="D144" s="630"/>
      <c r="E144" s="631"/>
      <c r="F144" s="632"/>
      <c r="G144" s="632"/>
      <c r="H144" s="639"/>
      <c r="I144" s="639"/>
      <c r="J144" s="801"/>
      <c r="K144" s="185"/>
      <c r="L144" s="637"/>
      <c r="M144" s="653"/>
      <c r="N144" s="639"/>
      <c r="O144" s="639"/>
      <c r="P144" s="664"/>
      <c r="Q144" s="639"/>
      <c r="R144" s="698"/>
      <c r="S144" s="698"/>
      <c r="T144" s="802"/>
      <c r="U144" s="639"/>
      <c r="V144" s="639"/>
      <c r="W144" s="652"/>
      <c r="X144" s="639"/>
      <c r="Y144" s="664"/>
      <c r="Z144" s="639"/>
      <c r="AA144" s="639"/>
      <c r="AB144" s="185"/>
      <c r="AC144" s="639"/>
      <c r="AD144" s="639"/>
      <c r="AE144" s="639"/>
      <c r="AF144" s="639"/>
      <c r="AG144" s="639"/>
      <c r="AH144" s="639"/>
      <c r="AI144" s="649"/>
      <c r="AJ144" s="649"/>
      <c r="AK144" s="649"/>
      <c r="AL144" s="649"/>
      <c r="AM144" s="649"/>
      <c r="AN144" s="649"/>
      <c r="AO144" s="649"/>
      <c r="AP144" s="649"/>
      <c r="AQ144" s="649"/>
      <c r="AR144" s="649"/>
      <c r="AS144" s="649"/>
    </row>
    <row r="145" ht="14.25" customHeight="1">
      <c r="A145" s="650"/>
      <c r="B145" s="639"/>
      <c r="C145" s="639"/>
      <c r="D145" s="630"/>
      <c r="E145" s="631"/>
      <c r="F145" s="632"/>
      <c r="G145" s="632"/>
      <c r="H145" s="639"/>
      <c r="I145" s="639"/>
      <c r="J145" s="801"/>
      <c r="K145" s="185"/>
      <c r="L145" s="637"/>
      <c r="M145" s="653"/>
      <c r="N145" s="639"/>
      <c r="O145" s="639"/>
      <c r="P145" s="664"/>
      <c r="Q145" s="639"/>
      <c r="R145" s="698"/>
      <c r="S145" s="698"/>
      <c r="T145" s="802"/>
      <c r="U145" s="639"/>
      <c r="V145" s="639"/>
      <c r="W145" s="652"/>
      <c r="X145" s="639"/>
      <c r="Y145" s="664"/>
      <c r="Z145" s="639"/>
      <c r="AA145" s="639"/>
      <c r="AB145" s="185"/>
      <c r="AC145" s="639"/>
      <c r="AD145" s="639"/>
      <c r="AE145" s="639"/>
      <c r="AF145" s="639"/>
      <c r="AG145" s="639"/>
      <c r="AH145" s="639"/>
      <c r="AI145" s="649"/>
      <c r="AJ145" s="649"/>
      <c r="AK145" s="649"/>
      <c r="AL145" s="649"/>
      <c r="AM145" s="649"/>
      <c r="AN145" s="649"/>
      <c r="AO145" s="649"/>
      <c r="AP145" s="649"/>
      <c r="AQ145" s="649"/>
      <c r="AR145" s="649"/>
      <c r="AS145" s="649"/>
    </row>
    <row r="146" ht="14.25" customHeight="1">
      <c r="A146" s="650"/>
      <c r="B146" s="639"/>
      <c r="C146" s="639"/>
      <c r="D146" s="630"/>
      <c r="E146" s="631"/>
      <c r="F146" s="632"/>
      <c r="G146" s="632"/>
      <c r="H146" s="639"/>
      <c r="I146" s="639"/>
      <c r="J146" s="801"/>
      <c r="K146" s="185"/>
      <c r="L146" s="637"/>
      <c r="M146" s="653"/>
      <c r="N146" s="639"/>
      <c r="O146" s="639"/>
      <c r="P146" s="664"/>
      <c r="Q146" s="639"/>
      <c r="R146" s="698"/>
      <c r="S146" s="698"/>
      <c r="T146" s="802"/>
      <c r="U146" s="639"/>
      <c r="V146" s="639"/>
      <c r="W146" s="652"/>
      <c r="X146" s="639"/>
      <c r="Y146" s="664"/>
      <c r="Z146" s="639"/>
      <c r="AA146" s="639"/>
      <c r="AB146" s="185"/>
      <c r="AC146" s="639"/>
      <c r="AD146" s="639"/>
      <c r="AE146" s="639"/>
      <c r="AF146" s="639"/>
      <c r="AG146" s="639"/>
      <c r="AH146" s="639"/>
      <c r="AI146" s="649"/>
      <c r="AJ146" s="649"/>
      <c r="AK146" s="649"/>
      <c r="AL146" s="649"/>
      <c r="AM146" s="649"/>
      <c r="AN146" s="649"/>
      <c r="AO146" s="649"/>
      <c r="AP146" s="649"/>
      <c r="AQ146" s="649"/>
      <c r="AR146" s="649"/>
      <c r="AS146" s="649"/>
    </row>
    <row r="147" ht="14.25" customHeight="1">
      <c r="A147" s="650"/>
      <c r="B147" s="639"/>
      <c r="C147" s="639"/>
      <c r="D147" s="630"/>
      <c r="E147" s="631"/>
      <c r="F147" s="632"/>
      <c r="G147" s="632"/>
      <c r="H147" s="639"/>
      <c r="I147" s="639"/>
      <c r="J147" s="801"/>
      <c r="K147" s="185"/>
      <c r="L147" s="637"/>
      <c r="M147" s="653"/>
      <c r="N147" s="639"/>
      <c r="O147" s="639"/>
      <c r="P147" s="664"/>
      <c r="Q147" s="639"/>
      <c r="R147" s="698"/>
      <c r="S147" s="698"/>
      <c r="T147" s="802"/>
      <c r="U147" s="639"/>
      <c r="V147" s="639"/>
      <c r="W147" s="652"/>
      <c r="X147" s="639"/>
      <c r="Y147" s="664"/>
      <c r="Z147" s="639"/>
      <c r="AA147" s="639"/>
      <c r="AB147" s="185"/>
      <c r="AC147" s="639"/>
      <c r="AD147" s="639"/>
      <c r="AE147" s="639"/>
      <c r="AF147" s="639"/>
      <c r="AG147" s="639"/>
      <c r="AH147" s="639"/>
      <c r="AI147" s="649"/>
      <c r="AJ147" s="649"/>
      <c r="AK147" s="649"/>
      <c r="AL147" s="649"/>
      <c r="AM147" s="649"/>
      <c r="AN147" s="649"/>
      <c r="AO147" s="649"/>
      <c r="AP147" s="649"/>
      <c r="AQ147" s="649"/>
      <c r="AR147" s="649"/>
      <c r="AS147" s="649"/>
    </row>
    <row r="148" ht="14.25" customHeight="1">
      <c r="A148" s="650"/>
      <c r="B148" s="639"/>
      <c r="C148" s="639"/>
      <c r="D148" s="630"/>
      <c r="E148" s="631"/>
      <c r="F148" s="632"/>
      <c r="G148" s="632"/>
      <c r="H148" s="639"/>
      <c r="I148" s="639"/>
      <c r="J148" s="801"/>
      <c r="K148" s="185"/>
      <c r="L148" s="637"/>
      <c r="M148" s="653"/>
      <c r="N148" s="639"/>
      <c r="O148" s="639"/>
      <c r="P148" s="664"/>
      <c r="Q148" s="639"/>
      <c r="R148" s="698"/>
      <c r="S148" s="698"/>
      <c r="T148" s="802"/>
      <c r="U148" s="639"/>
      <c r="V148" s="639"/>
      <c r="W148" s="652"/>
      <c r="X148" s="639"/>
      <c r="Y148" s="664"/>
      <c r="Z148" s="639"/>
      <c r="AA148" s="639"/>
      <c r="AB148" s="185"/>
      <c r="AC148" s="639"/>
      <c r="AD148" s="639"/>
      <c r="AE148" s="639"/>
      <c r="AF148" s="639"/>
      <c r="AG148" s="639"/>
      <c r="AH148" s="639"/>
      <c r="AI148" s="649"/>
      <c r="AJ148" s="649"/>
      <c r="AK148" s="649"/>
      <c r="AL148" s="649"/>
      <c r="AM148" s="649"/>
      <c r="AN148" s="649"/>
      <c r="AO148" s="649"/>
      <c r="AP148" s="649"/>
      <c r="AQ148" s="649"/>
      <c r="AR148" s="649"/>
      <c r="AS148" s="649"/>
    </row>
    <row r="149" ht="14.25" customHeight="1">
      <c r="A149" s="650"/>
      <c r="B149" s="639"/>
      <c r="C149" s="639"/>
      <c r="D149" s="630"/>
      <c r="E149" s="631"/>
      <c r="F149" s="632"/>
      <c r="G149" s="632"/>
      <c r="H149" s="639"/>
      <c r="I149" s="639"/>
      <c r="J149" s="801"/>
      <c r="K149" s="185"/>
      <c r="L149" s="637"/>
      <c r="M149" s="653"/>
      <c r="N149" s="639"/>
      <c r="O149" s="639"/>
      <c r="P149" s="664"/>
      <c r="Q149" s="639"/>
      <c r="R149" s="698"/>
      <c r="S149" s="698"/>
      <c r="T149" s="802"/>
      <c r="U149" s="639"/>
      <c r="V149" s="639"/>
      <c r="W149" s="652"/>
      <c r="X149" s="639"/>
      <c r="Y149" s="664"/>
      <c r="Z149" s="639"/>
      <c r="AA149" s="639"/>
      <c r="AB149" s="185"/>
      <c r="AC149" s="639"/>
      <c r="AD149" s="639"/>
      <c r="AE149" s="639"/>
      <c r="AF149" s="639"/>
      <c r="AG149" s="639"/>
      <c r="AH149" s="639"/>
      <c r="AI149" s="649"/>
      <c r="AJ149" s="649"/>
      <c r="AK149" s="649"/>
      <c r="AL149" s="649"/>
      <c r="AM149" s="649"/>
      <c r="AN149" s="649"/>
      <c r="AO149" s="649"/>
      <c r="AP149" s="649"/>
      <c r="AQ149" s="649"/>
      <c r="AR149" s="649"/>
      <c r="AS149" s="649"/>
    </row>
    <row r="150" ht="14.25" customHeight="1">
      <c r="A150" s="650"/>
      <c r="B150" s="639"/>
      <c r="C150" s="639"/>
      <c r="D150" s="630"/>
      <c r="E150" s="631"/>
      <c r="F150" s="632"/>
      <c r="G150" s="632"/>
      <c r="H150" s="639"/>
      <c r="I150" s="639"/>
      <c r="J150" s="801"/>
      <c r="K150" s="185"/>
      <c r="L150" s="637"/>
      <c r="M150" s="653"/>
      <c r="N150" s="639"/>
      <c r="O150" s="639"/>
      <c r="P150" s="664"/>
      <c r="Q150" s="639"/>
      <c r="R150" s="698"/>
      <c r="S150" s="698"/>
      <c r="T150" s="802"/>
      <c r="U150" s="639"/>
      <c r="V150" s="639"/>
      <c r="W150" s="652"/>
      <c r="X150" s="639"/>
      <c r="Y150" s="664"/>
      <c r="Z150" s="639"/>
      <c r="AA150" s="639"/>
      <c r="AB150" s="185"/>
      <c r="AC150" s="639"/>
      <c r="AD150" s="639"/>
      <c r="AE150" s="639"/>
      <c r="AF150" s="639"/>
      <c r="AG150" s="639"/>
      <c r="AH150" s="639"/>
      <c r="AI150" s="649"/>
      <c r="AJ150" s="649"/>
      <c r="AK150" s="649"/>
      <c r="AL150" s="649"/>
      <c r="AM150" s="649"/>
      <c r="AN150" s="649"/>
      <c r="AO150" s="649"/>
      <c r="AP150" s="649"/>
      <c r="AQ150" s="649"/>
      <c r="AR150" s="649"/>
      <c r="AS150" s="649"/>
    </row>
    <row r="151" ht="14.25" customHeight="1">
      <c r="A151" s="650"/>
      <c r="B151" s="639"/>
      <c r="C151" s="639"/>
      <c r="D151" s="630"/>
      <c r="E151" s="631"/>
      <c r="F151" s="632"/>
      <c r="G151" s="632"/>
      <c r="H151" s="639"/>
      <c r="I151" s="639"/>
      <c r="J151" s="801"/>
      <c r="K151" s="185"/>
      <c r="L151" s="637"/>
      <c r="M151" s="653"/>
      <c r="N151" s="639"/>
      <c r="O151" s="639"/>
      <c r="P151" s="664"/>
      <c r="Q151" s="639"/>
      <c r="R151" s="698"/>
      <c r="S151" s="698"/>
      <c r="T151" s="802"/>
      <c r="U151" s="639"/>
      <c r="V151" s="639"/>
      <c r="W151" s="652"/>
      <c r="X151" s="639"/>
      <c r="Y151" s="664"/>
      <c r="Z151" s="639"/>
      <c r="AA151" s="639"/>
      <c r="AB151" s="185"/>
      <c r="AC151" s="639"/>
      <c r="AD151" s="639"/>
      <c r="AE151" s="639"/>
      <c r="AF151" s="639"/>
      <c r="AG151" s="639"/>
      <c r="AH151" s="639"/>
      <c r="AI151" s="649"/>
      <c r="AJ151" s="649"/>
      <c r="AK151" s="649"/>
      <c r="AL151" s="649"/>
      <c r="AM151" s="649"/>
      <c r="AN151" s="649"/>
      <c r="AO151" s="649"/>
      <c r="AP151" s="649"/>
      <c r="AQ151" s="649"/>
      <c r="AR151" s="649"/>
      <c r="AS151" s="649"/>
    </row>
    <row r="152" ht="14.25" customHeight="1">
      <c r="A152" s="650"/>
      <c r="B152" s="639"/>
      <c r="C152" s="639"/>
      <c r="D152" s="630"/>
      <c r="E152" s="631"/>
      <c r="F152" s="632"/>
      <c r="G152" s="632"/>
      <c r="H152" s="639"/>
      <c r="I152" s="639"/>
      <c r="J152" s="801"/>
      <c r="K152" s="185"/>
      <c r="L152" s="637"/>
      <c r="M152" s="653"/>
      <c r="N152" s="639"/>
      <c r="O152" s="639"/>
      <c r="P152" s="664"/>
      <c r="Q152" s="639"/>
      <c r="R152" s="698"/>
      <c r="S152" s="698"/>
      <c r="T152" s="802"/>
      <c r="U152" s="639"/>
      <c r="V152" s="639"/>
      <c r="W152" s="652"/>
      <c r="X152" s="639"/>
      <c r="Y152" s="664"/>
      <c r="Z152" s="639"/>
      <c r="AA152" s="639"/>
      <c r="AB152" s="185"/>
      <c r="AC152" s="639"/>
      <c r="AD152" s="639"/>
      <c r="AE152" s="639"/>
      <c r="AF152" s="639"/>
      <c r="AG152" s="639"/>
      <c r="AH152" s="639"/>
      <c r="AI152" s="649"/>
      <c r="AJ152" s="649"/>
      <c r="AK152" s="649"/>
      <c r="AL152" s="649"/>
      <c r="AM152" s="649"/>
      <c r="AN152" s="649"/>
      <c r="AO152" s="649"/>
      <c r="AP152" s="649"/>
      <c r="AQ152" s="649"/>
      <c r="AR152" s="649"/>
      <c r="AS152" s="649"/>
    </row>
    <row r="153" ht="14.25" customHeight="1">
      <c r="A153" s="650"/>
      <c r="B153" s="639"/>
      <c r="C153" s="639"/>
      <c r="D153" s="630"/>
      <c r="E153" s="631"/>
      <c r="F153" s="632"/>
      <c r="G153" s="632"/>
      <c r="H153" s="639"/>
      <c r="I153" s="639"/>
      <c r="J153" s="801"/>
      <c r="K153" s="185"/>
      <c r="L153" s="637"/>
      <c r="M153" s="653"/>
      <c r="N153" s="639"/>
      <c r="O153" s="639"/>
      <c r="P153" s="664"/>
      <c r="Q153" s="639"/>
      <c r="R153" s="698"/>
      <c r="S153" s="698"/>
      <c r="T153" s="802"/>
      <c r="U153" s="639"/>
      <c r="V153" s="639"/>
      <c r="W153" s="652"/>
      <c r="X153" s="639"/>
      <c r="Y153" s="664"/>
      <c r="Z153" s="639"/>
      <c r="AA153" s="639"/>
      <c r="AB153" s="185"/>
      <c r="AC153" s="639"/>
      <c r="AD153" s="639"/>
      <c r="AE153" s="639"/>
      <c r="AF153" s="639"/>
      <c r="AG153" s="639"/>
      <c r="AH153" s="639"/>
      <c r="AI153" s="649"/>
      <c r="AJ153" s="649"/>
      <c r="AK153" s="649"/>
      <c r="AL153" s="649"/>
      <c r="AM153" s="649"/>
      <c r="AN153" s="649"/>
      <c r="AO153" s="649"/>
      <c r="AP153" s="649"/>
      <c r="AQ153" s="649"/>
      <c r="AR153" s="649"/>
      <c r="AS153" s="649"/>
    </row>
    <row r="154" ht="14.25" customHeight="1">
      <c r="A154" s="650"/>
      <c r="B154" s="639"/>
      <c r="C154" s="639"/>
      <c r="D154" s="630"/>
      <c r="E154" s="631"/>
      <c r="F154" s="632"/>
      <c r="G154" s="632"/>
      <c r="H154" s="639"/>
      <c r="I154" s="639"/>
      <c r="J154" s="801"/>
      <c r="K154" s="185"/>
      <c r="L154" s="637"/>
      <c r="M154" s="653"/>
      <c r="N154" s="639"/>
      <c r="O154" s="639"/>
      <c r="P154" s="664"/>
      <c r="Q154" s="639"/>
      <c r="R154" s="698"/>
      <c r="S154" s="698"/>
      <c r="T154" s="802"/>
      <c r="U154" s="639"/>
      <c r="V154" s="639"/>
      <c r="W154" s="652"/>
      <c r="X154" s="639"/>
      <c r="Y154" s="664"/>
      <c r="Z154" s="639"/>
      <c r="AA154" s="639"/>
      <c r="AB154" s="185"/>
      <c r="AC154" s="639"/>
      <c r="AD154" s="639"/>
      <c r="AE154" s="639"/>
      <c r="AF154" s="639"/>
      <c r="AG154" s="639"/>
      <c r="AH154" s="639"/>
      <c r="AI154" s="649"/>
      <c r="AJ154" s="649"/>
      <c r="AK154" s="649"/>
      <c r="AL154" s="649"/>
      <c r="AM154" s="649"/>
      <c r="AN154" s="649"/>
      <c r="AO154" s="649"/>
      <c r="AP154" s="649"/>
      <c r="AQ154" s="649"/>
      <c r="AR154" s="649"/>
      <c r="AS154" s="649"/>
    </row>
    <row r="155" ht="14.25" customHeight="1">
      <c r="A155" s="650"/>
      <c r="B155" s="639"/>
      <c r="C155" s="639"/>
      <c r="D155" s="630"/>
      <c r="E155" s="631"/>
      <c r="F155" s="632"/>
      <c r="G155" s="632"/>
      <c r="H155" s="639"/>
      <c r="I155" s="639"/>
      <c r="J155" s="801"/>
      <c r="K155" s="185"/>
      <c r="L155" s="637"/>
      <c r="M155" s="653"/>
      <c r="N155" s="639"/>
      <c r="O155" s="639"/>
      <c r="P155" s="664"/>
      <c r="Q155" s="639"/>
      <c r="R155" s="698"/>
      <c r="S155" s="698"/>
      <c r="T155" s="802"/>
      <c r="U155" s="639"/>
      <c r="V155" s="639"/>
      <c r="W155" s="652"/>
      <c r="X155" s="639"/>
      <c r="Y155" s="664"/>
      <c r="Z155" s="639"/>
      <c r="AA155" s="639"/>
      <c r="AB155" s="185"/>
      <c r="AC155" s="639"/>
      <c r="AD155" s="639"/>
      <c r="AE155" s="639"/>
      <c r="AF155" s="639"/>
      <c r="AG155" s="639"/>
      <c r="AH155" s="639"/>
      <c r="AI155" s="649"/>
      <c r="AJ155" s="649"/>
      <c r="AK155" s="649"/>
      <c r="AL155" s="649"/>
      <c r="AM155" s="649"/>
      <c r="AN155" s="649"/>
      <c r="AO155" s="649"/>
      <c r="AP155" s="649"/>
      <c r="AQ155" s="649"/>
      <c r="AR155" s="649"/>
      <c r="AS155" s="649"/>
    </row>
    <row r="156" ht="14.25" customHeight="1">
      <c r="A156" s="650"/>
      <c r="B156" s="639"/>
      <c r="C156" s="639"/>
      <c r="D156" s="630"/>
      <c r="E156" s="631"/>
      <c r="F156" s="632"/>
      <c r="G156" s="632"/>
      <c r="H156" s="639"/>
      <c r="I156" s="639"/>
      <c r="J156" s="801"/>
      <c r="K156" s="185"/>
      <c r="L156" s="637"/>
      <c r="M156" s="653"/>
      <c r="N156" s="639"/>
      <c r="O156" s="639"/>
      <c r="P156" s="664"/>
      <c r="Q156" s="639"/>
      <c r="R156" s="698"/>
      <c r="S156" s="698"/>
      <c r="T156" s="802"/>
      <c r="U156" s="639"/>
      <c r="V156" s="639"/>
      <c r="W156" s="652"/>
      <c r="X156" s="639"/>
      <c r="Y156" s="664"/>
      <c r="Z156" s="639"/>
      <c r="AA156" s="639"/>
      <c r="AB156" s="185"/>
      <c r="AC156" s="639"/>
      <c r="AD156" s="639"/>
      <c r="AE156" s="639"/>
      <c r="AF156" s="639"/>
      <c r="AG156" s="639"/>
      <c r="AH156" s="639"/>
      <c r="AI156" s="649"/>
      <c r="AJ156" s="649"/>
      <c r="AK156" s="649"/>
      <c r="AL156" s="649"/>
      <c r="AM156" s="649"/>
      <c r="AN156" s="649"/>
      <c r="AO156" s="649"/>
      <c r="AP156" s="649"/>
      <c r="AQ156" s="649"/>
      <c r="AR156" s="649"/>
      <c r="AS156" s="649"/>
    </row>
    <row r="157" ht="14.25" customHeight="1">
      <c r="A157" s="650"/>
      <c r="B157" s="639"/>
      <c r="C157" s="639"/>
      <c r="D157" s="630"/>
      <c r="E157" s="631"/>
      <c r="F157" s="632"/>
      <c r="G157" s="632"/>
      <c r="H157" s="639"/>
      <c r="I157" s="639"/>
      <c r="J157" s="801"/>
      <c r="K157" s="185"/>
      <c r="L157" s="637"/>
      <c r="M157" s="653"/>
      <c r="N157" s="639"/>
      <c r="O157" s="639"/>
      <c r="P157" s="664"/>
      <c r="Q157" s="639"/>
      <c r="R157" s="698"/>
      <c r="S157" s="698"/>
      <c r="T157" s="802"/>
      <c r="U157" s="639"/>
      <c r="V157" s="639"/>
      <c r="W157" s="652"/>
      <c r="X157" s="639"/>
      <c r="Y157" s="664"/>
      <c r="Z157" s="639"/>
      <c r="AA157" s="639"/>
      <c r="AB157" s="185"/>
      <c r="AC157" s="639"/>
      <c r="AD157" s="639"/>
      <c r="AE157" s="639"/>
      <c r="AF157" s="639"/>
      <c r="AG157" s="639"/>
      <c r="AH157" s="639"/>
      <c r="AI157" s="649"/>
      <c r="AJ157" s="649"/>
      <c r="AK157" s="649"/>
      <c r="AL157" s="649"/>
      <c r="AM157" s="649"/>
      <c r="AN157" s="649"/>
      <c r="AO157" s="649"/>
      <c r="AP157" s="649"/>
      <c r="AQ157" s="649"/>
      <c r="AR157" s="649"/>
      <c r="AS157" s="649"/>
    </row>
    <row r="158" ht="14.25" customHeight="1">
      <c r="A158" s="650"/>
      <c r="B158" s="639"/>
      <c r="C158" s="639"/>
      <c r="D158" s="630"/>
      <c r="E158" s="631"/>
      <c r="F158" s="632"/>
      <c r="G158" s="632"/>
      <c r="H158" s="639"/>
      <c r="I158" s="639"/>
      <c r="J158" s="801"/>
      <c r="K158" s="185"/>
      <c r="L158" s="637"/>
      <c r="M158" s="653"/>
      <c r="N158" s="639"/>
      <c r="O158" s="639"/>
      <c r="P158" s="664"/>
      <c r="Q158" s="639"/>
      <c r="R158" s="698"/>
      <c r="S158" s="698"/>
      <c r="T158" s="802"/>
      <c r="U158" s="639"/>
      <c r="V158" s="639"/>
      <c r="W158" s="652"/>
      <c r="X158" s="639"/>
      <c r="Y158" s="664"/>
      <c r="Z158" s="639"/>
      <c r="AA158" s="639"/>
      <c r="AB158" s="185"/>
      <c r="AC158" s="639"/>
      <c r="AD158" s="639"/>
      <c r="AE158" s="639"/>
      <c r="AF158" s="639"/>
      <c r="AG158" s="639"/>
      <c r="AH158" s="639"/>
      <c r="AI158" s="649"/>
      <c r="AJ158" s="649"/>
      <c r="AK158" s="649"/>
      <c r="AL158" s="649"/>
      <c r="AM158" s="649"/>
      <c r="AN158" s="649"/>
      <c r="AO158" s="649"/>
      <c r="AP158" s="649"/>
      <c r="AQ158" s="649"/>
      <c r="AR158" s="649"/>
      <c r="AS158" s="649"/>
    </row>
    <row r="159" ht="14.25" customHeight="1">
      <c r="A159" s="650"/>
      <c r="B159" s="639"/>
      <c r="C159" s="639"/>
      <c r="D159" s="630"/>
      <c r="E159" s="631"/>
      <c r="F159" s="632"/>
      <c r="G159" s="632"/>
      <c r="H159" s="639"/>
      <c r="I159" s="639"/>
      <c r="J159" s="801"/>
      <c r="K159" s="185"/>
      <c r="L159" s="637"/>
      <c r="M159" s="653"/>
      <c r="N159" s="639"/>
      <c r="O159" s="639"/>
      <c r="P159" s="664"/>
      <c r="Q159" s="639"/>
      <c r="R159" s="698"/>
      <c r="S159" s="698"/>
      <c r="T159" s="802"/>
      <c r="U159" s="639"/>
      <c r="V159" s="639"/>
      <c r="W159" s="652"/>
      <c r="X159" s="639"/>
      <c r="Y159" s="664"/>
      <c r="Z159" s="639"/>
      <c r="AA159" s="639"/>
      <c r="AB159" s="185"/>
      <c r="AC159" s="639"/>
      <c r="AD159" s="639"/>
      <c r="AE159" s="639"/>
      <c r="AF159" s="639"/>
      <c r="AG159" s="639"/>
      <c r="AH159" s="639"/>
      <c r="AI159" s="649"/>
      <c r="AJ159" s="649"/>
      <c r="AK159" s="649"/>
      <c r="AL159" s="649"/>
      <c r="AM159" s="649"/>
      <c r="AN159" s="649"/>
      <c r="AO159" s="649"/>
      <c r="AP159" s="649"/>
      <c r="AQ159" s="649"/>
      <c r="AR159" s="649"/>
      <c r="AS159" s="649"/>
    </row>
    <row r="160" ht="14.25" customHeight="1">
      <c r="A160" s="650"/>
      <c r="B160" s="639"/>
      <c r="C160" s="639"/>
      <c r="D160" s="630"/>
      <c r="E160" s="631"/>
      <c r="F160" s="632"/>
      <c r="G160" s="632"/>
      <c r="H160" s="639"/>
      <c r="I160" s="639"/>
      <c r="J160" s="801"/>
      <c r="K160" s="185"/>
      <c r="L160" s="637"/>
      <c r="M160" s="653"/>
      <c r="N160" s="639"/>
      <c r="O160" s="639"/>
      <c r="P160" s="664"/>
      <c r="Q160" s="639"/>
      <c r="R160" s="698"/>
      <c r="S160" s="698"/>
      <c r="T160" s="802"/>
      <c r="U160" s="639"/>
      <c r="V160" s="639"/>
      <c r="W160" s="652"/>
      <c r="X160" s="639"/>
      <c r="Y160" s="664"/>
      <c r="Z160" s="639"/>
      <c r="AA160" s="639"/>
      <c r="AB160" s="185"/>
      <c r="AC160" s="639"/>
      <c r="AD160" s="639"/>
      <c r="AE160" s="639"/>
      <c r="AF160" s="639"/>
      <c r="AG160" s="639"/>
      <c r="AH160" s="639"/>
      <c r="AI160" s="649"/>
      <c r="AJ160" s="649"/>
      <c r="AK160" s="649"/>
      <c r="AL160" s="649"/>
      <c r="AM160" s="649"/>
      <c r="AN160" s="649"/>
      <c r="AO160" s="649"/>
      <c r="AP160" s="649"/>
      <c r="AQ160" s="649"/>
      <c r="AR160" s="649"/>
      <c r="AS160" s="649"/>
    </row>
    <row r="161" ht="14.25" customHeight="1">
      <c r="A161" s="650"/>
      <c r="B161" s="639"/>
      <c r="C161" s="639"/>
      <c r="D161" s="630"/>
      <c r="E161" s="631"/>
      <c r="F161" s="632"/>
      <c r="G161" s="632"/>
      <c r="H161" s="639"/>
      <c r="I161" s="639"/>
      <c r="J161" s="801"/>
      <c r="K161" s="185"/>
      <c r="L161" s="637"/>
      <c r="M161" s="653"/>
      <c r="N161" s="639"/>
      <c r="O161" s="639"/>
      <c r="P161" s="664"/>
      <c r="Q161" s="639"/>
      <c r="R161" s="698"/>
      <c r="S161" s="698"/>
      <c r="T161" s="802"/>
      <c r="U161" s="639"/>
      <c r="V161" s="639"/>
      <c r="W161" s="652"/>
      <c r="X161" s="639"/>
      <c r="Y161" s="664"/>
      <c r="Z161" s="639"/>
      <c r="AA161" s="639"/>
      <c r="AB161" s="185"/>
      <c r="AC161" s="639"/>
      <c r="AD161" s="639"/>
      <c r="AE161" s="639"/>
      <c r="AF161" s="639"/>
      <c r="AG161" s="639"/>
      <c r="AH161" s="639"/>
      <c r="AI161" s="649"/>
      <c r="AJ161" s="649"/>
      <c r="AK161" s="649"/>
      <c r="AL161" s="649"/>
      <c r="AM161" s="649"/>
      <c r="AN161" s="649"/>
      <c r="AO161" s="649"/>
      <c r="AP161" s="649"/>
      <c r="AQ161" s="649"/>
      <c r="AR161" s="649"/>
      <c r="AS161" s="649"/>
    </row>
    <row r="162" ht="14.25" customHeight="1">
      <c r="A162" s="650"/>
      <c r="B162" s="639"/>
      <c r="C162" s="639"/>
      <c r="D162" s="630"/>
      <c r="E162" s="631"/>
      <c r="F162" s="632"/>
      <c r="G162" s="632"/>
      <c r="H162" s="639"/>
      <c r="I162" s="639"/>
      <c r="J162" s="801"/>
      <c r="K162" s="185"/>
      <c r="L162" s="637"/>
      <c r="M162" s="653"/>
      <c r="N162" s="639"/>
      <c r="O162" s="639"/>
      <c r="P162" s="664"/>
      <c r="Q162" s="639"/>
      <c r="R162" s="698"/>
      <c r="S162" s="698"/>
      <c r="T162" s="802"/>
      <c r="U162" s="639"/>
      <c r="V162" s="639"/>
      <c r="W162" s="652"/>
      <c r="X162" s="639"/>
      <c r="Y162" s="664"/>
      <c r="Z162" s="639"/>
      <c r="AA162" s="639"/>
      <c r="AB162" s="185"/>
      <c r="AC162" s="639"/>
      <c r="AD162" s="639"/>
      <c r="AE162" s="639"/>
      <c r="AF162" s="639"/>
      <c r="AG162" s="639"/>
      <c r="AH162" s="639"/>
      <c r="AI162" s="649"/>
      <c r="AJ162" s="649"/>
      <c r="AK162" s="649"/>
      <c r="AL162" s="649"/>
      <c r="AM162" s="649"/>
      <c r="AN162" s="649"/>
      <c r="AO162" s="649"/>
      <c r="AP162" s="649"/>
      <c r="AQ162" s="649"/>
      <c r="AR162" s="649"/>
      <c r="AS162" s="649"/>
    </row>
    <row r="163" ht="14.25" customHeight="1">
      <c r="A163" s="650"/>
      <c r="B163" s="639"/>
      <c r="C163" s="639"/>
      <c r="D163" s="630"/>
      <c r="E163" s="631"/>
      <c r="F163" s="632"/>
      <c r="G163" s="632"/>
      <c r="H163" s="639"/>
      <c r="I163" s="639"/>
      <c r="J163" s="801"/>
      <c r="K163" s="185"/>
      <c r="L163" s="637"/>
      <c r="M163" s="653"/>
      <c r="N163" s="639"/>
      <c r="O163" s="639"/>
      <c r="P163" s="664"/>
      <c r="Q163" s="639"/>
      <c r="R163" s="698"/>
      <c r="S163" s="698"/>
      <c r="T163" s="802"/>
      <c r="U163" s="639"/>
      <c r="V163" s="639"/>
      <c r="W163" s="652"/>
      <c r="X163" s="639"/>
      <c r="Y163" s="664"/>
      <c r="Z163" s="639"/>
      <c r="AA163" s="639"/>
      <c r="AB163" s="185"/>
      <c r="AC163" s="639"/>
      <c r="AD163" s="639"/>
      <c r="AE163" s="639"/>
      <c r="AF163" s="639"/>
      <c r="AG163" s="639"/>
      <c r="AH163" s="639"/>
      <c r="AI163" s="649"/>
      <c r="AJ163" s="649"/>
      <c r="AK163" s="649"/>
      <c r="AL163" s="649"/>
      <c r="AM163" s="649"/>
      <c r="AN163" s="649"/>
      <c r="AO163" s="649"/>
      <c r="AP163" s="649"/>
      <c r="AQ163" s="649"/>
      <c r="AR163" s="649"/>
      <c r="AS163" s="649"/>
    </row>
    <row r="164" ht="14.25" customHeight="1">
      <c r="A164" s="650"/>
      <c r="B164" s="639"/>
      <c r="C164" s="639"/>
      <c r="D164" s="630"/>
      <c r="E164" s="631"/>
      <c r="F164" s="632"/>
      <c r="G164" s="632"/>
      <c r="H164" s="639"/>
      <c r="I164" s="639"/>
      <c r="J164" s="801"/>
      <c r="K164" s="185"/>
      <c r="L164" s="637"/>
      <c r="M164" s="653"/>
      <c r="N164" s="639"/>
      <c r="O164" s="639"/>
      <c r="P164" s="664"/>
      <c r="Q164" s="639"/>
      <c r="R164" s="698"/>
      <c r="S164" s="698"/>
      <c r="T164" s="802"/>
      <c r="U164" s="639"/>
      <c r="V164" s="639"/>
      <c r="W164" s="652"/>
      <c r="X164" s="639"/>
      <c r="Y164" s="664"/>
      <c r="Z164" s="639"/>
      <c r="AA164" s="639"/>
      <c r="AB164" s="185"/>
      <c r="AC164" s="639"/>
      <c r="AD164" s="639"/>
      <c r="AE164" s="639"/>
      <c r="AF164" s="639"/>
      <c r="AG164" s="639"/>
      <c r="AH164" s="639"/>
      <c r="AI164" s="649"/>
      <c r="AJ164" s="649"/>
      <c r="AK164" s="649"/>
      <c r="AL164" s="649"/>
      <c r="AM164" s="649"/>
      <c r="AN164" s="649"/>
      <c r="AO164" s="649"/>
      <c r="AP164" s="649"/>
      <c r="AQ164" s="649"/>
      <c r="AR164" s="649"/>
      <c r="AS164" s="649"/>
    </row>
    <row r="165" ht="14.25" customHeight="1">
      <c r="A165" s="650"/>
      <c r="B165" s="639"/>
      <c r="C165" s="639"/>
      <c r="D165" s="630"/>
      <c r="E165" s="631"/>
      <c r="F165" s="632"/>
      <c r="G165" s="632"/>
      <c r="H165" s="639"/>
      <c r="I165" s="639"/>
      <c r="J165" s="801"/>
      <c r="K165" s="185"/>
      <c r="L165" s="637"/>
      <c r="M165" s="653"/>
      <c r="N165" s="639"/>
      <c r="O165" s="639"/>
      <c r="P165" s="664"/>
      <c r="Q165" s="639"/>
      <c r="R165" s="698"/>
      <c r="S165" s="698"/>
      <c r="T165" s="802"/>
      <c r="U165" s="639"/>
      <c r="V165" s="639"/>
      <c r="W165" s="652"/>
      <c r="X165" s="639"/>
      <c r="Y165" s="664"/>
      <c r="Z165" s="639"/>
      <c r="AA165" s="639"/>
      <c r="AB165" s="185"/>
      <c r="AC165" s="639"/>
      <c r="AD165" s="639"/>
      <c r="AE165" s="639"/>
      <c r="AF165" s="639"/>
      <c r="AG165" s="639"/>
      <c r="AH165" s="639"/>
      <c r="AI165" s="649"/>
      <c r="AJ165" s="649"/>
      <c r="AK165" s="649"/>
      <c r="AL165" s="649"/>
      <c r="AM165" s="649"/>
      <c r="AN165" s="649"/>
      <c r="AO165" s="649"/>
      <c r="AP165" s="649"/>
      <c r="AQ165" s="649"/>
      <c r="AR165" s="649"/>
      <c r="AS165" s="649"/>
    </row>
    <row r="166" ht="14.25" customHeight="1">
      <c r="A166" s="650"/>
      <c r="B166" s="639"/>
      <c r="C166" s="639"/>
      <c r="D166" s="630"/>
      <c r="E166" s="631"/>
      <c r="F166" s="632"/>
      <c r="G166" s="632"/>
      <c r="H166" s="639"/>
      <c r="I166" s="639"/>
      <c r="J166" s="801"/>
      <c r="K166" s="185"/>
      <c r="L166" s="637"/>
      <c r="M166" s="653"/>
      <c r="N166" s="639"/>
      <c r="O166" s="639"/>
      <c r="P166" s="664"/>
      <c r="Q166" s="639"/>
      <c r="R166" s="698"/>
      <c r="S166" s="698"/>
      <c r="T166" s="802"/>
      <c r="U166" s="639"/>
      <c r="V166" s="639"/>
      <c r="W166" s="652"/>
      <c r="X166" s="639"/>
      <c r="Y166" s="664"/>
      <c r="Z166" s="639"/>
      <c r="AA166" s="639"/>
      <c r="AB166" s="185"/>
      <c r="AC166" s="639"/>
      <c r="AD166" s="639"/>
      <c r="AE166" s="639"/>
      <c r="AF166" s="639"/>
      <c r="AG166" s="639"/>
      <c r="AH166" s="639"/>
      <c r="AI166" s="649"/>
      <c r="AJ166" s="649"/>
      <c r="AK166" s="649"/>
      <c r="AL166" s="649"/>
      <c r="AM166" s="649"/>
      <c r="AN166" s="649"/>
      <c r="AO166" s="649"/>
      <c r="AP166" s="649"/>
      <c r="AQ166" s="649"/>
      <c r="AR166" s="649"/>
      <c r="AS166" s="649"/>
    </row>
    <row r="167" ht="14.25" customHeight="1">
      <c r="A167" s="650"/>
      <c r="B167" s="639"/>
      <c r="C167" s="639"/>
      <c r="D167" s="630"/>
      <c r="E167" s="631"/>
      <c r="F167" s="632"/>
      <c r="G167" s="632"/>
      <c r="H167" s="639"/>
      <c r="I167" s="639"/>
      <c r="J167" s="801"/>
      <c r="K167" s="185"/>
      <c r="L167" s="637"/>
      <c r="M167" s="653"/>
      <c r="N167" s="639"/>
      <c r="O167" s="639"/>
      <c r="P167" s="664"/>
      <c r="Q167" s="639"/>
      <c r="R167" s="698"/>
      <c r="S167" s="698"/>
      <c r="T167" s="802"/>
      <c r="U167" s="639"/>
      <c r="V167" s="639"/>
      <c r="W167" s="652"/>
      <c r="X167" s="639"/>
      <c r="Y167" s="664"/>
      <c r="Z167" s="639"/>
      <c r="AA167" s="639"/>
      <c r="AB167" s="185"/>
      <c r="AC167" s="639"/>
      <c r="AD167" s="639"/>
      <c r="AE167" s="639"/>
      <c r="AF167" s="639"/>
      <c r="AG167" s="639"/>
      <c r="AH167" s="639"/>
      <c r="AI167" s="649"/>
      <c r="AJ167" s="649"/>
      <c r="AK167" s="649"/>
      <c r="AL167" s="649"/>
      <c r="AM167" s="649"/>
      <c r="AN167" s="649"/>
      <c r="AO167" s="649"/>
      <c r="AP167" s="649"/>
      <c r="AQ167" s="649"/>
      <c r="AR167" s="649"/>
      <c r="AS167" s="649"/>
    </row>
    <row r="168" ht="14.25" customHeight="1">
      <c r="A168" s="650"/>
      <c r="B168" s="639"/>
      <c r="C168" s="639"/>
      <c r="D168" s="630"/>
      <c r="E168" s="631"/>
      <c r="F168" s="632"/>
      <c r="G168" s="632"/>
      <c r="H168" s="639"/>
      <c r="I168" s="639"/>
      <c r="J168" s="801"/>
      <c r="K168" s="185"/>
      <c r="L168" s="637"/>
      <c r="M168" s="653"/>
      <c r="N168" s="639"/>
      <c r="O168" s="639"/>
      <c r="P168" s="664"/>
      <c r="Q168" s="639"/>
      <c r="R168" s="698"/>
      <c r="S168" s="698"/>
      <c r="T168" s="802"/>
      <c r="U168" s="639"/>
      <c r="V168" s="639"/>
      <c r="W168" s="652"/>
      <c r="X168" s="639"/>
      <c r="Y168" s="664"/>
      <c r="Z168" s="639"/>
      <c r="AA168" s="639"/>
      <c r="AB168" s="185"/>
      <c r="AC168" s="639"/>
      <c r="AD168" s="639"/>
      <c r="AE168" s="639"/>
      <c r="AF168" s="639"/>
      <c r="AG168" s="639"/>
      <c r="AH168" s="639"/>
      <c r="AI168" s="649"/>
      <c r="AJ168" s="649"/>
      <c r="AK168" s="649"/>
      <c r="AL168" s="649"/>
      <c r="AM168" s="649"/>
      <c r="AN168" s="649"/>
      <c r="AO168" s="649"/>
      <c r="AP168" s="649"/>
      <c r="AQ168" s="649"/>
      <c r="AR168" s="649"/>
      <c r="AS168" s="649"/>
    </row>
    <row r="169" ht="14.25" customHeight="1">
      <c r="A169" s="650"/>
      <c r="B169" s="639"/>
      <c r="C169" s="639"/>
      <c r="D169" s="630"/>
      <c r="E169" s="631"/>
      <c r="F169" s="632"/>
      <c r="G169" s="632"/>
      <c r="H169" s="639"/>
      <c r="I169" s="639"/>
      <c r="J169" s="801"/>
      <c r="K169" s="185"/>
      <c r="L169" s="637"/>
      <c r="M169" s="653"/>
      <c r="N169" s="639"/>
      <c r="O169" s="639"/>
      <c r="P169" s="664"/>
      <c r="Q169" s="639"/>
      <c r="R169" s="698"/>
      <c r="S169" s="698"/>
      <c r="T169" s="802"/>
      <c r="U169" s="639"/>
      <c r="V169" s="639"/>
      <c r="W169" s="652"/>
      <c r="X169" s="639"/>
      <c r="Y169" s="664"/>
      <c r="Z169" s="639"/>
      <c r="AA169" s="639"/>
      <c r="AB169" s="185"/>
      <c r="AC169" s="639"/>
      <c r="AD169" s="639"/>
      <c r="AE169" s="639"/>
      <c r="AF169" s="639"/>
      <c r="AG169" s="639"/>
      <c r="AH169" s="639"/>
      <c r="AI169" s="649"/>
      <c r="AJ169" s="649"/>
      <c r="AK169" s="649"/>
      <c r="AL169" s="649"/>
      <c r="AM169" s="649"/>
      <c r="AN169" s="649"/>
      <c r="AO169" s="649"/>
      <c r="AP169" s="649"/>
      <c r="AQ169" s="649"/>
      <c r="AR169" s="649"/>
      <c r="AS169" s="649"/>
    </row>
    <row r="170" ht="14.25" customHeight="1">
      <c r="A170" s="650"/>
      <c r="B170" s="639"/>
      <c r="C170" s="639"/>
      <c r="D170" s="630"/>
      <c r="E170" s="631"/>
      <c r="F170" s="632"/>
      <c r="G170" s="632"/>
      <c r="H170" s="639"/>
      <c r="I170" s="639"/>
      <c r="J170" s="801"/>
      <c r="K170" s="185"/>
      <c r="L170" s="637"/>
      <c r="M170" s="653"/>
      <c r="N170" s="639"/>
      <c r="O170" s="639"/>
      <c r="P170" s="664"/>
      <c r="Q170" s="639"/>
      <c r="R170" s="698"/>
      <c r="S170" s="698"/>
      <c r="T170" s="802"/>
      <c r="U170" s="639"/>
      <c r="V170" s="639"/>
      <c r="W170" s="652"/>
      <c r="X170" s="639"/>
      <c r="Y170" s="664"/>
      <c r="Z170" s="639"/>
      <c r="AA170" s="639"/>
      <c r="AB170" s="185"/>
      <c r="AC170" s="639"/>
      <c r="AD170" s="639"/>
      <c r="AE170" s="639"/>
      <c r="AF170" s="639"/>
      <c r="AG170" s="639"/>
      <c r="AH170" s="639"/>
      <c r="AI170" s="649"/>
      <c r="AJ170" s="649"/>
      <c r="AK170" s="649"/>
      <c r="AL170" s="649"/>
      <c r="AM170" s="649"/>
      <c r="AN170" s="649"/>
      <c r="AO170" s="649"/>
      <c r="AP170" s="649"/>
      <c r="AQ170" s="649"/>
      <c r="AR170" s="649"/>
      <c r="AS170" s="649"/>
    </row>
    <row r="171" ht="14.25" customHeight="1">
      <c r="A171" s="650"/>
      <c r="B171" s="639"/>
      <c r="C171" s="639"/>
      <c r="D171" s="630"/>
      <c r="E171" s="631"/>
      <c r="F171" s="632"/>
      <c r="G171" s="632"/>
      <c r="H171" s="639"/>
      <c r="I171" s="639"/>
      <c r="J171" s="801"/>
      <c r="K171" s="185"/>
      <c r="L171" s="637"/>
      <c r="M171" s="653"/>
      <c r="N171" s="639"/>
      <c r="O171" s="639"/>
      <c r="P171" s="664"/>
      <c r="Q171" s="639"/>
      <c r="R171" s="698"/>
      <c r="S171" s="698"/>
      <c r="T171" s="802"/>
      <c r="U171" s="639"/>
      <c r="V171" s="639"/>
      <c r="W171" s="652"/>
      <c r="X171" s="639"/>
      <c r="Y171" s="664"/>
      <c r="Z171" s="639"/>
      <c r="AA171" s="639"/>
      <c r="AB171" s="185"/>
      <c r="AC171" s="639"/>
      <c r="AD171" s="639"/>
      <c r="AE171" s="639"/>
      <c r="AF171" s="639"/>
      <c r="AG171" s="639"/>
      <c r="AH171" s="639"/>
      <c r="AI171" s="649"/>
      <c r="AJ171" s="649"/>
      <c r="AK171" s="649"/>
      <c r="AL171" s="649"/>
      <c r="AM171" s="649"/>
      <c r="AN171" s="649"/>
      <c r="AO171" s="649"/>
      <c r="AP171" s="649"/>
      <c r="AQ171" s="649"/>
      <c r="AR171" s="649"/>
      <c r="AS171" s="649"/>
    </row>
    <row r="172" ht="14.25" customHeight="1">
      <c r="A172" s="650"/>
      <c r="B172" s="639"/>
      <c r="C172" s="639"/>
      <c r="D172" s="630"/>
      <c r="E172" s="631"/>
      <c r="F172" s="632"/>
      <c r="G172" s="632"/>
      <c r="H172" s="639"/>
      <c r="I172" s="639"/>
      <c r="J172" s="801"/>
      <c r="K172" s="185"/>
      <c r="L172" s="637"/>
      <c r="M172" s="653"/>
      <c r="N172" s="639"/>
      <c r="O172" s="639"/>
      <c r="P172" s="664"/>
      <c r="Q172" s="639"/>
      <c r="R172" s="698"/>
      <c r="S172" s="698"/>
      <c r="T172" s="802"/>
      <c r="U172" s="639"/>
      <c r="V172" s="639"/>
      <c r="W172" s="652"/>
      <c r="X172" s="639"/>
      <c r="Y172" s="664"/>
      <c r="Z172" s="639"/>
      <c r="AA172" s="639"/>
      <c r="AB172" s="185"/>
      <c r="AC172" s="639"/>
      <c r="AD172" s="639"/>
      <c r="AE172" s="639"/>
      <c r="AF172" s="639"/>
      <c r="AG172" s="639"/>
      <c r="AH172" s="639"/>
      <c r="AI172" s="649"/>
      <c r="AJ172" s="649"/>
      <c r="AK172" s="649"/>
      <c r="AL172" s="649"/>
      <c r="AM172" s="649"/>
      <c r="AN172" s="649"/>
      <c r="AO172" s="649"/>
      <c r="AP172" s="649"/>
      <c r="AQ172" s="649"/>
      <c r="AR172" s="649"/>
      <c r="AS172" s="649"/>
    </row>
    <row r="173" ht="14.25" customHeight="1">
      <c r="A173" s="650"/>
      <c r="B173" s="639"/>
      <c r="C173" s="639"/>
      <c r="D173" s="630"/>
      <c r="E173" s="631"/>
      <c r="F173" s="632"/>
      <c r="G173" s="632"/>
      <c r="H173" s="639"/>
      <c r="I173" s="639"/>
      <c r="J173" s="801"/>
      <c r="K173" s="185"/>
      <c r="L173" s="637"/>
      <c r="M173" s="653"/>
      <c r="N173" s="639"/>
      <c r="O173" s="639"/>
      <c r="P173" s="664"/>
      <c r="Q173" s="639"/>
      <c r="R173" s="698"/>
      <c r="S173" s="698"/>
      <c r="T173" s="802"/>
      <c r="U173" s="639"/>
      <c r="V173" s="639"/>
      <c r="W173" s="652"/>
      <c r="X173" s="639"/>
      <c r="Y173" s="664"/>
      <c r="Z173" s="639"/>
      <c r="AA173" s="639"/>
      <c r="AB173" s="185"/>
      <c r="AC173" s="639"/>
      <c r="AD173" s="639"/>
      <c r="AE173" s="639"/>
      <c r="AF173" s="639"/>
      <c r="AG173" s="639"/>
      <c r="AH173" s="639"/>
      <c r="AI173" s="649"/>
      <c r="AJ173" s="649"/>
      <c r="AK173" s="649"/>
      <c r="AL173" s="649"/>
      <c r="AM173" s="649"/>
      <c r="AN173" s="649"/>
      <c r="AO173" s="649"/>
      <c r="AP173" s="649"/>
      <c r="AQ173" s="649"/>
      <c r="AR173" s="649"/>
      <c r="AS173" s="649"/>
    </row>
    <row r="174" ht="14.25" customHeight="1">
      <c r="A174" s="650"/>
      <c r="B174" s="639"/>
      <c r="C174" s="639"/>
      <c r="D174" s="630"/>
      <c r="E174" s="631"/>
      <c r="F174" s="632"/>
      <c r="G174" s="632"/>
      <c r="H174" s="639"/>
      <c r="I174" s="639"/>
      <c r="J174" s="801"/>
      <c r="K174" s="185"/>
      <c r="L174" s="637"/>
      <c r="M174" s="653"/>
      <c r="N174" s="639"/>
      <c r="O174" s="639"/>
      <c r="P174" s="664"/>
      <c r="Q174" s="639"/>
      <c r="R174" s="698"/>
      <c r="S174" s="698"/>
      <c r="T174" s="802"/>
      <c r="U174" s="639"/>
      <c r="V174" s="639"/>
      <c r="W174" s="652"/>
      <c r="X174" s="639"/>
      <c r="Y174" s="664"/>
      <c r="Z174" s="639"/>
      <c r="AA174" s="639"/>
      <c r="AB174" s="185"/>
      <c r="AC174" s="639"/>
      <c r="AD174" s="639"/>
      <c r="AE174" s="639"/>
      <c r="AF174" s="639"/>
      <c r="AG174" s="639"/>
      <c r="AH174" s="639"/>
      <c r="AI174" s="649"/>
      <c r="AJ174" s="649"/>
      <c r="AK174" s="649"/>
      <c r="AL174" s="649"/>
      <c r="AM174" s="649"/>
      <c r="AN174" s="649"/>
      <c r="AO174" s="649"/>
      <c r="AP174" s="649"/>
      <c r="AQ174" s="649"/>
      <c r="AR174" s="649"/>
      <c r="AS174" s="649"/>
    </row>
    <row r="175" ht="14.25" customHeight="1">
      <c r="A175" s="650"/>
      <c r="B175" s="639"/>
      <c r="C175" s="639"/>
      <c r="D175" s="630"/>
      <c r="E175" s="631"/>
      <c r="F175" s="632"/>
      <c r="G175" s="632"/>
      <c r="H175" s="639"/>
      <c r="I175" s="639"/>
      <c r="J175" s="801"/>
      <c r="K175" s="185"/>
      <c r="L175" s="637"/>
      <c r="M175" s="653"/>
      <c r="N175" s="639"/>
      <c r="O175" s="639"/>
      <c r="P175" s="664"/>
      <c r="Q175" s="639"/>
      <c r="R175" s="698"/>
      <c r="S175" s="698"/>
      <c r="T175" s="802"/>
      <c r="U175" s="639"/>
      <c r="V175" s="639"/>
      <c r="W175" s="652"/>
      <c r="X175" s="639"/>
      <c r="Y175" s="664"/>
      <c r="Z175" s="639"/>
      <c r="AA175" s="639"/>
      <c r="AB175" s="185"/>
      <c r="AC175" s="639"/>
      <c r="AD175" s="639"/>
      <c r="AE175" s="639"/>
      <c r="AF175" s="639"/>
      <c r="AG175" s="639"/>
      <c r="AH175" s="639"/>
      <c r="AI175" s="649"/>
      <c r="AJ175" s="649"/>
      <c r="AK175" s="649"/>
      <c r="AL175" s="649"/>
      <c r="AM175" s="649"/>
      <c r="AN175" s="649"/>
      <c r="AO175" s="649"/>
      <c r="AP175" s="649"/>
      <c r="AQ175" s="649"/>
      <c r="AR175" s="649"/>
      <c r="AS175" s="649"/>
    </row>
    <row r="176" ht="14.25" customHeight="1">
      <c r="A176" s="650"/>
      <c r="B176" s="639"/>
      <c r="C176" s="639"/>
      <c r="D176" s="630"/>
      <c r="E176" s="631"/>
      <c r="F176" s="632"/>
      <c r="G176" s="632"/>
      <c r="H176" s="639"/>
      <c r="I176" s="639"/>
      <c r="J176" s="801"/>
      <c r="K176" s="185"/>
      <c r="L176" s="637"/>
      <c r="M176" s="653"/>
      <c r="N176" s="639"/>
      <c r="O176" s="639"/>
      <c r="P176" s="664"/>
      <c r="Q176" s="639"/>
      <c r="R176" s="698"/>
      <c r="S176" s="698"/>
      <c r="T176" s="802"/>
      <c r="U176" s="639"/>
      <c r="V176" s="639"/>
      <c r="W176" s="652"/>
      <c r="X176" s="639"/>
      <c r="Y176" s="664"/>
      <c r="Z176" s="639"/>
      <c r="AA176" s="639"/>
      <c r="AB176" s="185"/>
      <c r="AC176" s="639"/>
      <c r="AD176" s="639"/>
      <c r="AE176" s="639"/>
      <c r="AF176" s="639"/>
      <c r="AG176" s="639"/>
      <c r="AH176" s="639"/>
      <c r="AI176" s="649"/>
      <c r="AJ176" s="649"/>
      <c r="AK176" s="649"/>
      <c r="AL176" s="649"/>
      <c r="AM176" s="649"/>
      <c r="AN176" s="649"/>
      <c r="AO176" s="649"/>
      <c r="AP176" s="649"/>
      <c r="AQ176" s="649"/>
      <c r="AR176" s="649"/>
      <c r="AS176" s="649"/>
    </row>
    <row r="177" ht="14.25" customHeight="1">
      <c r="A177" s="650"/>
      <c r="B177" s="639"/>
      <c r="C177" s="639"/>
      <c r="D177" s="630"/>
      <c r="E177" s="631"/>
      <c r="F177" s="632"/>
      <c r="G177" s="632"/>
      <c r="H177" s="639"/>
      <c r="I177" s="639"/>
      <c r="J177" s="801"/>
      <c r="K177" s="185"/>
      <c r="L177" s="637"/>
      <c r="M177" s="653"/>
      <c r="N177" s="639"/>
      <c r="O177" s="639"/>
      <c r="P177" s="664"/>
      <c r="Q177" s="639"/>
      <c r="R177" s="698"/>
      <c r="S177" s="698"/>
      <c r="T177" s="802"/>
      <c r="U177" s="639"/>
      <c r="V177" s="639"/>
      <c r="W177" s="652"/>
      <c r="X177" s="639"/>
      <c r="Y177" s="664"/>
      <c r="Z177" s="639"/>
      <c r="AA177" s="639"/>
      <c r="AB177" s="185"/>
      <c r="AC177" s="639"/>
      <c r="AD177" s="639"/>
      <c r="AE177" s="639"/>
      <c r="AF177" s="639"/>
      <c r="AG177" s="639"/>
      <c r="AH177" s="639"/>
      <c r="AI177" s="649"/>
      <c r="AJ177" s="649"/>
      <c r="AK177" s="649"/>
      <c r="AL177" s="649"/>
      <c r="AM177" s="649"/>
      <c r="AN177" s="649"/>
      <c r="AO177" s="649"/>
      <c r="AP177" s="649"/>
      <c r="AQ177" s="649"/>
      <c r="AR177" s="649"/>
      <c r="AS177" s="649"/>
    </row>
    <row r="178" ht="14.25" customHeight="1">
      <c r="A178" s="650"/>
      <c r="B178" s="639"/>
      <c r="C178" s="639"/>
      <c r="D178" s="630"/>
      <c r="E178" s="631"/>
      <c r="F178" s="632"/>
      <c r="G178" s="632"/>
      <c r="H178" s="639"/>
      <c r="I178" s="639"/>
      <c r="J178" s="801"/>
      <c r="K178" s="185"/>
      <c r="L178" s="637"/>
      <c r="M178" s="653"/>
      <c r="N178" s="639"/>
      <c r="O178" s="639"/>
      <c r="P178" s="664"/>
      <c r="Q178" s="639"/>
      <c r="R178" s="698"/>
      <c r="S178" s="698"/>
      <c r="T178" s="802"/>
      <c r="U178" s="639"/>
      <c r="V178" s="639"/>
      <c r="W178" s="652"/>
      <c r="X178" s="639"/>
      <c r="Y178" s="664"/>
      <c r="Z178" s="639"/>
      <c r="AA178" s="639"/>
      <c r="AB178" s="185"/>
      <c r="AC178" s="639"/>
      <c r="AD178" s="639"/>
      <c r="AE178" s="639"/>
      <c r="AF178" s="639"/>
      <c r="AG178" s="639"/>
      <c r="AH178" s="639"/>
      <c r="AI178" s="649"/>
      <c r="AJ178" s="649"/>
      <c r="AK178" s="649"/>
      <c r="AL178" s="649"/>
      <c r="AM178" s="649"/>
      <c r="AN178" s="649"/>
      <c r="AO178" s="649"/>
      <c r="AP178" s="649"/>
      <c r="AQ178" s="649"/>
      <c r="AR178" s="649"/>
      <c r="AS178" s="649"/>
    </row>
    <row r="179" ht="14.25" customHeight="1">
      <c r="A179" s="650"/>
      <c r="B179" s="639"/>
      <c r="C179" s="639"/>
      <c r="D179" s="630"/>
      <c r="E179" s="631"/>
      <c r="F179" s="632"/>
      <c r="G179" s="632"/>
      <c r="H179" s="639"/>
      <c r="I179" s="639"/>
      <c r="J179" s="801"/>
      <c r="K179" s="185"/>
      <c r="L179" s="637"/>
      <c r="M179" s="653"/>
      <c r="N179" s="639"/>
      <c r="O179" s="639"/>
      <c r="P179" s="664"/>
      <c r="Q179" s="639"/>
      <c r="R179" s="698"/>
      <c r="S179" s="698"/>
      <c r="T179" s="802"/>
      <c r="U179" s="639"/>
      <c r="V179" s="639"/>
      <c r="W179" s="652"/>
      <c r="X179" s="639"/>
      <c r="Y179" s="664"/>
      <c r="Z179" s="639"/>
      <c r="AA179" s="639"/>
      <c r="AB179" s="185"/>
      <c r="AC179" s="639"/>
      <c r="AD179" s="639"/>
      <c r="AE179" s="639"/>
      <c r="AF179" s="639"/>
      <c r="AG179" s="639"/>
      <c r="AH179" s="639"/>
      <c r="AI179" s="649"/>
      <c r="AJ179" s="649"/>
      <c r="AK179" s="649"/>
      <c r="AL179" s="649"/>
      <c r="AM179" s="649"/>
      <c r="AN179" s="649"/>
      <c r="AO179" s="649"/>
      <c r="AP179" s="649"/>
      <c r="AQ179" s="649"/>
      <c r="AR179" s="649"/>
      <c r="AS179" s="649"/>
    </row>
    <row r="180" ht="14.25" customHeight="1">
      <c r="A180" s="650"/>
      <c r="B180" s="639"/>
      <c r="C180" s="639"/>
      <c r="D180" s="630"/>
      <c r="E180" s="631"/>
      <c r="F180" s="632"/>
      <c r="G180" s="632"/>
      <c r="H180" s="639"/>
      <c r="I180" s="639"/>
      <c r="J180" s="801"/>
      <c r="K180" s="185"/>
      <c r="L180" s="637"/>
      <c r="M180" s="653"/>
      <c r="N180" s="639"/>
      <c r="O180" s="639"/>
      <c r="P180" s="664"/>
      <c r="Q180" s="639"/>
      <c r="R180" s="698"/>
      <c r="S180" s="698"/>
      <c r="T180" s="802"/>
      <c r="U180" s="639"/>
      <c r="V180" s="639"/>
      <c r="W180" s="652"/>
      <c r="X180" s="639"/>
      <c r="Y180" s="664"/>
      <c r="Z180" s="639"/>
      <c r="AA180" s="639"/>
      <c r="AB180" s="185"/>
      <c r="AC180" s="639"/>
      <c r="AD180" s="639"/>
      <c r="AE180" s="639"/>
      <c r="AF180" s="639"/>
      <c r="AG180" s="639"/>
      <c r="AH180" s="639"/>
      <c r="AI180" s="649"/>
      <c r="AJ180" s="649"/>
      <c r="AK180" s="649"/>
      <c r="AL180" s="649"/>
      <c r="AM180" s="649"/>
      <c r="AN180" s="649"/>
      <c r="AO180" s="649"/>
      <c r="AP180" s="649"/>
      <c r="AQ180" s="649"/>
      <c r="AR180" s="649"/>
      <c r="AS180" s="649"/>
    </row>
    <row r="181" ht="14.25" customHeight="1">
      <c r="A181" s="650"/>
      <c r="B181" s="639"/>
      <c r="C181" s="639"/>
      <c r="D181" s="630"/>
      <c r="E181" s="631"/>
      <c r="F181" s="632"/>
      <c r="G181" s="632"/>
      <c r="H181" s="639"/>
      <c r="I181" s="639"/>
      <c r="J181" s="801"/>
      <c r="K181" s="185"/>
      <c r="L181" s="637"/>
      <c r="M181" s="653"/>
      <c r="N181" s="639"/>
      <c r="O181" s="639"/>
      <c r="P181" s="664"/>
      <c r="Q181" s="639"/>
      <c r="R181" s="698"/>
      <c r="S181" s="698"/>
      <c r="T181" s="802"/>
      <c r="U181" s="639"/>
      <c r="V181" s="639"/>
      <c r="W181" s="652"/>
      <c r="X181" s="639"/>
      <c r="Y181" s="664"/>
      <c r="Z181" s="639"/>
      <c r="AA181" s="639"/>
      <c r="AB181" s="185"/>
      <c r="AC181" s="639"/>
      <c r="AD181" s="639"/>
      <c r="AE181" s="639"/>
      <c r="AF181" s="639"/>
      <c r="AG181" s="639"/>
      <c r="AH181" s="639"/>
      <c r="AI181" s="649"/>
      <c r="AJ181" s="649"/>
      <c r="AK181" s="649"/>
      <c r="AL181" s="649"/>
      <c r="AM181" s="649"/>
      <c r="AN181" s="649"/>
      <c r="AO181" s="649"/>
      <c r="AP181" s="649"/>
      <c r="AQ181" s="649"/>
      <c r="AR181" s="649"/>
      <c r="AS181" s="649"/>
    </row>
    <row r="182" ht="14.25" customHeight="1">
      <c r="A182" s="650"/>
      <c r="B182" s="639"/>
      <c r="C182" s="639"/>
      <c r="D182" s="630"/>
      <c r="E182" s="631"/>
      <c r="F182" s="632"/>
      <c r="G182" s="632"/>
      <c r="H182" s="639"/>
      <c r="I182" s="639"/>
      <c r="J182" s="801"/>
      <c r="K182" s="185"/>
      <c r="L182" s="637"/>
      <c r="M182" s="653"/>
      <c r="N182" s="639"/>
      <c r="O182" s="639"/>
      <c r="P182" s="664"/>
      <c r="Q182" s="639"/>
      <c r="R182" s="698"/>
      <c r="S182" s="698"/>
      <c r="T182" s="802"/>
      <c r="U182" s="639"/>
      <c r="V182" s="639"/>
      <c r="W182" s="652"/>
      <c r="X182" s="639"/>
      <c r="Y182" s="664"/>
      <c r="Z182" s="639"/>
      <c r="AA182" s="639"/>
      <c r="AB182" s="185"/>
      <c r="AC182" s="639"/>
      <c r="AD182" s="639"/>
      <c r="AE182" s="639"/>
      <c r="AF182" s="639"/>
      <c r="AG182" s="639"/>
      <c r="AH182" s="639"/>
      <c r="AI182" s="649"/>
      <c r="AJ182" s="649"/>
      <c r="AK182" s="649"/>
      <c r="AL182" s="649"/>
      <c r="AM182" s="649"/>
      <c r="AN182" s="649"/>
      <c r="AO182" s="649"/>
      <c r="AP182" s="649"/>
      <c r="AQ182" s="649"/>
      <c r="AR182" s="649"/>
      <c r="AS182" s="649"/>
    </row>
    <row r="183" ht="14.25" customHeight="1">
      <c r="A183" s="650"/>
      <c r="B183" s="639"/>
      <c r="C183" s="639"/>
      <c r="D183" s="630"/>
      <c r="E183" s="631"/>
      <c r="F183" s="632"/>
      <c r="G183" s="632"/>
      <c r="H183" s="639"/>
      <c r="I183" s="639"/>
      <c r="J183" s="801"/>
      <c r="K183" s="185"/>
      <c r="L183" s="637"/>
      <c r="M183" s="653"/>
      <c r="N183" s="639"/>
      <c r="O183" s="639"/>
      <c r="P183" s="664"/>
      <c r="Q183" s="639"/>
      <c r="R183" s="698"/>
      <c r="S183" s="698"/>
      <c r="T183" s="802"/>
      <c r="U183" s="639"/>
      <c r="V183" s="639"/>
      <c r="W183" s="652"/>
      <c r="X183" s="639"/>
      <c r="Y183" s="664"/>
      <c r="Z183" s="639"/>
      <c r="AA183" s="639"/>
      <c r="AB183" s="185"/>
      <c r="AC183" s="639"/>
      <c r="AD183" s="639"/>
      <c r="AE183" s="639"/>
      <c r="AF183" s="639"/>
      <c r="AG183" s="639"/>
      <c r="AH183" s="639"/>
      <c r="AI183" s="649"/>
      <c r="AJ183" s="649"/>
      <c r="AK183" s="649"/>
      <c r="AL183" s="649"/>
      <c r="AM183" s="649"/>
      <c r="AN183" s="649"/>
      <c r="AO183" s="649"/>
      <c r="AP183" s="649"/>
      <c r="AQ183" s="649"/>
      <c r="AR183" s="649"/>
      <c r="AS183" s="649"/>
    </row>
    <row r="184" ht="14.25" customHeight="1">
      <c r="A184" s="650"/>
      <c r="B184" s="639"/>
      <c r="C184" s="639"/>
      <c r="D184" s="630"/>
      <c r="E184" s="631"/>
      <c r="F184" s="632"/>
      <c r="G184" s="632"/>
      <c r="H184" s="639"/>
      <c r="I184" s="639"/>
      <c r="J184" s="801"/>
      <c r="K184" s="185"/>
      <c r="L184" s="637"/>
      <c r="M184" s="653"/>
      <c r="N184" s="639"/>
      <c r="O184" s="639"/>
      <c r="P184" s="664"/>
      <c r="Q184" s="639"/>
      <c r="R184" s="698"/>
      <c r="S184" s="698"/>
      <c r="T184" s="802"/>
      <c r="U184" s="639"/>
      <c r="V184" s="639"/>
      <c r="W184" s="652"/>
      <c r="X184" s="639"/>
      <c r="Y184" s="664"/>
      <c r="Z184" s="639"/>
      <c r="AA184" s="639"/>
      <c r="AB184" s="185"/>
      <c r="AC184" s="639"/>
      <c r="AD184" s="639"/>
      <c r="AE184" s="639"/>
      <c r="AF184" s="639"/>
      <c r="AG184" s="639"/>
      <c r="AH184" s="639"/>
      <c r="AI184" s="649"/>
      <c r="AJ184" s="649"/>
      <c r="AK184" s="649"/>
      <c r="AL184" s="649"/>
      <c r="AM184" s="649"/>
      <c r="AN184" s="649"/>
      <c r="AO184" s="649"/>
      <c r="AP184" s="649"/>
      <c r="AQ184" s="649"/>
      <c r="AR184" s="649"/>
      <c r="AS184" s="649"/>
    </row>
    <row r="185" ht="14.25" customHeight="1">
      <c r="A185" s="650"/>
      <c r="B185" s="639"/>
      <c r="C185" s="639"/>
      <c r="D185" s="630"/>
      <c r="E185" s="631"/>
      <c r="F185" s="632"/>
      <c r="G185" s="632"/>
      <c r="H185" s="639"/>
      <c r="I185" s="639"/>
      <c r="J185" s="801"/>
      <c r="K185" s="185"/>
      <c r="L185" s="637"/>
      <c r="M185" s="653"/>
      <c r="N185" s="639"/>
      <c r="O185" s="639"/>
      <c r="P185" s="664"/>
      <c r="Q185" s="639"/>
      <c r="R185" s="698"/>
      <c r="S185" s="698"/>
      <c r="T185" s="802"/>
      <c r="U185" s="639"/>
      <c r="V185" s="639"/>
      <c r="W185" s="652"/>
      <c r="X185" s="639"/>
      <c r="Y185" s="664"/>
      <c r="Z185" s="639"/>
      <c r="AA185" s="639"/>
      <c r="AB185" s="185"/>
      <c r="AC185" s="639"/>
      <c r="AD185" s="639"/>
      <c r="AE185" s="639"/>
      <c r="AF185" s="639"/>
      <c r="AG185" s="639"/>
      <c r="AH185" s="639"/>
      <c r="AI185" s="649"/>
      <c r="AJ185" s="649"/>
      <c r="AK185" s="649"/>
      <c r="AL185" s="649"/>
      <c r="AM185" s="649"/>
      <c r="AN185" s="649"/>
      <c r="AO185" s="649"/>
      <c r="AP185" s="649"/>
      <c r="AQ185" s="649"/>
      <c r="AR185" s="649"/>
      <c r="AS185" s="649"/>
    </row>
    <row r="186" ht="14.25" customHeight="1">
      <c r="A186" s="650"/>
      <c r="B186" s="639"/>
      <c r="C186" s="639"/>
      <c r="D186" s="630"/>
      <c r="E186" s="631"/>
      <c r="F186" s="632"/>
      <c r="G186" s="632"/>
      <c r="H186" s="639"/>
      <c r="I186" s="639"/>
      <c r="J186" s="801"/>
      <c r="K186" s="185"/>
      <c r="L186" s="637"/>
      <c r="M186" s="653"/>
      <c r="N186" s="639"/>
      <c r="O186" s="639"/>
      <c r="P186" s="664"/>
      <c r="Q186" s="639"/>
      <c r="R186" s="698"/>
      <c r="S186" s="698"/>
      <c r="T186" s="802"/>
      <c r="U186" s="639"/>
      <c r="V186" s="639"/>
      <c r="W186" s="652"/>
      <c r="X186" s="639"/>
      <c r="Y186" s="664"/>
      <c r="Z186" s="639"/>
      <c r="AA186" s="639"/>
      <c r="AB186" s="185"/>
      <c r="AC186" s="639"/>
      <c r="AD186" s="639"/>
      <c r="AE186" s="639"/>
      <c r="AF186" s="639"/>
      <c r="AG186" s="639"/>
      <c r="AH186" s="639"/>
      <c r="AI186" s="649"/>
      <c r="AJ186" s="649"/>
      <c r="AK186" s="649"/>
      <c r="AL186" s="649"/>
      <c r="AM186" s="649"/>
      <c r="AN186" s="649"/>
      <c r="AO186" s="649"/>
      <c r="AP186" s="649"/>
      <c r="AQ186" s="649"/>
      <c r="AR186" s="649"/>
      <c r="AS186" s="649"/>
    </row>
    <row r="187" ht="14.25" customHeight="1">
      <c r="A187" s="650"/>
      <c r="B187" s="639"/>
      <c r="C187" s="639"/>
      <c r="D187" s="630"/>
      <c r="E187" s="631"/>
      <c r="F187" s="632"/>
      <c r="G187" s="632"/>
      <c r="H187" s="639"/>
      <c r="I187" s="639"/>
      <c r="J187" s="801"/>
      <c r="K187" s="185"/>
      <c r="L187" s="637"/>
      <c r="M187" s="653"/>
      <c r="N187" s="639"/>
      <c r="O187" s="639"/>
      <c r="P187" s="664"/>
      <c r="Q187" s="639"/>
      <c r="R187" s="698"/>
      <c r="S187" s="698"/>
      <c r="T187" s="802"/>
      <c r="U187" s="639"/>
      <c r="V187" s="639"/>
      <c r="W187" s="652"/>
      <c r="X187" s="639"/>
      <c r="Y187" s="664"/>
      <c r="Z187" s="639"/>
      <c r="AA187" s="639"/>
      <c r="AB187" s="185"/>
      <c r="AC187" s="639"/>
      <c r="AD187" s="639"/>
      <c r="AE187" s="639"/>
      <c r="AF187" s="639"/>
      <c r="AG187" s="639"/>
      <c r="AH187" s="639"/>
      <c r="AI187" s="649"/>
      <c r="AJ187" s="649"/>
      <c r="AK187" s="649"/>
      <c r="AL187" s="649"/>
      <c r="AM187" s="649"/>
      <c r="AN187" s="649"/>
      <c r="AO187" s="649"/>
      <c r="AP187" s="649"/>
      <c r="AQ187" s="649"/>
      <c r="AR187" s="649"/>
      <c r="AS187" s="649"/>
    </row>
    <row r="188" ht="14.25" customHeight="1">
      <c r="A188" s="650"/>
      <c r="B188" s="639"/>
      <c r="C188" s="639"/>
      <c r="D188" s="630"/>
      <c r="E188" s="631"/>
      <c r="F188" s="632"/>
      <c r="G188" s="632"/>
      <c r="H188" s="639"/>
      <c r="I188" s="639"/>
      <c r="J188" s="801"/>
      <c r="K188" s="185"/>
      <c r="L188" s="637"/>
      <c r="M188" s="653"/>
      <c r="N188" s="639"/>
      <c r="O188" s="639"/>
      <c r="P188" s="664"/>
      <c r="Q188" s="639"/>
      <c r="R188" s="698"/>
      <c r="S188" s="698"/>
      <c r="T188" s="802"/>
      <c r="U188" s="639"/>
      <c r="V188" s="639"/>
      <c r="W188" s="652"/>
      <c r="X188" s="639"/>
      <c r="Y188" s="664"/>
      <c r="Z188" s="639"/>
      <c r="AA188" s="639"/>
      <c r="AB188" s="185"/>
      <c r="AC188" s="639"/>
      <c r="AD188" s="639"/>
      <c r="AE188" s="639"/>
      <c r="AF188" s="639"/>
      <c r="AG188" s="639"/>
      <c r="AH188" s="639"/>
      <c r="AI188" s="649"/>
      <c r="AJ188" s="649"/>
      <c r="AK188" s="649"/>
      <c r="AL188" s="649"/>
      <c r="AM188" s="649"/>
      <c r="AN188" s="649"/>
      <c r="AO188" s="649"/>
      <c r="AP188" s="649"/>
      <c r="AQ188" s="649"/>
      <c r="AR188" s="649"/>
      <c r="AS188" s="649"/>
    </row>
    <row r="189" ht="14.25" customHeight="1">
      <c r="A189" s="650"/>
      <c r="B189" s="639"/>
      <c r="C189" s="639"/>
      <c r="D189" s="630"/>
      <c r="E189" s="631"/>
      <c r="F189" s="632"/>
      <c r="G189" s="632"/>
      <c r="H189" s="639"/>
      <c r="I189" s="639"/>
      <c r="J189" s="801"/>
      <c r="K189" s="185"/>
      <c r="L189" s="637"/>
      <c r="M189" s="653"/>
      <c r="N189" s="639"/>
      <c r="O189" s="639"/>
      <c r="P189" s="664"/>
      <c r="Q189" s="639"/>
      <c r="R189" s="698"/>
      <c r="S189" s="698"/>
      <c r="T189" s="802"/>
      <c r="U189" s="639"/>
      <c r="V189" s="639"/>
      <c r="W189" s="652"/>
      <c r="X189" s="639"/>
      <c r="Y189" s="664"/>
      <c r="Z189" s="639"/>
      <c r="AA189" s="639"/>
      <c r="AB189" s="185"/>
      <c r="AC189" s="639"/>
      <c r="AD189" s="639"/>
      <c r="AE189" s="639"/>
      <c r="AF189" s="639"/>
      <c r="AG189" s="639"/>
      <c r="AH189" s="639"/>
      <c r="AI189" s="649"/>
      <c r="AJ189" s="649"/>
      <c r="AK189" s="649"/>
      <c r="AL189" s="649"/>
      <c r="AM189" s="649"/>
      <c r="AN189" s="649"/>
      <c r="AO189" s="649"/>
      <c r="AP189" s="649"/>
      <c r="AQ189" s="649"/>
      <c r="AR189" s="649"/>
      <c r="AS189" s="649"/>
    </row>
    <row r="190" ht="14.25" customHeight="1">
      <c r="A190" s="650"/>
      <c r="B190" s="639"/>
      <c r="C190" s="639"/>
      <c r="D190" s="630"/>
      <c r="E190" s="631"/>
      <c r="F190" s="632"/>
      <c r="G190" s="632"/>
      <c r="H190" s="639"/>
      <c r="I190" s="639"/>
      <c r="J190" s="801"/>
      <c r="K190" s="185"/>
      <c r="L190" s="637"/>
      <c r="M190" s="653"/>
      <c r="N190" s="639"/>
      <c r="O190" s="639"/>
      <c r="P190" s="664"/>
      <c r="Q190" s="639"/>
      <c r="R190" s="698"/>
      <c r="S190" s="698"/>
      <c r="T190" s="802"/>
      <c r="U190" s="639"/>
      <c r="V190" s="639"/>
      <c r="W190" s="652"/>
      <c r="X190" s="639"/>
      <c r="Y190" s="664"/>
      <c r="Z190" s="639"/>
      <c r="AA190" s="639"/>
      <c r="AB190" s="185"/>
      <c r="AC190" s="639"/>
      <c r="AD190" s="639"/>
      <c r="AE190" s="639"/>
      <c r="AF190" s="639"/>
      <c r="AG190" s="639"/>
      <c r="AH190" s="639"/>
      <c r="AI190" s="649"/>
      <c r="AJ190" s="649"/>
      <c r="AK190" s="649"/>
      <c r="AL190" s="649"/>
      <c r="AM190" s="649"/>
      <c r="AN190" s="649"/>
      <c r="AO190" s="649"/>
      <c r="AP190" s="649"/>
      <c r="AQ190" s="649"/>
      <c r="AR190" s="649"/>
      <c r="AS190" s="649"/>
    </row>
    <row r="191" ht="14.25" customHeight="1">
      <c r="A191" s="650"/>
      <c r="B191" s="639"/>
      <c r="C191" s="639"/>
      <c r="D191" s="630"/>
      <c r="E191" s="631"/>
      <c r="F191" s="632"/>
      <c r="G191" s="632"/>
      <c r="H191" s="639"/>
      <c r="I191" s="639"/>
      <c r="J191" s="801"/>
      <c r="K191" s="185"/>
      <c r="L191" s="637"/>
      <c r="M191" s="653"/>
      <c r="N191" s="639"/>
      <c r="O191" s="639"/>
      <c r="P191" s="664"/>
      <c r="Q191" s="639"/>
      <c r="R191" s="698"/>
      <c r="S191" s="698"/>
      <c r="T191" s="802"/>
      <c r="U191" s="639"/>
      <c r="V191" s="639"/>
      <c r="W191" s="652"/>
      <c r="X191" s="639"/>
      <c r="Y191" s="664"/>
      <c r="Z191" s="639"/>
      <c r="AA191" s="639"/>
      <c r="AB191" s="185"/>
      <c r="AC191" s="639"/>
      <c r="AD191" s="639"/>
      <c r="AE191" s="639"/>
      <c r="AF191" s="639"/>
      <c r="AG191" s="639"/>
      <c r="AH191" s="639"/>
      <c r="AI191" s="649"/>
      <c r="AJ191" s="649"/>
      <c r="AK191" s="649"/>
      <c r="AL191" s="649"/>
      <c r="AM191" s="649"/>
      <c r="AN191" s="649"/>
      <c r="AO191" s="649"/>
      <c r="AP191" s="649"/>
      <c r="AQ191" s="649"/>
      <c r="AR191" s="649"/>
      <c r="AS191" s="649"/>
    </row>
    <row r="192" ht="14.25" customHeight="1">
      <c r="A192" s="650"/>
      <c r="B192" s="639"/>
      <c r="C192" s="639"/>
      <c r="D192" s="630"/>
      <c r="E192" s="631"/>
      <c r="F192" s="632"/>
      <c r="G192" s="632"/>
      <c r="H192" s="639"/>
      <c r="I192" s="639"/>
      <c r="J192" s="801"/>
      <c r="K192" s="185"/>
      <c r="L192" s="637"/>
      <c r="M192" s="653"/>
      <c r="N192" s="639"/>
      <c r="O192" s="639"/>
      <c r="P192" s="664"/>
      <c r="Q192" s="639"/>
      <c r="R192" s="698"/>
      <c r="S192" s="698"/>
      <c r="T192" s="802"/>
      <c r="U192" s="639"/>
      <c r="V192" s="639"/>
      <c r="W192" s="652"/>
      <c r="X192" s="639"/>
      <c r="Y192" s="664"/>
      <c r="Z192" s="639"/>
      <c r="AA192" s="639"/>
      <c r="AB192" s="185"/>
      <c r="AC192" s="639"/>
      <c r="AD192" s="639"/>
      <c r="AE192" s="639"/>
      <c r="AF192" s="639"/>
      <c r="AG192" s="639"/>
      <c r="AH192" s="639"/>
      <c r="AI192" s="649"/>
      <c r="AJ192" s="649"/>
      <c r="AK192" s="649"/>
      <c r="AL192" s="649"/>
      <c r="AM192" s="649"/>
      <c r="AN192" s="649"/>
      <c r="AO192" s="649"/>
      <c r="AP192" s="649"/>
      <c r="AQ192" s="649"/>
      <c r="AR192" s="649"/>
      <c r="AS192" s="649"/>
    </row>
    <row r="193" ht="14.25" customHeight="1">
      <c r="A193" s="650"/>
      <c r="B193" s="639"/>
      <c r="C193" s="639"/>
      <c r="D193" s="630"/>
      <c r="E193" s="631"/>
      <c r="F193" s="632"/>
      <c r="G193" s="632"/>
      <c r="H193" s="639"/>
      <c r="I193" s="639"/>
      <c r="J193" s="801"/>
      <c r="K193" s="185"/>
      <c r="L193" s="637"/>
      <c r="M193" s="653"/>
      <c r="N193" s="639"/>
      <c r="O193" s="639"/>
      <c r="P193" s="664"/>
      <c r="Q193" s="639"/>
      <c r="R193" s="698"/>
      <c r="S193" s="698"/>
      <c r="T193" s="802"/>
      <c r="U193" s="639"/>
      <c r="V193" s="639"/>
      <c r="W193" s="652"/>
      <c r="X193" s="639"/>
      <c r="Y193" s="664"/>
      <c r="Z193" s="639"/>
      <c r="AA193" s="639"/>
      <c r="AB193" s="185"/>
      <c r="AC193" s="639"/>
      <c r="AD193" s="639"/>
      <c r="AE193" s="639"/>
      <c r="AF193" s="639"/>
      <c r="AG193" s="639"/>
      <c r="AH193" s="639"/>
      <c r="AI193" s="649"/>
      <c r="AJ193" s="649"/>
      <c r="AK193" s="649"/>
      <c r="AL193" s="649"/>
      <c r="AM193" s="649"/>
      <c r="AN193" s="649"/>
      <c r="AO193" s="649"/>
      <c r="AP193" s="649"/>
      <c r="AQ193" s="649"/>
      <c r="AR193" s="649"/>
      <c r="AS193" s="649"/>
    </row>
    <row r="194" ht="14.25" customHeight="1">
      <c r="A194" s="650"/>
      <c r="B194" s="639"/>
      <c r="C194" s="639"/>
      <c r="D194" s="630"/>
      <c r="E194" s="631"/>
      <c r="F194" s="632"/>
      <c r="G194" s="632"/>
      <c r="H194" s="639"/>
      <c r="I194" s="639"/>
      <c r="J194" s="801"/>
      <c r="K194" s="185"/>
      <c r="L194" s="637"/>
      <c r="M194" s="653"/>
      <c r="N194" s="639"/>
      <c r="O194" s="639"/>
      <c r="P194" s="664"/>
      <c r="Q194" s="639"/>
      <c r="R194" s="698"/>
      <c r="S194" s="698"/>
      <c r="T194" s="802"/>
      <c r="U194" s="639"/>
      <c r="V194" s="639"/>
      <c r="W194" s="652"/>
      <c r="X194" s="639"/>
      <c r="Y194" s="664"/>
      <c r="Z194" s="639"/>
      <c r="AA194" s="639"/>
      <c r="AB194" s="185"/>
      <c r="AC194" s="639"/>
      <c r="AD194" s="639"/>
      <c r="AE194" s="639"/>
      <c r="AF194" s="639"/>
      <c r="AG194" s="639"/>
      <c r="AH194" s="639"/>
      <c r="AI194" s="649"/>
      <c r="AJ194" s="649"/>
      <c r="AK194" s="649"/>
      <c r="AL194" s="649"/>
      <c r="AM194" s="649"/>
      <c r="AN194" s="649"/>
      <c r="AO194" s="649"/>
      <c r="AP194" s="649"/>
      <c r="AQ194" s="649"/>
      <c r="AR194" s="649"/>
      <c r="AS194" s="649"/>
    </row>
    <row r="195" ht="14.25" customHeight="1">
      <c r="A195" s="650"/>
      <c r="B195" s="639"/>
      <c r="C195" s="639"/>
      <c r="D195" s="630"/>
      <c r="E195" s="631"/>
      <c r="F195" s="632"/>
      <c r="G195" s="632"/>
      <c r="H195" s="639"/>
      <c r="I195" s="639"/>
      <c r="J195" s="801"/>
      <c r="K195" s="185"/>
      <c r="L195" s="637"/>
      <c r="M195" s="653"/>
      <c r="N195" s="639"/>
      <c r="O195" s="639"/>
      <c r="P195" s="664"/>
      <c r="Q195" s="639"/>
      <c r="R195" s="698"/>
      <c r="S195" s="698"/>
      <c r="T195" s="802"/>
      <c r="U195" s="639"/>
      <c r="V195" s="639"/>
      <c r="W195" s="652"/>
      <c r="X195" s="639"/>
      <c r="Y195" s="664"/>
      <c r="Z195" s="639"/>
      <c r="AA195" s="639"/>
      <c r="AB195" s="185"/>
      <c r="AC195" s="639"/>
      <c r="AD195" s="639"/>
      <c r="AE195" s="639"/>
      <c r="AF195" s="639"/>
      <c r="AG195" s="639"/>
      <c r="AH195" s="639"/>
      <c r="AI195" s="649"/>
      <c r="AJ195" s="649"/>
      <c r="AK195" s="649"/>
      <c r="AL195" s="649"/>
      <c r="AM195" s="649"/>
      <c r="AN195" s="649"/>
      <c r="AO195" s="649"/>
      <c r="AP195" s="649"/>
      <c r="AQ195" s="649"/>
      <c r="AR195" s="649"/>
      <c r="AS195" s="649"/>
    </row>
    <row r="196" ht="14.25" customHeight="1">
      <c r="A196" s="650"/>
      <c r="B196" s="639"/>
      <c r="C196" s="639"/>
      <c r="D196" s="630"/>
      <c r="E196" s="631"/>
      <c r="F196" s="632"/>
      <c r="G196" s="632"/>
      <c r="H196" s="639"/>
      <c r="I196" s="639"/>
      <c r="J196" s="801"/>
      <c r="K196" s="185"/>
      <c r="L196" s="637"/>
      <c r="M196" s="653"/>
      <c r="N196" s="639"/>
      <c r="O196" s="639"/>
      <c r="P196" s="664"/>
      <c r="Q196" s="639"/>
      <c r="R196" s="698"/>
      <c r="S196" s="698"/>
      <c r="T196" s="802"/>
      <c r="U196" s="639"/>
      <c r="V196" s="639"/>
      <c r="W196" s="652"/>
      <c r="X196" s="639"/>
      <c r="Y196" s="664"/>
      <c r="Z196" s="639"/>
      <c r="AA196" s="639"/>
      <c r="AB196" s="185"/>
      <c r="AC196" s="639"/>
      <c r="AD196" s="639"/>
      <c r="AE196" s="639"/>
      <c r="AF196" s="639"/>
      <c r="AG196" s="639"/>
      <c r="AH196" s="639"/>
      <c r="AI196" s="649"/>
      <c r="AJ196" s="649"/>
      <c r="AK196" s="649"/>
      <c r="AL196" s="649"/>
      <c r="AM196" s="649"/>
      <c r="AN196" s="649"/>
      <c r="AO196" s="649"/>
      <c r="AP196" s="649"/>
      <c r="AQ196" s="649"/>
      <c r="AR196" s="649"/>
      <c r="AS196" s="649"/>
    </row>
    <row r="197" ht="14.25" customHeight="1">
      <c r="A197" s="650"/>
      <c r="B197" s="639"/>
      <c r="C197" s="639"/>
      <c r="D197" s="630"/>
      <c r="E197" s="631"/>
      <c r="F197" s="632"/>
      <c r="G197" s="632"/>
      <c r="H197" s="639"/>
      <c r="I197" s="639"/>
      <c r="J197" s="801"/>
      <c r="K197" s="185"/>
      <c r="L197" s="637"/>
      <c r="M197" s="653"/>
      <c r="N197" s="639"/>
      <c r="O197" s="639"/>
      <c r="P197" s="664"/>
      <c r="Q197" s="639"/>
      <c r="R197" s="698"/>
      <c r="S197" s="698"/>
      <c r="T197" s="802"/>
      <c r="U197" s="639"/>
      <c r="V197" s="639"/>
      <c r="W197" s="652"/>
      <c r="X197" s="639"/>
      <c r="Y197" s="664"/>
      <c r="Z197" s="639"/>
      <c r="AA197" s="639"/>
      <c r="AB197" s="185"/>
      <c r="AC197" s="639"/>
      <c r="AD197" s="639"/>
      <c r="AE197" s="639"/>
      <c r="AF197" s="639"/>
      <c r="AG197" s="639"/>
      <c r="AH197" s="639"/>
      <c r="AI197" s="649"/>
      <c r="AJ197" s="649"/>
      <c r="AK197" s="649"/>
      <c r="AL197" s="649"/>
      <c r="AM197" s="649"/>
      <c r="AN197" s="649"/>
      <c r="AO197" s="649"/>
      <c r="AP197" s="649"/>
      <c r="AQ197" s="649"/>
      <c r="AR197" s="649"/>
      <c r="AS197" s="649"/>
    </row>
    <row r="198" ht="14.25" customHeight="1">
      <c r="A198" s="650"/>
      <c r="B198" s="639"/>
      <c r="C198" s="639"/>
      <c r="D198" s="630"/>
      <c r="E198" s="631"/>
      <c r="F198" s="632"/>
      <c r="G198" s="632"/>
      <c r="H198" s="639"/>
      <c r="I198" s="639"/>
      <c r="J198" s="801"/>
      <c r="K198" s="185"/>
      <c r="L198" s="637"/>
      <c r="M198" s="653"/>
      <c r="N198" s="639"/>
      <c r="O198" s="639"/>
      <c r="P198" s="664"/>
      <c r="Q198" s="639"/>
      <c r="R198" s="698"/>
      <c r="S198" s="698"/>
      <c r="T198" s="802"/>
      <c r="U198" s="639"/>
      <c r="V198" s="639"/>
      <c r="W198" s="652"/>
      <c r="X198" s="639"/>
      <c r="Y198" s="664"/>
      <c r="Z198" s="639"/>
      <c r="AA198" s="639"/>
      <c r="AB198" s="185"/>
      <c r="AC198" s="639"/>
      <c r="AD198" s="639"/>
      <c r="AE198" s="639"/>
      <c r="AF198" s="639"/>
      <c r="AG198" s="639"/>
      <c r="AH198" s="639"/>
      <c r="AI198" s="649"/>
      <c r="AJ198" s="649"/>
      <c r="AK198" s="649"/>
      <c r="AL198" s="649"/>
      <c r="AM198" s="649"/>
      <c r="AN198" s="649"/>
      <c r="AO198" s="649"/>
      <c r="AP198" s="649"/>
      <c r="AQ198" s="649"/>
      <c r="AR198" s="649"/>
      <c r="AS198" s="649"/>
    </row>
    <row r="199" ht="14.25" customHeight="1">
      <c r="A199" s="650"/>
      <c r="B199" s="639"/>
      <c r="C199" s="639"/>
      <c r="D199" s="630"/>
      <c r="E199" s="631"/>
      <c r="F199" s="632"/>
      <c r="G199" s="632"/>
      <c r="H199" s="639"/>
      <c r="I199" s="639"/>
      <c r="J199" s="801"/>
      <c r="K199" s="185"/>
      <c r="L199" s="637"/>
      <c r="M199" s="653"/>
      <c r="N199" s="639"/>
      <c r="O199" s="639"/>
      <c r="P199" s="664"/>
      <c r="Q199" s="639"/>
      <c r="R199" s="698"/>
      <c r="S199" s="698"/>
      <c r="T199" s="802"/>
      <c r="U199" s="639"/>
      <c r="V199" s="639"/>
      <c r="W199" s="652"/>
      <c r="X199" s="639"/>
      <c r="Y199" s="664"/>
      <c r="Z199" s="639"/>
      <c r="AA199" s="639"/>
      <c r="AB199" s="185"/>
      <c r="AC199" s="639"/>
      <c r="AD199" s="639"/>
      <c r="AE199" s="639"/>
      <c r="AF199" s="639"/>
      <c r="AG199" s="639"/>
      <c r="AH199" s="639"/>
      <c r="AI199" s="649"/>
      <c r="AJ199" s="649"/>
      <c r="AK199" s="649"/>
      <c r="AL199" s="649"/>
      <c r="AM199" s="649"/>
      <c r="AN199" s="649"/>
      <c r="AO199" s="649"/>
      <c r="AP199" s="649"/>
      <c r="AQ199" s="649"/>
      <c r="AR199" s="649"/>
      <c r="AS199" s="649"/>
    </row>
    <row r="200" ht="14.25" customHeight="1">
      <c r="A200" s="650"/>
      <c r="B200" s="639"/>
      <c r="C200" s="639"/>
      <c r="D200" s="630"/>
      <c r="E200" s="631"/>
      <c r="F200" s="632"/>
      <c r="G200" s="632"/>
      <c r="H200" s="639"/>
      <c r="I200" s="639"/>
      <c r="J200" s="801"/>
      <c r="K200" s="185"/>
      <c r="L200" s="637"/>
      <c r="M200" s="653"/>
      <c r="N200" s="639"/>
      <c r="O200" s="639"/>
      <c r="P200" s="664"/>
      <c r="Q200" s="639"/>
      <c r="R200" s="698"/>
      <c r="S200" s="698"/>
      <c r="T200" s="802"/>
      <c r="U200" s="639"/>
      <c r="V200" s="639"/>
      <c r="W200" s="652"/>
      <c r="X200" s="639"/>
      <c r="Y200" s="664"/>
      <c r="Z200" s="639"/>
      <c r="AA200" s="639"/>
      <c r="AB200" s="185"/>
      <c r="AC200" s="639"/>
      <c r="AD200" s="639"/>
      <c r="AE200" s="639"/>
      <c r="AF200" s="639"/>
      <c r="AG200" s="639"/>
      <c r="AH200" s="639"/>
      <c r="AI200" s="649"/>
      <c r="AJ200" s="649"/>
      <c r="AK200" s="649"/>
      <c r="AL200" s="649"/>
      <c r="AM200" s="649"/>
      <c r="AN200" s="649"/>
      <c r="AO200" s="649"/>
      <c r="AP200" s="649"/>
      <c r="AQ200" s="649"/>
      <c r="AR200" s="649"/>
      <c r="AS200" s="649"/>
    </row>
    <row r="201" ht="14.25" customHeight="1">
      <c r="A201" s="650"/>
      <c r="B201" s="639"/>
      <c r="C201" s="639"/>
      <c r="D201" s="630"/>
      <c r="E201" s="631"/>
      <c r="F201" s="632"/>
      <c r="G201" s="632"/>
      <c r="H201" s="639"/>
      <c r="I201" s="639"/>
      <c r="J201" s="801"/>
      <c r="K201" s="185"/>
      <c r="L201" s="637"/>
      <c r="M201" s="653"/>
      <c r="N201" s="639"/>
      <c r="O201" s="639"/>
      <c r="P201" s="664"/>
      <c r="Q201" s="639"/>
      <c r="R201" s="698"/>
      <c r="S201" s="698"/>
      <c r="T201" s="802"/>
      <c r="U201" s="639"/>
      <c r="V201" s="639"/>
      <c r="W201" s="652"/>
      <c r="X201" s="639"/>
      <c r="Y201" s="664"/>
      <c r="Z201" s="639"/>
      <c r="AA201" s="639"/>
      <c r="AB201" s="185"/>
      <c r="AC201" s="639"/>
      <c r="AD201" s="639"/>
      <c r="AE201" s="639"/>
      <c r="AF201" s="639"/>
      <c r="AG201" s="639"/>
      <c r="AH201" s="639"/>
      <c r="AI201" s="649"/>
      <c r="AJ201" s="649"/>
      <c r="AK201" s="649"/>
      <c r="AL201" s="649"/>
      <c r="AM201" s="649"/>
      <c r="AN201" s="649"/>
      <c r="AO201" s="649"/>
      <c r="AP201" s="649"/>
      <c r="AQ201" s="649"/>
      <c r="AR201" s="649"/>
      <c r="AS201" s="649"/>
    </row>
    <row r="202" ht="14.25" customHeight="1">
      <c r="A202" s="650"/>
      <c r="B202" s="639"/>
      <c r="C202" s="639"/>
      <c r="D202" s="630"/>
      <c r="E202" s="631"/>
      <c r="F202" s="632"/>
      <c r="G202" s="632"/>
      <c r="H202" s="639"/>
      <c r="I202" s="639"/>
      <c r="J202" s="801"/>
      <c r="K202" s="185"/>
      <c r="L202" s="637"/>
      <c r="M202" s="653"/>
      <c r="N202" s="639"/>
      <c r="O202" s="639"/>
      <c r="P202" s="664"/>
      <c r="Q202" s="639"/>
      <c r="R202" s="698"/>
      <c r="S202" s="698"/>
      <c r="T202" s="802"/>
      <c r="U202" s="639"/>
      <c r="V202" s="639"/>
      <c r="W202" s="652"/>
      <c r="X202" s="639"/>
      <c r="Y202" s="664"/>
      <c r="Z202" s="639"/>
      <c r="AA202" s="639"/>
      <c r="AB202" s="185"/>
      <c r="AC202" s="639"/>
      <c r="AD202" s="639"/>
      <c r="AE202" s="639"/>
      <c r="AF202" s="639"/>
      <c r="AG202" s="639"/>
      <c r="AH202" s="639"/>
      <c r="AI202" s="649"/>
      <c r="AJ202" s="649"/>
      <c r="AK202" s="649"/>
      <c r="AL202" s="649"/>
      <c r="AM202" s="649"/>
      <c r="AN202" s="649"/>
      <c r="AO202" s="649"/>
      <c r="AP202" s="649"/>
      <c r="AQ202" s="649"/>
      <c r="AR202" s="649"/>
      <c r="AS202" s="649"/>
    </row>
    <row r="203" ht="14.25" customHeight="1">
      <c r="A203" s="650"/>
      <c r="B203" s="639"/>
      <c r="C203" s="639"/>
      <c r="D203" s="630"/>
      <c r="E203" s="631"/>
      <c r="F203" s="632"/>
      <c r="G203" s="632"/>
      <c r="H203" s="639"/>
      <c r="I203" s="639"/>
      <c r="J203" s="801"/>
      <c r="K203" s="185"/>
      <c r="L203" s="637"/>
      <c r="M203" s="653"/>
      <c r="N203" s="639"/>
      <c r="O203" s="639"/>
      <c r="P203" s="664"/>
      <c r="Q203" s="639"/>
      <c r="R203" s="698"/>
      <c r="S203" s="698"/>
      <c r="T203" s="802"/>
      <c r="U203" s="639"/>
      <c r="V203" s="639"/>
      <c r="W203" s="652"/>
      <c r="X203" s="639"/>
      <c r="Y203" s="664"/>
      <c r="Z203" s="639"/>
      <c r="AA203" s="639"/>
      <c r="AB203" s="185"/>
      <c r="AC203" s="639"/>
      <c r="AD203" s="639"/>
      <c r="AE203" s="639"/>
      <c r="AF203" s="639"/>
      <c r="AG203" s="639"/>
      <c r="AH203" s="639"/>
      <c r="AI203" s="649"/>
      <c r="AJ203" s="649"/>
      <c r="AK203" s="649"/>
      <c r="AL203" s="649"/>
      <c r="AM203" s="649"/>
      <c r="AN203" s="649"/>
      <c r="AO203" s="649"/>
      <c r="AP203" s="649"/>
      <c r="AQ203" s="649"/>
      <c r="AR203" s="649"/>
      <c r="AS203" s="649"/>
    </row>
    <row r="204" ht="14.25" customHeight="1">
      <c r="A204" s="650"/>
      <c r="B204" s="639"/>
      <c r="C204" s="639"/>
      <c r="D204" s="630"/>
      <c r="E204" s="631"/>
      <c r="F204" s="632"/>
      <c r="G204" s="632"/>
      <c r="H204" s="639"/>
      <c r="I204" s="639"/>
      <c r="J204" s="801"/>
      <c r="K204" s="185"/>
      <c r="L204" s="637"/>
      <c r="M204" s="653"/>
      <c r="N204" s="639"/>
      <c r="O204" s="639"/>
      <c r="P204" s="664"/>
      <c r="Q204" s="639"/>
      <c r="R204" s="698"/>
      <c r="S204" s="698"/>
      <c r="T204" s="802"/>
      <c r="U204" s="639"/>
      <c r="V204" s="639"/>
      <c r="W204" s="652"/>
      <c r="X204" s="639"/>
      <c r="Y204" s="664"/>
      <c r="Z204" s="639"/>
      <c r="AA204" s="639"/>
      <c r="AB204" s="185"/>
      <c r="AC204" s="639"/>
      <c r="AD204" s="639"/>
      <c r="AE204" s="639"/>
      <c r="AF204" s="639"/>
      <c r="AG204" s="639"/>
      <c r="AH204" s="639"/>
      <c r="AI204" s="649"/>
      <c r="AJ204" s="649"/>
      <c r="AK204" s="649"/>
      <c r="AL204" s="649"/>
      <c r="AM204" s="649"/>
      <c r="AN204" s="649"/>
      <c r="AO204" s="649"/>
      <c r="AP204" s="649"/>
      <c r="AQ204" s="649"/>
      <c r="AR204" s="649"/>
      <c r="AS204" s="649"/>
    </row>
    <row r="205" ht="14.25" customHeight="1">
      <c r="A205" s="650"/>
      <c r="B205" s="639"/>
      <c r="C205" s="639"/>
      <c r="D205" s="630"/>
      <c r="E205" s="631"/>
      <c r="F205" s="632"/>
      <c r="G205" s="632"/>
      <c r="H205" s="639"/>
      <c r="I205" s="639"/>
      <c r="J205" s="801"/>
      <c r="K205" s="185"/>
      <c r="L205" s="637"/>
      <c r="M205" s="653"/>
      <c r="N205" s="639"/>
      <c r="O205" s="639"/>
      <c r="P205" s="664"/>
      <c r="Q205" s="639"/>
      <c r="R205" s="698"/>
      <c r="S205" s="698"/>
      <c r="T205" s="802"/>
      <c r="U205" s="639"/>
      <c r="V205" s="639"/>
      <c r="W205" s="652"/>
      <c r="X205" s="639"/>
      <c r="Y205" s="664"/>
      <c r="Z205" s="639"/>
      <c r="AA205" s="639"/>
      <c r="AB205" s="185"/>
      <c r="AC205" s="639"/>
      <c r="AD205" s="639"/>
      <c r="AE205" s="639"/>
      <c r="AF205" s="639"/>
      <c r="AG205" s="639"/>
      <c r="AH205" s="639"/>
      <c r="AI205" s="649"/>
      <c r="AJ205" s="649"/>
      <c r="AK205" s="649"/>
      <c r="AL205" s="649"/>
      <c r="AM205" s="649"/>
      <c r="AN205" s="649"/>
      <c r="AO205" s="649"/>
      <c r="AP205" s="649"/>
      <c r="AQ205" s="649"/>
      <c r="AR205" s="649"/>
      <c r="AS205" s="649"/>
    </row>
    <row r="206" ht="14.25" customHeight="1">
      <c r="A206" s="650"/>
      <c r="B206" s="639"/>
      <c r="C206" s="639"/>
      <c r="D206" s="630"/>
      <c r="E206" s="631"/>
      <c r="F206" s="632"/>
      <c r="G206" s="632"/>
      <c r="H206" s="639"/>
      <c r="I206" s="639"/>
      <c r="J206" s="801"/>
      <c r="K206" s="185"/>
      <c r="L206" s="637"/>
      <c r="M206" s="653"/>
      <c r="N206" s="639"/>
      <c r="O206" s="639"/>
      <c r="P206" s="664"/>
      <c r="Q206" s="639"/>
      <c r="R206" s="698"/>
      <c r="S206" s="698"/>
      <c r="T206" s="802"/>
      <c r="U206" s="639"/>
      <c r="V206" s="639"/>
      <c r="W206" s="652"/>
      <c r="X206" s="639"/>
      <c r="Y206" s="664"/>
      <c r="Z206" s="639"/>
      <c r="AA206" s="639"/>
      <c r="AB206" s="185"/>
      <c r="AC206" s="639"/>
      <c r="AD206" s="639"/>
      <c r="AE206" s="639"/>
      <c r="AF206" s="639"/>
      <c r="AG206" s="639"/>
      <c r="AH206" s="639"/>
      <c r="AI206" s="649"/>
      <c r="AJ206" s="649"/>
      <c r="AK206" s="649"/>
      <c r="AL206" s="649"/>
      <c r="AM206" s="649"/>
      <c r="AN206" s="649"/>
      <c r="AO206" s="649"/>
      <c r="AP206" s="649"/>
      <c r="AQ206" s="649"/>
      <c r="AR206" s="649"/>
      <c r="AS206" s="649"/>
    </row>
    <row r="207" ht="14.25" customHeight="1">
      <c r="A207" s="650"/>
      <c r="B207" s="639"/>
      <c r="C207" s="639"/>
      <c r="D207" s="630"/>
      <c r="E207" s="631"/>
      <c r="F207" s="632"/>
      <c r="G207" s="632"/>
      <c r="H207" s="639"/>
      <c r="I207" s="639"/>
      <c r="J207" s="801"/>
      <c r="K207" s="185"/>
      <c r="L207" s="637"/>
      <c r="M207" s="653"/>
      <c r="N207" s="639"/>
      <c r="O207" s="639"/>
      <c r="P207" s="664"/>
      <c r="Q207" s="639"/>
      <c r="R207" s="698"/>
      <c r="S207" s="698"/>
      <c r="T207" s="802"/>
      <c r="U207" s="639"/>
      <c r="V207" s="639"/>
      <c r="W207" s="652"/>
      <c r="X207" s="639"/>
      <c r="Y207" s="664"/>
      <c r="Z207" s="639"/>
      <c r="AA207" s="639"/>
      <c r="AB207" s="185"/>
      <c r="AC207" s="639"/>
      <c r="AD207" s="639"/>
      <c r="AE207" s="639"/>
      <c r="AF207" s="639"/>
      <c r="AG207" s="639"/>
      <c r="AH207" s="639"/>
      <c r="AI207" s="649"/>
      <c r="AJ207" s="649"/>
      <c r="AK207" s="649"/>
      <c r="AL207" s="649"/>
      <c r="AM207" s="649"/>
      <c r="AN207" s="649"/>
      <c r="AO207" s="649"/>
      <c r="AP207" s="649"/>
      <c r="AQ207" s="649"/>
      <c r="AR207" s="649"/>
      <c r="AS207" s="649"/>
    </row>
    <row r="208" ht="14.25" customHeight="1">
      <c r="A208" s="650"/>
      <c r="B208" s="639"/>
      <c r="C208" s="639"/>
      <c r="D208" s="630"/>
      <c r="E208" s="631"/>
      <c r="F208" s="632"/>
      <c r="G208" s="632"/>
      <c r="H208" s="639"/>
      <c r="I208" s="639"/>
      <c r="J208" s="801"/>
      <c r="K208" s="185"/>
      <c r="L208" s="637"/>
      <c r="M208" s="653"/>
      <c r="N208" s="639"/>
      <c r="O208" s="639"/>
      <c r="P208" s="664"/>
      <c r="Q208" s="639"/>
      <c r="R208" s="698"/>
      <c r="S208" s="698"/>
      <c r="T208" s="802"/>
      <c r="U208" s="639"/>
      <c r="V208" s="639"/>
      <c r="W208" s="652"/>
      <c r="X208" s="639"/>
      <c r="Y208" s="664"/>
      <c r="Z208" s="639"/>
      <c r="AA208" s="639"/>
      <c r="AB208" s="185"/>
      <c r="AC208" s="639"/>
      <c r="AD208" s="639"/>
      <c r="AE208" s="639"/>
      <c r="AF208" s="639"/>
      <c r="AG208" s="639"/>
      <c r="AH208" s="639"/>
      <c r="AI208" s="649"/>
      <c r="AJ208" s="649"/>
      <c r="AK208" s="649"/>
      <c r="AL208" s="649"/>
      <c r="AM208" s="649"/>
      <c r="AN208" s="649"/>
      <c r="AO208" s="649"/>
      <c r="AP208" s="649"/>
      <c r="AQ208" s="649"/>
      <c r="AR208" s="649"/>
      <c r="AS208" s="649"/>
    </row>
    <row r="209" ht="14.25" customHeight="1">
      <c r="A209" s="650"/>
      <c r="B209" s="639"/>
      <c r="C209" s="639"/>
      <c r="D209" s="630"/>
      <c r="E209" s="631"/>
      <c r="F209" s="632"/>
      <c r="G209" s="632"/>
      <c r="H209" s="639"/>
      <c r="I209" s="639"/>
      <c r="J209" s="801"/>
      <c r="K209" s="185"/>
      <c r="L209" s="637"/>
      <c r="M209" s="653"/>
      <c r="N209" s="639"/>
      <c r="O209" s="639"/>
      <c r="P209" s="664"/>
      <c r="Q209" s="639"/>
      <c r="R209" s="698"/>
      <c r="S209" s="698"/>
      <c r="T209" s="802"/>
      <c r="U209" s="639"/>
      <c r="V209" s="639"/>
      <c r="W209" s="652"/>
      <c r="X209" s="639"/>
      <c r="Y209" s="664"/>
      <c r="Z209" s="639"/>
      <c r="AA209" s="639"/>
      <c r="AB209" s="185"/>
      <c r="AC209" s="639"/>
      <c r="AD209" s="639"/>
      <c r="AE209" s="639"/>
      <c r="AF209" s="639"/>
      <c r="AG209" s="639"/>
      <c r="AH209" s="639"/>
      <c r="AI209" s="649"/>
      <c r="AJ209" s="649"/>
      <c r="AK209" s="649"/>
      <c r="AL209" s="649"/>
      <c r="AM209" s="649"/>
      <c r="AN209" s="649"/>
      <c r="AO209" s="649"/>
      <c r="AP209" s="649"/>
      <c r="AQ209" s="649"/>
      <c r="AR209" s="649"/>
      <c r="AS209" s="649"/>
    </row>
    <row r="210" ht="14.25" customHeight="1">
      <c r="A210" s="650"/>
      <c r="B210" s="639"/>
      <c r="C210" s="639"/>
      <c r="D210" s="630"/>
      <c r="E210" s="631"/>
      <c r="F210" s="632"/>
      <c r="G210" s="632"/>
      <c r="H210" s="639"/>
      <c r="I210" s="639"/>
      <c r="J210" s="801"/>
      <c r="K210" s="185"/>
      <c r="L210" s="637"/>
      <c r="M210" s="653"/>
      <c r="N210" s="639"/>
      <c r="O210" s="639"/>
      <c r="P210" s="664"/>
      <c r="Q210" s="639"/>
      <c r="R210" s="698"/>
      <c r="S210" s="698"/>
      <c r="T210" s="802"/>
      <c r="U210" s="639"/>
      <c r="V210" s="639"/>
      <c r="W210" s="652"/>
      <c r="X210" s="639"/>
      <c r="Y210" s="664"/>
      <c r="Z210" s="639"/>
      <c r="AA210" s="639"/>
      <c r="AB210" s="185"/>
      <c r="AC210" s="639"/>
      <c r="AD210" s="639"/>
      <c r="AE210" s="639"/>
      <c r="AF210" s="639"/>
      <c r="AG210" s="639"/>
      <c r="AH210" s="639"/>
      <c r="AI210" s="649"/>
      <c r="AJ210" s="649"/>
      <c r="AK210" s="649"/>
      <c r="AL210" s="649"/>
      <c r="AM210" s="649"/>
      <c r="AN210" s="649"/>
      <c r="AO210" s="649"/>
      <c r="AP210" s="649"/>
      <c r="AQ210" s="649"/>
      <c r="AR210" s="649"/>
      <c r="AS210" s="649"/>
    </row>
    <row r="211" ht="14.25" customHeight="1">
      <c r="A211" s="650"/>
      <c r="B211" s="639"/>
      <c r="C211" s="639"/>
      <c r="D211" s="630"/>
      <c r="E211" s="631"/>
      <c r="F211" s="632"/>
      <c r="G211" s="632"/>
      <c r="H211" s="639"/>
      <c r="I211" s="639"/>
      <c r="J211" s="801"/>
      <c r="K211" s="185"/>
      <c r="L211" s="637"/>
      <c r="M211" s="653"/>
      <c r="N211" s="639"/>
      <c r="O211" s="639"/>
      <c r="P211" s="664"/>
      <c r="Q211" s="639"/>
      <c r="R211" s="698"/>
      <c r="S211" s="698"/>
      <c r="T211" s="802"/>
      <c r="U211" s="639"/>
      <c r="V211" s="639"/>
      <c r="W211" s="652"/>
      <c r="X211" s="639"/>
      <c r="Y211" s="664"/>
      <c r="Z211" s="639"/>
      <c r="AA211" s="639"/>
      <c r="AB211" s="185"/>
      <c r="AC211" s="639"/>
      <c r="AD211" s="639"/>
      <c r="AE211" s="639"/>
      <c r="AF211" s="639"/>
      <c r="AG211" s="639"/>
      <c r="AH211" s="639"/>
      <c r="AI211" s="649"/>
      <c r="AJ211" s="649"/>
      <c r="AK211" s="649"/>
      <c r="AL211" s="649"/>
      <c r="AM211" s="649"/>
      <c r="AN211" s="649"/>
      <c r="AO211" s="649"/>
      <c r="AP211" s="649"/>
      <c r="AQ211" s="649"/>
      <c r="AR211" s="649"/>
      <c r="AS211" s="649"/>
    </row>
    <row r="212" ht="14.25" customHeight="1">
      <c r="A212" s="650"/>
      <c r="B212" s="639"/>
      <c r="C212" s="639"/>
      <c r="D212" s="630"/>
      <c r="E212" s="631"/>
      <c r="F212" s="632"/>
      <c r="G212" s="632"/>
      <c r="H212" s="639"/>
      <c r="I212" s="639"/>
      <c r="J212" s="801"/>
      <c r="K212" s="185"/>
      <c r="L212" s="637"/>
      <c r="M212" s="653"/>
      <c r="N212" s="639"/>
      <c r="O212" s="639"/>
      <c r="P212" s="664"/>
      <c r="Q212" s="639"/>
      <c r="R212" s="698"/>
      <c r="S212" s="698"/>
      <c r="T212" s="802"/>
      <c r="U212" s="639"/>
      <c r="V212" s="639"/>
      <c r="W212" s="652"/>
      <c r="X212" s="639"/>
      <c r="Y212" s="664"/>
      <c r="Z212" s="639"/>
      <c r="AA212" s="639"/>
      <c r="AB212" s="185"/>
      <c r="AC212" s="639"/>
      <c r="AD212" s="639"/>
      <c r="AE212" s="639"/>
      <c r="AF212" s="639"/>
      <c r="AG212" s="639"/>
      <c r="AH212" s="639"/>
      <c r="AI212" s="649"/>
      <c r="AJ212" s="649"/>
      <c r="AK212" s="649"/>
      <c r="AL212" s="649"/>
      <c r="AM212" s="649"/>
      <c r="AN212" s="649"/>
      <c r="AO212" s="649"/>
      <c r="AP212" s="649"/>
      <c r="AQ212" s="649"/>
      <c r="AR212" s="649"/>
      <c r="AS212" s="649"/>
    </row>
    <row r="213" ht="14.25" customHeight="1">
      <c r="A213" s="650"/>
      <c r="B213" s="639"/>
      <c r="C213" s="639"/>
      <c r="D213" s="630"/>
      <c r="E213" s="631"/>
      <c r="F213" s="632"/>
      <c r="G213" s="632"/>
      <c r="H213" s="639"/>
      <c r="I213" s="639"/>
      <c r="J213" s="801"/>
      <c r="K213" s="185"/>
      <c r="L213" s="637"/>
      <c r="M213" s="653"/>
      <c r="N213" s="639"/>
      <c r="O213" s="639"/>
      <c r="P213" s="664"/>
      <c r="Q213" s="639"/>
      <c r="R213" s="698"/>
      <c r="S213" s="698"/>
      <c r="T213" s="802"/>
      <c r="U213" s="639"/>
      <c r="V213" s="639"/>
      <c r="W213" s="652"/>
      <c r="X213" s="639"/>
      <c r="Y213" s="664"/>
      <c r="Z213" s="639"/>
      <c r="AA213" s="639"/>
      <c r="AB213" s="185"/>
      <c r="AC213" s="639"/>
      <c r="AD213" s="639"/>
      <c r="AE213" s="639"/>
      <c r="AF213" s="639"/>
      <c r="AG213" s="639"/>
      <c r="AH213" s="639"/>
      <c r="AI213" s="649"/>
      <c r="AJ213" s="649"/>
      <c r="AK213" s="649"/>
      <c r="AL213" s="649"/>
      <c r="AM213" s="649"/>
      <c r="AN213" s="649"/>
      <c r="AO213" s="649"/>
      <c r="AP213" s="649"/>
      <c r="AQ213" s="649"/>
      <c r="AR213" s="649"/>
      <c r="AS213" s="649"/>
    </row>
    <row r="214" ht="14.25" customHeight="1">
      <c r="A214" s="650"/>
      <c r="B214" s="639"/>
      <c r="C214" s="639"/>
      <c r="D214" s="630"/>
      <c r="E214" s="631"/>
      <c r="F214" s="632"/>
      <c r="G214" s="632"/>
      <c r="H214" s="639"/>
      <c r="I214" s="639"/>
      <c r="J214" s="801"/>
      <c r="K214" s="185"/>
      <c r="L214" s="637"/>
      <c r="M214" s="653"/>
      <c r="N214" s="639"/>
      <c r="O214" s="639"/>
      <c r="P214" s="664"/>
      <c r="Q214" s="639"/>
      <c r="R214" s="698"/>
      <c r="S214" s="698"/>
      <c r="T214" s="802"/>
      <c r="U214" s="639"/>
      <c r="V214" s="639"/>
      <c r="W214" s="652"/>
      <c r="X214" s="639"/>
      <c r="Y214" s="664"/>
      <c r="Z214" s="639"/>
      <c r="AA214" s="639"/>
      <c r="AB214" s="185"/>
      <c r="AC214" s="639"/>
      <c r="AD214" s="639"/>
      <c r="AE214" s="639"/>
      <c r="AF214" s="639"/>
      <c r="AG214" s="639"/>
      <c r="AH214" s="639"/>
      <c r="AI214" s="649"/>
      <c r="AJ214" s="649"/>
      <c r="AK214" s="649"/>
      <c r="AL214" s="649"/>
      <c r="AM214" s="649"/>
      <c r="AN214" s="649"/>
      <c r="AO214" s="649"/>
      <c r="AP214" s="649"/>
      <c r="AQ214" s="649"/>
      <c r="AR214" s="649"/>
      <c r="AS214" s="649"/>
    </row>
    <row r="215" ht="14.25" customHeight="1">
      <c r="A215" s="650"/>
      <c r="B215" s="639"/>
      <c r="C215" s="639"/>
      <c r="D215" s="630"/>
      <c r="E215" s="631"/>
      <c r="F215" s="632"/>
      <c r="G215" s="632"/>
      <c r="H215" s="639"/>
      <c r="I215" s="639"/>
      <c r="J215" s="801"/>
      <c r="K215" s="185"/>
      <c r="L215" s="637"/>
      <c r="M215" s="653"/>
      <c r="N215" s="639"/>
      <c r="O215" s="639"/>
      <c r="P215" s="664"/>
      <c r="Q215" s="639"/>
      <c r="R215" s="698"/>
      <c r="S215" s="698"/>
      <c r="T215" s="802"/>
      <c r="U215" s="639"/>
      <c r="V215" s="639"/>
      <c r="W215" s="652"/>
      <c r="X215" s="639"/>
      <c r="Y215" s="664"/>
      <c r="Z215" s="639"/>
      <c r="AA215" s="639"/>
      <c r="AB215" s="185"/>
      <c r="AC215" s="639"/>
      <c r="AD215" s="639"/>
      <c r="AE215" s="639"/>
      <c r="AF215" s="639"/>
      <c r="AG215" s="639"/>
      <c r="AH215" s="639"/>
      <c r="AI215" s="649"/>
      <c r="AJ215" s="649"/>
      <c r="AK215" s="649"/>
      <c r="AL215" s="649"/>
      <c r="AM215" s="649"/>
      <c r="AN215" s="649"/>
      <c r="AO215" s="649"/>
      <c r="AP215" s="649"/>
      <c r="AQ215" s="649"/>
      <c r="AR215" s="649"/>
      <c r="AS215" s="649"/>
    </row>
    <row r="216" ht="14.25" customHeight="1">
      <c r="A216" s="650"/>
      <c r="B216" s="639"/>
      <c r="C216" s="639"/>
      <c r="D216" s="630"/>
      <c r="E216" s="631"/>
      <c r="F216" s="632"/>
      <c r="G216" s="632"/>
      <c r="H216" s="639"/>
      <c r="I216" s="639"/>
      <c r="J216" s="801"/>
      <c r="K216" s="185"/>
      <c r="L216" s="637"/>
      <c r="M216" s="653"/>
      <c r="N216" s="639"/>
      <c r="O216" s="639"/>
      <c r="P216" s="664"/>
      <c r="Q216" s="639"/>
      <c r="R216" s="698"/>
      <c r="S216" s="698"/>
      <c r="T216" s="802"/>
      <c r="U216" s="639"/>
      <c r="V216" s="639"/>
      <c r="W216" s="652"/>
      <c r="X216" s="639"/>
      <c r="Y216" s="664"/>
      <c r="Z216" s="639"/>
      <c r="AA216" s="639"/>
      <c r="AB216" s="185"/>
      <c r="AC216" s="639"/>
      <c r="AD216" s="639"/>
      <c r="AE216" s="639"/>
      <c r="AF216" s="639"/>
      <c r="AG216" s="639"/>
      <c r="AH216" s="639"/>
      <c r="AI216" s="649"/>
      <c r="AJ216" s="649"/>
      <c r="AK216" s="649"/>
      <c r="AL216" s="649"/>
      <c r="AM216" s="649"/>
      <c r="AN216" s="649"/>
      <c r="AO216" s="649"/>
      <c r="AP216" s="649"/>
      <c r="AQ216" s="649"/>
      <c r="AR216" s="649"/>
      <c r="AS216" s="649"/>
    </row>
    <row r="217" ht="14.25" customHeight="1">
      <c r="A217" s="650"/>
      <c r="B217" s="639"/>
      <c r="C217" s="639"/>
      <c r="D217" s="630"/>
      <c r="E217" s="631"/>
      <c r="F217" s="632"/>
      <c r="G217" s="632"/>
      <c r="H217" s="639"/>
      <c r="I217" s="639"/>
      <c r="J217" s="801"/>
      <c r="K217" s="185"/>
      <c r="L217" s="637"/>
      <c r="M217" s="653"/>
      <c r="N217" s="639"/>
      <c r="O217" s="639"/>
      <c r="P217" s="664"/>
      <c r="Q217" s="639"/>
      <c r="R217" s="698"/>
      <c r="S217" s="698"/>
      <c r="T217" s="802"/>
      <c r="U217" s="639"/>
      <c r="V217" s="639"/>
      <c r="W217" s="652"/>
      <c r="X217" s="639"/>
      <c r="Y217" s="664"/>
      <c r="Z217" s="639"/>
      <c r="AA217" s="639"/>
      <c r="AB217" s="185"/>
      <c r="AC217" s="639"/>
      <c r="AD217" s="639"/>
      <c r="AE217" s="639"/>
      <c r="AF217" s="639"/>
      <c r="AG217" s="639"/>
      <c r="AH217" s="639"/>
      <c r="AI217" s="649"/>
      <c r="AJ217" s="649"/>
      <c r="AK217" s="649"/>
      <c r="AL217" s="649"/>
      <c r="AM217" s="649"/>
      <c r="AN217" s="649"/>
      <c r="AO217" s="649"/>
      <c r="AP217" s="649"/>
      <c r="AQ217" s="649"/>
      <c r="AR217" s="649"/>
      <c r="AS217" s="649"/>
    </row>
    <row r="218" ht="14.25" customHeight="1">
      <c r="A218" s="650"/>
      <c r="B218" s="639"/>
      <c r="C218" s="639"/>
      <c r="D218" s="630"/>
      <c r="E218" s="631"/>
      <c r="F218" s="632"/>
      <c r="G218" s="632"/>
      <c r="H218" s="639"/>
      <c r="I218" s="639"/>
      <c r="J218" s="801"/>
      <c r="K218" s="185"/>
      <c r="L218" s="637"/>
      <c r="M218" s="653"/>
      <c r="N218" s="639"/>
      <c r="O218" s="639"/>
      <c r="P218" s="664"/>
      <c r="Q218" s="639"/>
      <c r="R218" s="698"/>
      <c r="S218" s="698"/>
      <c r="T218" s="802"/>
      <c r="U218" s="639"/>
      <c r="V218" s="639"/>
      <c r="W218" s="652"/>
      <c r="X218" s="639"/>
      <c r="Y218" s="664"/>
      <c r="Z218" s="639"/>
      <c r="AA218" s="639"/>
      <c r="AB218" s="185"/>
      <c r="AC218" s="639"/>
      <c r="AD218" s="639"/>
      <c r="AE218" s="639"/>
      <c r="AF218" s="639"/>
      <c r="AG218" s="639"/>
      <c r="AH218" s="639"/>
      <c r="AI218" s="649"/>
      <c r="AJ218" s="649"/>
      <c r="AK218" s="649"/>
      <c r="AL218" s="649"/>
      <c r="AM218" s="649"/>
      <c r="AN218" s="649"/>
      <c r="AO218" s="649"/>
      <c r="AP218" s="649"/>
      <c r="AQ218" s="649"/>
      <c r="AR218" s="649"/>
      <c r="AS218" s="649"/>
    </row>
    <row r="219" ht="14.25" customHeight="1">
      <c r="A219" s="650"/>
      <c r="B219" s="639"/>
      <c r="C219" s="639"/>
      <c r="D219" s="630"/>
      <c r="E219" s="631"/>
      <c r="F219" s="632"/>
      <c r="G219" s="632"/>
      <c r="H219" s="639"/>
      <c r="I219" s="639"/>
      <c r="J219" s="801"/>
      <c r="K219" s="185"/>
      <c r="L219" s="637"/>
      <c r="M219" s="653"/>
      <c r="N219" s="639"/>
      <c r="O219" s="639"/>
      <c r="P219" s="664"/>
      <c r="Q219" s="639"/>
      <c r="R219" s="698"/>
      <c r="S219" s="698"/>
      <c r="T219" s="802"/>
      <c r="U219" s="639"/>
      <c r="V219" s="639"/>
      <c r="W219" s="652"/>
      <c r="X219" s="639"/>
      <c r="Y219" s="664"/>
      <c r="Z219" s="639"/>
      <c r="AA219" s="639"/>
      <c r="AB219" s="185"/>
      <c r="AC219" s="639"/>
      <c r="AD219" s="639"/>
      <c r="AE219" s="639"/>
      <c r="AF219" s="639"/>
      <c r="AG219" s="639"/>
      <c r="AH219" s="639"/>
      <c r="AI219" s="649"/>
      <c r="AJ219" s="649"/>
      <c r="AK219" s="649"/>
      <c r="AL219" s="649"/>
      <c r="AM219" s="649"/>
      <c r="AN219" s="649"/>
      <c r="AO219" s="649"/>
      <c r="AP219" s="649"/>
      <c r="AQ219" s="649"/>
      <c r="AR219" s="649"/>
      <c r="AS219" s="649"/>
    </row>
    <row r="220" ht="14.25" customHeight="1">
      <c r="A220" s="650"/>
      <c r="B220" s="639"/>
      <c r="C220" s="639"/>
      <c r="D220" s="630"/>
      <c r="E220" s="631"/>
      <c r="F220" s="632"/>
      <c r="G220" s="632"/>
      <c r="H220" s="639"/>
      <c r="I220" s="639"/>
      <c r="J220" s="801"/>
      <c r="K220" s="185"/>
      <c r="L220" s="637"/>
      <c r="M220" s="653"/>
      <c r="N220" s="639"/>
      <c r="O220" s="639"/>
      <c r="P220" s="664"/>
      <c r="Q220" s="639"/>
      <c r="R220" s="698"/>
      <c r="S220" s="698"/>
      <c r="T220" s="802"/>
      <c r="U220" s="639"/>
      <c r="V220" s="639"/>
      <c r="W220" s="652"/>
      <c r="X220" s="639"/>
      <c r="Y220" s="664"/>
      <c r="Z220" s="639"/>
      <c r="AA220" s="639"/>
      <c r="AB220" s="185"/>
      <c r="AC220" s="639"/>
      <c r="AD220" s="639"/>
      <c r="AE220" s="639"/>
      <c r="AF220" s="639"/>
      <c r="AG220" s="639"/>
      <c r="AH220" s="639"/>
      <c r="AI220" s="649"/>
      <c r="AJ220" s="649"/>
      <c r="AK220" s="649"/>
      <c r="AL220" s="649"/>
      <c r="AM220" s="649"/>
      <c r="AN220" s="649"/>
      <c r="AO220" s="649"/>
      <c r="AP220" s="649"/>
      <c r="AQ220" s="649"/>
      <c r="AR220" s="649"/>
      <c r="AS220" s="649"/>
    </row>
    <row r="221" ht="14.25" customHeight="1">
      <c r="A221" s="650"/>
      <c r="B221" s="639"/>
      <c r="C221" s="639"/>
      <c r="D221" s="630"/>
      <c r="E221" s="631"/>
      <c r="F221" s="632"/>
      <c r="G221" s="632"/>
      <c r="H221" s="639"/>
      <c r="I221" s="639"/>
      <c r="J221" s="801"/>
      <c r="K221" s="185"/>
      <c r="L221" s="637"/>
      <c r="M221" s="653"/>
      <c r="N221" s="639"/>
      <c r="O221" s="639"/>
      <c r="P221" s="664"/>
      <c r="Q221" s="639"/>
      <c r="R221" s="698"/>
      <c r="S221" s="698"/>
      <c r="T221" s="802"/>
      <c r="U221" s="639"/>
      <c r="V221" s="639"/>
      <c r="W221" s="652"/>
      <c r="X221" s="639"/>
      <c r="Y221" s="664"/>
      <c r="Z221" s="639"/>
      <c r="AA221" s="639"/>
      <c r="AB221" s="185"/>
      <c r="AC221" s="639"/>
      <c r="AD221" s="639"/>
      <c r="AE221" s="639"/>
      <c r="AF221" s="639"/>
      <c r="AG221" s="639"/>
      <c r="AH221" s="639"/>
      <c r="AI221" s="649"/>
      <c r="AJ221" s="649"/>
      <c r="AK221" s="649"/>
      <c r="AL221" s="649"/>
      <c r="AM221" s="649"/>
      <c r="AN221" s="649"/>
      <c r="AO221" s="649"/>
      <c r="AP221" s="649"/>
      <c r="AQ221" s="649"/>
      <c r="AR221" s="649"/>
      <c r="AS221" s="649"/>
    </row>
    <row r="222" ht="14.25" customHeight="1">
      <c r="A222" s="650"/>
      <c r="B222" s="639"/>
      <c r="C222" s="639"/>
      <c r="D222" s="630"/>
      <c r="E222" s="631"/>
      <c r="F222" s="632"/>
      <c r="G222" s="632"/>
      <c r="H222" s="639"/>
      <c r="I222" s="639"/>
      <c r="J222" s="801"/>
      <c r="K222" s="185"/>
      <c r="L222" s="637"/>
      <c r="M222" s="653"/>
      <c r="N222" s="639"/>
      <c r="O222" s="639"/>
      <c r="P222" s="664"/>
      <c r="Q222" s="639"/>
      <c r="R222" s="698"/>
      <c r="S222" s="698"/>
      <c r="T222" s="802"/>
      <c r="U222" s="639"/>
      <c r="V222" s="639"/>
      <c r="W222" s="652"/>
      <c r="X222" s="639"/>
      <c r="Y222" s="664"/>
      <c r="Z222" s="639"/>
      <c r="AA222" s="639"/>
      <c r="AB222" s="185"/>
      <c r="AC222" s="639"/>
      <c r="AD222" s="639"/>
      <c r="AE222" s="639"/>
      <c r="AF222" s="639"/>
      <c r="AG222" s="639"/>
      <c r="AH222" s="639"/>
      <c r="AI222" s="649"/>
      <c r="AJ222" s="649"/>
      <c r="AK222" s="649"/>
      <c r="AL222" s="649"/>
      <c r="AM222" s="649"/>
      <c r="AN222" s="649"/>
      <c r="AO222" s="649"/>
      <c r="AP222" s="649"/>
      <c r="AQ222" s="649"/>
      <c r="AR222" s="649"/>
      <c r="AS222" s="649"/>
    </row>
    <row r="223" ht="14.25" customHeight="1">
      <c r="A223" s="650"/>
      <c r="B223" s="639"/>
      <c r="C223" s="639"/>
      <c r="D223" s="630"/>
      <c r="E223" s="631"/>
      <c r="F223" s="632"/>
      <c r="G223" s="632"/>
      <c r="H223" s="639"/>
      <c r="I223" s="639"/>
      <c r="J223" s="801"/>
      <c r="K223" s="185"/>
      <c r="L223" s="637"/>
      <c r="M223" s="653"/>
      <c r="N223" s="639"/>
      <c r="O223" s="639"/>
      <c r="P223" s="664"/>
      <c r="Q223" s="639"/>
      <c r="R223" s="698"/>
      <c r="S223" s="698"/>
      <c r="T223" s="802"/>
      <c r="U223" s="639"/>
      <c r="V223" s="639"/>
      <c r="W223" s="652"/>
      <c r="X223" s="639"/>
      <c r="Y223" s="664"/>
      <c r="Z223" s="639"/>
      <c r="AA223" s="639"/>
      <c r="AB223" s="185"/>
      <c r="AC223" s="639"/>
      <c r="AD223" s="639"/>
      <c r="AE223" s="639"/>
      <c r="AF223" s="639"/>
      <c r="AG223" s="639"/>
      <c r="AH223" s="639"/>
      <c r="AI223" s="649"/>
      <c r="AJ223" s="649"/>
      <c r="AK223" s="649"/>
      <c r="AL223" s="649"/>
      <c r="AM223" s="649"/>
      <c r="AN223" s="649"/>
      <c r="AO223" s="649"/>
      <c r="AP223" s="649"/>
      <c r="AQ223" s="649"/>
      <c r="AR223" s="649"/>
      <c r="AS223" s="649"/>
    </row>
    <row r="224" ht="14.25" customHeight="1">
      <c r="A224" s="650"/>
      <c r="B224" s="639"/>
      <c r="C224" s="639"/>
      <c r="D224" s="630"/>
      <c r="E224" s="631"/>
      <c r="F224" s="632"/>
      <c r="G224" s="632"/>
      <c r="H224" s="639"/>
      <c r="I224" s="639"/>
      <c r="J224" s="801"/>
      <c r="K224" s="185"/>
      <c r="L224" s="637"/>
      <c r="M224" s="653"/>
      <c r="N224" s="639"/>
      <c r="O224" s="639"/>
      <c r="P224" s="664"/>
      <c r="Q224" s="639"/>
      <c r="R224" s="698"/>
      <c r="S224" s="698"/>
      <c r="T224" s="802"/>
      <c r="U224" s="639"/>
      <c r="V224" s="639"/>
      <c r="W224" s="652"/>
      <c r="X224" s="639"/>
      <c r="Y224" s="664"/>
      <c r="Z224" s="639"/>
      <c r="AA224" s="639"/>
      <c r="AB224" s="185"/>
      <c r="AC224" s="639"/>
      <c r="AD224" s="639"/>
      <c r="AE224" s="639"/>
      <c r="AF224" s="639"/>
      <c r="AG224" s="639"/>
      <c r="AH224" s="639"/>
      <c r="AI224" s="649"/>
      <c r="AJ224" s="649"/>
      <c r="AK224" s="649"/>
      <c r="AL224" s="649"/>
      <c r="AM224" s="649"/>
      <c r="AN224" s="649"/>
      <c r="AO224" s="649"/>
      <c r="AP224" s="649"/>
      <c r="AQ224" s="649"/>
      <c r="AR224" s="649"/>
      <c r="AS224" s="649"/>
    </row>
    <row r="225" ht="14.25" customHeight="1">
      <c r="A225" s="650"/>
      <c r="B225" s="639"/>
      <c r="C225" s="639"/>
      <c r="D225" s="630"/>
      <c r="E225" s="631"/>
      <c r="F225" s="632"/>
      <c r="G225" s="632"/>
      <c r="H225" s="639"/>
      <c r="I225" s="639"/>
      <c r="J225" s="801"/>
      <c r="K225" s="185"/>
      <c r="L225" s="637"/>
      <c r="M225" s="653"/>
      <c r="N225" s="639"/>
      <c r="O225" s="639"/>
      <c r="P225" s="664"/>
      <c r="Q225" s="639"/>
      <c r="R225" s="698"/>
      <c r="S225" s="698"/>
      <c r="T225" s="802"/>
      <c r="U225" s="639"/>
      <c r="V225" s="639"/>
      <c r="W225" s="652"/>
      <c r="X225" s="639"/>
      <c r="Y225" s="664"/>
      <c r="Z225" s="639"/>
      <c r="AA225" s="639"/>
      <c r="AB225" s="185"/>
      <c r="AC225" s="639"/>
      <c r="AD225" s="639"/>
      <c r="AE225" s="639"/>
      <c r="AF225" s="639"/>
      <c r="AG225" s="639"/>
      <c r="AH225" s="639"/>
      <c r="AI225" s="649"/>
      <c r="AJ225" s="649"/>
      <c r="AK225" s="649"/>
      <c r="AL225" s="649"/>
      <c r="AM225" s="649"/>
      <c r="AN225" s="649"/>
      <c r="AO225" s="649"/>
      <c r="AP225" s="649"/>
      <c r="AQ225" s="649"/>
      <c r="AR225" s="649"/>
      <c r="AS225" s="649"/>
    </row>
    <row r="226" ht="14.25" customHeight="1">
      <c r="A226" s="650"/>
      <c r="B226" s="639"/>
      <c r="C226" s="639"/>
      <c r="D226" s="630"/>
      <c r="E226" s="631"/>
      <c r="F226" s="632"/>
      <c r="G226" s="632"/>
      <c r="H226" s="639"/>
      <c r="I226" s="639"/>
      <c r="J226" s="801"/>
      <c r="K226" s="185"/>
      <c r="L226" s="637"/>
      <c r="M226" s="653"/>
      <c r="N226" s="639"/>
      <c r="O226" s="639"/>
      <c r="P226" s="664"/>
      <c r="Q226" s="639"/>
      <c r="R226" s="698"/>
      <c r="S226" s="698"/>
      <c r="T226" s="802"/>
      <c r="U226" s="639"/>
      <c r="V226" s="639"/>
      <c r="W226" s="652"/>
      <c r="X226" s="639"/>
      <c r="Y226" s="664"/>
      <c r="Z226" s="639"/>
      <c r="AA226" s="639"/>
      <c r="AB226" s="185"/>
      <c r="AC226" s="639"/>
      <c r="AD226" s="639"/>
      <c r="AE226" s="639"/>
      <c r="AF226" s="639"/>
      <c r="AG226" s="639"/>
      <c r="AH226" s="639"/>
      <c r="AI226" s="649"/>
      <c r="AJ226" s="649"/>
      <c r="AK226" s="649"/>
      <c r="AL226" s="649"/>
      <c r="AM226" s="649"/>
      <c r="AN226" s="649"/>
      <c r="AO226" s="649"/>
      <c r="AP226" s="649"/>
      <c r="AQ226" s="649"/>
      <c r="AR226" s="649"/>
      <c r="AS226" s="649"/>
    </row>
    <row r="227" ht="14.25" customHeight="1">
      <c r="A227" s="650"/>
      <c r="B227" s="639"/>
      <c r="C227" s="639"/>
      <c r="D227" s="630"/>
      <c r="E227" s="631"/>
      <c r="F227" s="632"/>
      <c r="G227" s="632"/>
      <c r="H227" s="639"/>
      <c r="I227" s="639"/>
      <c r="J227" s="801"/>
      <c r="K227" s="185"/>
      <c r="L227" s="637"/>
      <c r="M227" s="653"/>
      <c r="N227" s="639"/>
      <c r="O227" s="639"/>
      <c r="P227" s="664"/>
      <c r="Q227" s="639"/>
      <c r="R227" s="698"/>
      <c r="S227" s="698"/>
      <c r="T227" s="802"/>
      <c r="U227" s="639"/>
      <c r="V227" s="639"/>
      <c r="W227" s="652"/>
      <c r="X227" s="639"/>
      <c r="Y227" s="664"/>
      <c r="Z227" s="639"/>
      <c r="AA227" s="639"/>
      <c r="AB227" s="185"/>
      <c r="AC227" s="639"/>
      <c r="AD227" s="639"/>
      <c r="AE227" s="639"/>
      <c r="AF227" s="639"/>
      <c r="AG227" s="639"/>
      <c r="AH227" s="639"/>
      <c r="AI227" s="649"/>
      <c r="AJ227" s="649"/>
      <c r="AK227" s="649"/>
      <c r="AL227" s="649"/>
      <c r="AM227" s="649"/>
      <c r="AN227" s="649"/>
      <c r="AO227" s="649"/>
      <c r="AP227" s="649"/>
      <c r="AQ227" s="649"/>
      <c r="AR227" s="649"/>
      <c r="AS227" s="649"/>
    </row>
    <row r="228" ht="14.25" customHeight="1">
      <c r="A228" s="650"/>
      <c r="B228" s="639"/>
      <c r="C228" s="639"/>
      <c r="D228" s="630"/>
      <c r="E228" s="631"/>
      <c r="F228" s="632"/>
      <c r="G228" s="632"/>
      <c r="H228" s="639"/>
      <c r="I228" s="639"/>
      <c r="J228" s="801"/>
      <c r="K228" s="185"/>
      <c r="L228" s="637"/>
      <c r="M228" s="653"/>
      <c r="N228" s="639"/>
      <c r="O228" s="639"/>
      <c r="P228" s="664"/>
      <c r="Q228" s="639"/>
      <c r="R228" s="698"/>
      <c r="S228" s="698"/>
      <c r="T228" s="802"/>
      <c r="U228" s="639"/>
      <c r="V228" s="639"/>
      <c r="W228" s="652"/>
      <c r="X228" s="639"/>
      <c r="Y228" s="664"/>
      <c r="Z228" s="639"/>
      <c r="AA228" s="639"/>
      <c r="AB228" s="185"/>
      <c r="AC228" s="639"/>
      <c r="AD228" s="639"/>
      <c r="AE228" s="639"/>
      <c r="AF228" s="639"/>
      <c r="AG228" s="639"/>
      <c r="AH228" s="639"/>
      <c r="AI228" s="649"/>
      <c r="AJ228" s="649"/>
      <c r="AK228" s="649"/>
      <c r="AL228" s="649"/>
      <c r="AM228" s="649"/>
      <c r="AN228" s="649"/>
      <c r="AO228" s="649"/>
      <c r="AP228" s="649"/>
      <c r="AQ228" s="649"/>
      <c r="AR228" s="649"/>
      <c r="AS228" s="649"/>
    </row>
    <row r="229" ht="14.25" customHeight="1">
      <c r="A229" s="650"/>
      <c r="B229" s="639"/>
      <c r="C229" s="639"/>
      <c r="D229" s="630"/>
      <c r="E229" s="631"/>
      <c r="F229" s="632"/>
      <c r="G229" s="632"/>
      <c r="H229" s="639"/>
      <c r="I229" s="639"/>
      <c r="J229" s="801"/>
      <c r="K229" s="185"/>
      <c r="L229" s="637"/>
      <c r="M229" s="653"/>
      <c r="N229" s="639"/>
      <c r="O229" s="639"/>
      <c r="P229" s="664"/>
      <c r="Q229" s="639"/>
      <c r="R229" s="698"/>
      <c r="S229" s="698"/>
      <c r="T229" s="802"/>
      <c r="U229" s="639"/>
      <c r="V229" s="639"/>
      <c r="W229" s="652"/>
      <c r="X229" s="639"/>
      <c r="Y229" s="664"/>
      <c r="Z229" s="639"/>
      <c r="AA229" s="639"/>
      <c r="AB229" s="185"/>
      <c r="AC229" s="639"/>
      <c r="AD229" s="639"/>
      <c r="AE229" s="639"/>
      <c r="AF229" s="639"/>
      <c r="AG229" s="639"/>
      <c r="AH229" s="639"/>
      <c r="AI229" s="649"/>
      <c r="AJ229" s="649"/>
      <c r="AK229" s="649"/>
      <c r="AL229" s="649"/>
      <c r="AM229" s="649"/>
      <c r="AN229" s="649"/>
      <c r="AO229" s="649"/>
      <c r="AP229" s="649"/>
      <c r="AQ229" s="649"/>
      <c r="AR229" s="649"/>
      <c r="AS229" s="649"/>
    </row>
    <row r="230" ht="14.25" customHeight="1">
      <c r="A230" s="650"/>
      <c r="B230" s="639"/>
      <c r="C230" s="639"/>
      <c r="D230" s="630"/>
      <c r="E230" s="631"/>
      <c r="F230" s="632"/>
      <c r="G230" s="632"/>
      <c r="H230" s="639"/>
      <c r="I230" s="639"/>
      <c r="J230" s="801"/>
      <c r="K230" s="185"/>
      <c r="L230" s="637"/>
      <c r="M230" s="653"/>
      <c r="N230" s="639"/>
      <c r="O230" s="639"/>
      <c r="P230" s="664"/>
      <c r="Q230" s="639"/>
      <c r="R230" s="698"/>
      <c r="S230" s="698"/>
      <c r="T230" s="802"/>
      <c r="U230" s="639"/>
      <c r="V230" s="639"/>
      <c r="W230" s="652"/>
      <c r="X230" s="639"/>
      <c r="Y230" s="664"/>
      <c r="Z230" s="639"/>
      <c r="AA230" s="639"/>
      <c r="AB230" s="185"/>
      <c r="AC230" s="639"/>
      <c r="AD230" s="639"/>
      <c r="AE230" s="639"/>
      <c r="AF230" s="639"/>
      <c r="AG230" s="639"/>
      <c r="AH230" s="639"/>
      <c r="AI230" s="649"/>
      <c r="AJ230" s="649"/>
      <c r="AK230" s="649"/>
      <c r="AL230" s="649"/>
      <c r="AM230" s="649"/>
      <c r="AN230" s="649"/>
      <c r="AO230" s="649"/>
      <c r="AP230" s="649"/>
      <c r="AQ230" s="649"/>
      <c r="AR230" s="649"/>
      <c r="AS230" s="649"/>
    </row>
    <row r="231" ht="15.75" customHeight="1">
      <c r="A231" s="803"/>
      <c r="B231" s="804"/>
      <c r="C231" s="804"/>
      <c r="D231" s="805"/>
      <c r="E231" s="806"/>
      <c r="F231" s="806"/>
      <c r="G231" s="806"/>
      <c r="H231" s="804"/>
      <c r="I231" s="804"/>
      <c r="J231" s="804"/>
      <c r="K231" s="185"/>
      <c r="L231" s="807"/>
      <c r="M231" s="653"/>
      <c r="N231" s="804"/>
      <c r="O231" s="804"/>
      <c r="P231" s="653"/>
      <c r="Q231" s="804"/>
      <c r="R231" s="808"/>
      <c r="S231" s="808"/>
      <c r="T231" s="809"/>
      <c r="U231" s="804"/>
      <c r="V231" s="804"/>
      <c r="W231" s="810"/>
      <c r="X231" s="804"/>
      <c r="Y231" s="653"/>
      <c r="Z231" s="804"/>
      <c r="AA231" s="804"/>
      <c r="AB231" s="185"/>
      <c r="AC231" s="804"/>
      <c r="AD231" s="804"/>
      <c r="AE231" s="804"/>
      <c r="AF231" s="804"/>
      <c r="AG231" s="804"/>
      <c r="AH231" s="804"/>
      <c r="AI231" s="686"/>
      <c r="AJ231" s="686"/>
      <c r="AK231" s="686"/>
      <c r="AL231" s="686"/>
      <c r="AM231" s="686"/>
      <c r="AN231" s="686"/>
      <c r="AO231" s="686"/>
      <c r="AP231" s="686"/>
      <c r="AQ231" s="686"/>
      <c r="AR231" s="686"/>
      <c r="AS231" s="686"/>
    </row>
    <row r="232" ht="15.75" customHeight="1">
      <c r="A232" s="803"/>
      <c r="B232" s="804"/>
      <c r="C232" s="804"/>
      <c r="D232" s="805"/>
      <c r="E232" s="806"/>
      <c r="F232" s="806"/>
      <c r="G232" s="806"/>
      <c r="H232" s="804"/>
      <c r="I232" s="804"/>
      <c r="J232" s="804"/>
      <c r="K232" s="185"/>
      <c r="L232" s="807"/>
      <c r="M232" s="653"/>
      <c r="N232" s="804"/>
      <c r="O232" s="804"/>
      <c r="P232" s="653"/>
      <c r="Q232" s="804"/>
      <c r="R232" s="808"/>
      <c r="S232" s="808"/>
      <c r="T232" s="809"/>
      <c r="U232" s="804"/>
      <c r="V232" s="804"/>
      <c r="W232" s="810"/>
      <c r="X232" s="804"/>
      <c r="Y232" s="653"/>
      <c r="Z232" s="804"/>
      <c r="AA232" s="804"/>
      <c r="AB232" s="185"/>
      <c r="AC232" s="804"/>
      <c r="AD232" s="804"/>
      <c r="AE232" s="804"/>
      <c r="AF232" s="804"/>
      <c r="AG232" s="804"/>
      <c r="AH232" s="804"/>
      <c r="AI232" s="686"/>
      <c r="AJ232" s="686"/>
      <c r="AK232" s="686"/>
      <c r="AL232" s="686"/>
      <c r="AM232" s="686"/>
      <c r="AN232" s="686"/>
      <c r="AO232" s="686"/>
      <c r="AP232" s="686"/>
      <c r="AQ232" s="686"/>
      <c r="AR232" s="686"/>
      <c r="AS232" s="686"/>
    </row>
    <row r="233" ht="15.75" customHeight="1">
      <c r="A233" s="803"/>
      <c r="B233" s="804"/>
      <c r="C233" s="804"/>
      <c r="D233" s="805"/>
      <c r="E233" s="806"/>
      <c r="F233" s="806"/>
      <c r="G233" s="806"/>
      <c r="H233" s="804"/>
      <c r="I233" s="804"/>
      <c r="J233" s="804"/>
      <c r="K233" s="185"/>
      <c r="L233" s="807"/>
      <c r="M233" s="653"/>
      <c r="N233" s="804"/>
      <c r="O233" s="804"/>
      <c r="P233" s="653"/>
      <c r="Q233" s="804"/>
      <c r="R233" s="808"/>
      <c r="S233" s="808"/>
      <c r="T233" s="809"/>
      <c r="U233" s="804"/>
      <c r="V233" s="804"/>
      <c r="W233" s="810"/>
      <c r="X233" s="804"/>
      <c r="Y233" s="653"/>
      <c r="Z233" s="804"/>
      <c r="AA233" s="804"/>
      <c r="AB233" s="185"/>
      <c r="AC233" s="804"/>
      <c r="AD233" s="804"/>
      <c r="AE233" s="804"/>
      <c r="AF233" s="804"/>
      <c r="AG233" s="804"/>
      <c r="AH233" s="804"/>
      <c r="AI233" s="686"/>
      <c r="AJ233" s="686"/>
      <c r="AK233" s="686"/>
      <c r="AL233" s="686"/>
      <c r="AM233" s="686"/>
      <c r="AN233" s="686"/>
      <c r="AO233" s="686"/>
      <c r="AP233" s="686"/>
      <c r="AQ233" s="686"/>
      <c r="AR233" s="686"/>
      <c r="AS233" s="686"/>
    </row>
    <row r="234" ht="15.75" customHeight="1">
      <c r="A234" s="803"/>
      <c r="B234" s="804"/>
      <c r="C234" s="804"/>
      <c r="D234" s="805"/>
      <c r="E234" s="806"/>
      <c r="F234" s="806"/>
      <c r="G234" s="806"/>
      <c r="H234" s="804"/>
      <c r="I234" s="804"/>
      <c r="J234" s="804"/>
      <c r="K234" s="185"/>
      <c r="L234" s="807"/>
      <c r="M234" s="653"/>
      <c r="N234" s="804"/>
      <c r="O234" s="804"/>
      <c r="P234" s="653"/>
      <c r="Q234" s="804"/>
      <c r="R234" s="808"/>
      <c r="S234" s="808"/>
      <c r="T234" s="809"/>
      <c r="U234" s="804"/>
      <c r="V234" s="804"/>
      <c r="W234" s="810"/>
      <c r="X234" s="804"/>
      <c r="Y234" s="653"/>
      <c r="Z234" s="804"/>
      <c r="AA234" s="804"/>
      <c r="AB234" s="185"/>
      <c r="AC234" s="804"/>
      <c r="AD234" s="804"/>
      <c r="AE234" s="804"/>
      <c r="AF234" s="804"/>
      <c r="AG234" s="804"/>
      <c r="AH234" s="804"/>
      <c r="AI234" s="686"/>
      <c r="AJ234" s="686"/>
      <c r="AK234" s="686"/>
      <c r="AL234" s="686"/>
      <c r="AM234" s="686"/>
      <c r="AN234" s="686"/>
      <c r="AO234" s="686"/>
      <c r="AP234" s="686"/>
      <c r="AQ234" s="686"/>
      <c r="AR234" s="686"/>
      <c r="AS234" s="686"/>
    </row>
    <row r="235" ht="15.75" customHeight="1">
      <c r="A235" s="803"/>
      <c r="B235" s="804"/>
      <c r="C235" s="804"/>
      <c r="D235" s="805"/>
      <c r="E235" s="806"/>
      <c r="F235" s="806"/>
      <c r="G235" s="806"/>
      <c r="H235" s="804"/>
      <c r="I235" s="804"/>
      <c r="J235" s="804"/>
      <c r="K235" s="185"/>
      <c r="L235" s="807"/>
      <c r="M235" s="653"/>
      <c r="N235" s="804"/>
      <c r="O235" s="804"/>
      <c r="P235" s="653"/>
      <c r="Q235" s="804"/>
      <c r="R235" s="808"/>
      <c r="S235" s="808"/>
      <c r="T235" s="809"/>
      <c r="U235" s="804"/>
      <c r="V235" s="804"/>
      <c r="W235" s="810"/>
      <c r="X235" s="804"/>
      <c r="Y235" s="653"/>
      <c r="Z235" s="804"/>
      <c r="AA235" s="804"/>
      <c r="AB235" s="185"/>
      <c r="AC235" s="804"/>
      <c r="AD235" s="804"/>
      <c r="AE235" s="804"/>
      <c r="AF235" s="804"/>
      <c r="AG235" s="804"/>
      <c r="AH235" s="804"/>
      <c r="AI235" s="686"/>
      <c r="AJ235" s="686"/>
      <c r="AK235" s="686"/>
      <c r="AL235" s="686"/>
      <c r="AM235" s="686"/>
      <c r="AN235" s="686"/>
      <c r="AO235" s="686"/>
      <c r="AP235" s="686"/>
      <c r="AQ235" s="686"/>
      <c r="AR235" s="686"/>
      <c r="AS235" s="686"/>
    </row>
    <row r="236" ht="15.75" customHeight="1">
      <c r="A236" s="803"/>
      <c r="B236" s="804"/>
      <c r="C236" s="804"/>
      <c r="D236" s="805"/>
      <c r="E236" s="806"/>
      <c r="F236" s="806"/>
      <c r="G236" s="806"/>
      <c r="H236" s="804"/>
      <c r="I236" s="804"/>
      <c r="J236" s="804"/>
      <c r="K236" s="185"/>
      <c r="L236" s="807"/>
      <c r="M236" s="653"/>
      <c r="N236" s="804"/>
      <c r="O236" s="804"/>
      <c r="P236" s="653"/>
      <c r="Q236" s="804"/>
      <c r="R236" s="808"/>
      <c r="S236" s="808"/>
      <c r="T236" s="809"/>
      <c r="U236" s="804"/>
      <c r="V236" s="804"/>
      <c r="W236" s="810"/>
      <c r="X236" s="804"/>
      <c r="Y236" s="653"/>
      <c r="Z236" s="804"/>
      <c r="AA236" s="804"/>
      <c r="AB236" s="185"/>
      <c r="AC236" s="804"/>
      <c r="AD236" s="804"/>
      <c r="AE236" s="804"/>
      <c r="AF236" s="804"/>
      <c r="AG236" s="804"/>
      <c r="AH236" s="804"/>
      <c r="AI236" s="686"/>
      <c r="AJ236" s="686"/>
      <c r="AK236" s="686"/>
      <c r="AL236" s="686"/>
      <c r="AM236" s="686"/>
      <c r="AN236" s="686"/>
      <c r="AO236" s="686"/>
      <c r="AP236" s="686"/>
      <c r="AQ236" s="686"/>
      <c r="AR236" s="686"/>
      <c r="AS236" s="686"/>
    </row>
    <row r="237" ht="15.75" customHeight="1">
      <c r="A237" s="803"/>
      <c r="B237" s="804"/>
      <c r="C237" s="804"/>
      <c r="D237" s="805"/>
      <c r="E237" s="806"/>
      <c r="F237" s="806"/>
      <c r="G237" s="806"/>
      <c r="H237" s="804"/>
      <c r="I237" s="804"/>
      <c r="J237" s="804"/>
      <c r="K237" s="185"/>
      <c r="L237" s="807"/>
      <c r="M237" s="653"/>
      <c r="N237" s="804"/>
      <c r="O237" s="804"/>
      <c r="P237" s="653"/>
      <c r="Q237" s="804"/>
      <c r="R237" s="808"/>
      <c r="S237" s="808"/>
      <c r="T237" s="809"/>
      <c r="U237" s="804"/>
      <c r="V237" s="804"/>
      <c r="W237" s="810"/>
      <c r="X237" s="804"/>
      <c r="Y237" s="653"/>
      <c r="Z237" s="804"/>
      <c r="AA237" s="804"/>
      <c r="AB237" s="185"/>
      <c r="AC237" s="804"/>
      <c r="AD237" s="804"/>
      <c r="AE237" s="804"/>
      <c r="AF237" s="804"/>
      <c r="AG237" s="804"/>
      <c r="AH237" s="804"/>
      <c r="AI237" s="686"/>
      <c r="AJ237" s="686"/>
      <c r="AK237" s="686"/>
      <c r="AL237" s="686"/>
      <c r="AM237" s="686"/>
      <c r="AN237" s="686"/>
      <c r="AO237" s="686"/>
      <c r="AP237" s="686"/>
      <c r="AQ237" s="686"/>
      <c r="AR237" s="686"/>
      <c r="AS237" s="686"/>
    </row>
    <row r="238" ht="15.75" customHeight="1">
      <c r="A238" s="803"/>
      <c r="B238" s="804"/>
      <c r="C238" s="804"/>
      <c r="D238" s="805"/>
      <c r="E238" s="806"/>
      <c r="F238" s="806"/>
      <c r="G238" s="806"/>
      <c r="H238" s="804"/>
      <c r="I238" s="804"/>
      <c r="J238" s="804"/>
      <c r="K238" s="185"/>
      <c r="L238" s="807"/>
      <c r="M238" s="653"/>
      <c r="N238" s="804"/>
      <c r="O238" s="804"/>
      <c r="P238" s="653"/>
      <c r="Q238" s="804"/>
      <c r="R238" s="808"/>
      <c r="S238" s="808"/>
      <c r="T238" s="809"/>
      <c r="U238" s="804"/>
      <c r="V238" s="804"/>
      <c r="W238" s="810"/>
      <c r="X238" s="804"/>
      <c r="Y238" s="653"/>
      <c r="Z238" s="804"/>
      <c r="AA238" s="804"/>
      <c r="AB238" s="185"/>
      <c r="AC238" s="804"/>
      <c r="AD238" s="804"/>
      <c r="AE238" s="804"/>
      <c r="AF238" s="804"/>
      <c r="AG238" s="804"/>
      <c r="AH238" s="804"/>
      <c r="AI238" s="686"/>
      <c r="AJ238" s="686"/>
      <c r="AK238" s="686"/>
      <c r="AL238" s="686"/>
      <c r="AM238" s="686"/>
      <c r="AN238" s="686"/>
      <c r="AO238" s="686"/>
      <c r="AP238" s="686"/>
      <c r="AQ238" s="686"/>
      <c r="AR238" s="686"/>
      <c r="AS238" s="686"/>
    </row>
    <row r="239" ht="15.75" customHeight="1">
      <c r="A239" s="803"/>
      <c r="B239" s="804"/>
      <c r="C239" s="804"/>
      <c r="D239" s="805"/>
      <c r="E239" s="806"/>
      <c r="F239" s="806"/>
      <c r="G239" s="806"/>
      <c r="H239" s="804"/>
      <c r="I239" s="804"/>
      <c r="J239" s="804"/>
      <c r="K239" s="185"/>
      <c r="L239" s="807"/>
      <c r="M239" s="653"/>
      <c r="N239" s="804"/>
      <c r="O239" s="804"/>
      <c r="P239" s="653"/>
      <c r="Q239" s="804"/>
      <c r="R239" s="808"/>
      <c r="S239" s="808"/>
      <c r="T239" s="809"/>
      <c r="U239" s="804"/>
      <c r="V239" s="804"/>
      <c r="W239" s="810"/>
      <c r="X239" s="804"/>
      <c r="Y239" s="653"/>
      <c r="Z239" s="804"/>
      <c r="AA239" s="804"/>
      <c r="AB239" s="185"/>
      <c r="AC239" s="804"/>
      <c r="AD239" s="804"/>
      <c r="AE239" s="804"/>
      <c r="AF239" s="804"/>
      <c r="AG239" s="804"/>
      <c r="AH239" s="804"/>
      <c r="AI239" s="686"/>
      <c r="AJ239" s="686"/>
      <c r="AK239" s="686"/>
      <c r="AL239" s="686"/>
      <c r="AM239" s="686"/>
      <c r="AN239" s="686"/>
      <c r="AO239" s="686"/>
      <c r="AP239" s="686"/>
      <c r="AQ239" s="686"/>
      <c r="AR239" s="686"/>
      <c r="AS239" s="686"/>
    </row>
    <row r="240" ht="15.75" customHeight="1">
      <c r="A240" s="803"/>
      <c r="B240" s="804"/>
      <c r="C240" s="804"/>
      <c r="D240" s="805"/>
      <c r="E240" s="806"/>
      <c r="F240" s="806"/>
      <c r="G240" s="806"/>
      <c r="H240" s="804"/>
      <c r="I240" s="804"/>
      <c r="J240" s="804"/>
      <c r="K240" s="185"/>
      <c r="L240" s="807"/>
      <c r="M240" s="653"/>
      <c r="N240" s="804"/>
      <c r="O240" s="804"/>
      <c r="P240" s="653"/>
      <c r="Q240" s="804"/>
      <c r="R240" s="808"/>
      <c r="S240" s="808"/>
      <c r="T240" s="809"/>
      <c r="U240" s="804"/>
      <c r="V240" s="804"/>
      <c r="W240" s="810"/>
      <c r="X240" s="804"/>
      <c r="Y240" s="653"/>
      <c r="Z240" s="804"/>
      <c r="AA240" s="804"/>
      <c r="AB240" s="185"/>
      <c r="AC240" s="804"/>
      <c r="AD240" s="804"/>
      <c r="AE240" s="804"/>
      <c r="AF240" s="804"/>
      <c r="AG240" s="804"/>
      <c r="AH240" s="804"/>
      <c r="AI240" s="686"/>
      <c r="AJ240" s="686"/>
      <c r="AK240" s="686"/>
      <c r="AL240" s="686"/>
      <c r="AM240" s="686"/>
      <c r="AN240" s="686"/>
      <c r="AO240" s="686"/>
      <c r="AP240" s="686"/>
      <c r="AQ240" s="686"/>
      <c r="AR240" s="686"/>
      <c r="AS240" s="686"/>
    </row>
    <row r="241" ht="15.75" customHeight="1">
      <c r="A241" s="803"/>
      <c r="B241" s="804"/>
      <c r="C241" s="804"/>
      <c r="D241" s="805"/>
      <c r="E241" s="806"/>
      <c r="F241" s="806"/>
      <c r="G241" s="806"/>
      <c r="H241" s="804"/>
      <c r="I241" s="804"/>
      <c r="J241" s="804"/>
      <c r="K241" s="185"/>
      <c r="L241" s="807"/>
      <c r="M241" s="653"/>
      <c r="N241" s="804"/>
      <c r="O241" s="804"/>
      <c r="P241" s="653"/>
      <c r="Q241" s="804"/>
      <c r="R241" s="808"/>
      <c r="S241" s="808"/>
      <c r="T241" s="809"/>
      <c r="U241" s="804"/>
      <c r="V241" s="804"/>
      <c r="W241" s="810"/>
      <c r="X241" s="804"/>
      <c r="Y241" s="653"/>
      <c r="Z241" s="804"/>
      <c r="AA241" s="804"/>
      <c r="AB241" s="185"/>
      <c r="AC241" s="804"/>
      <c r="AD241" s="804"/>
      <c r="AE241" s="804"/>
      <c r="AF241" s="804"/>
      <c r="AG241" s="804"/>
      <c r="AH241" s="804"/>
      <c r="AI241" s="686"/>
      <c r="AJ241" s="686"/>
      <c r="AK241" s="686"/>
      <c r="AL241" s="686"/>
      <c r="AM241" s="686"/>
      <c r="AN241" s="686"/>
      <c r="AO241" s="686"/>
      <c r="AP241" s="686"/>
      <c r="AQ241" s="686"/>
      <c r="AR241" s="686"/>
      <c r="AS241" s="686"/>
    </row>
    <row r="242" ht="15.75" customHeight="1">
      <c r="A242" s="803"/>
      <c r="B242" s="804"/>
      <c r="C242" s="804"/>
      <c r="D242" s="805"/>
      <c r="E242" s="806"/>
      <c r="F242" s="806"/>
      <c r="G242" s="806"/>
      <c r="H242" s="804"/>
      <c r="I242" s="804"/>
      <c r="J242" s="804"/>
      <c r="K242" s="185"/>
      <c r="L242" s="807"/>
      <c r="M242" s="653"/>
      <c r="N242" s="804"/>
      <c r="O242" s="804"/>
      <c r="P242" s="653"/>
      <c r="Q242" s="804"/>
      <c r="R242" s="808"/>
      <c r="S242" s="808"/>
      <c r="T242" s="809"/>
      <c r="U242" s="804"/>
      <c r="V242" s="804"/>
      <c r="W242" s="810"/>
      <c r="X242" s="804"/>
      <c r="Y242" s="653"/>
      <c r="Z242" s="804"/>
      <c r="AA242" s="804"/>
      <c r="AB242" s="185"/>
      <c r="AC242" s="804"/>
      <c r="AD242" s="804"/>
      <c r="AE242" s="804"/>
      <c r="AF242" s="804"/>
      <c r="AG242" s="804"/>
      <c r="AH242" s="804"/>
      <c r="AI242" s="686"/>
      <c r="AJ242" s="686"/>
      <c r="AK242" s="686"/>
      <c r="AL242" s="686"/>
      <c r="AM242" s="686"/>
      <c r="AN242" s="686"/>
      <c r="AO242" s="686"/>
      <c r="AP242" s="686"/>
      <c r="AQ242" s="686"/>
      <c r="AR242" s="686"/>
      <c r="AS242" s="686"/>
    </row>
    <row r="243" ht="15.75" customHeight="1">
      <c r="A243" s="803"/>
      <c r="B243" s="804"/>
      <c r="C243" s="804"/>
      <c r="D243" s="805"/>
      <c r="E243" s="806"/>
      <c r="F243" s="806"/>
      <c r="G243" s="806"/>
      <c r="H243" s="804"/>
      <c r="I243" s="804"/>
      <c r="J243" s="804"/>
      <c r="K243" s="185"/>
      <c r="L243" s="807"/>
      <c r="M243" s="653"/>
      <c r="N243" s="804"/>
      <c r="O243" s="804"/>
      <c r="P243" s="653"/>
      <c r="Q243" s="804"/>
      <c r="R243" s="808"/>
      <c r="S243" s="808"/>
      <c r="T243" s="809"/>
      <c r="U243" s="804"/>
      <c r="V243" s="804"/>
      <c r="W243" s="810"/>
      <c r="X243" s="804"/>
      <c r="Y243" s="653"/>
      <c r="Z243" s="804"/>
      <c r="AA243" s="804"/>
      <c r="AB243" s="185"/>
      <c r="AC243" s="804"/>
      <c r="AD243" s="804"/>
      <c r="AE243" s="804"/>
      <c r="AF243" s="804"/>
      <c r="AG243" s="804"/>
      <c r="AH243" s="804"/>
      <c r="AI243" s="686"/>
      <c r="AJ243" s="686"/>
      <c r="AK243" s="686"/>
      <c r="AL243" s="686"/>
      <c r="AM243" s="686"/>
      <c r="AN243" s="686"/>
      <c r="AO243" s="686"/>
      <c r="AP243" s="686"/>
      <c r="AQ243" s="686"/>
      <c r="AR243" s="686"/>
      <c r="AS243" s="686"/>
    </row>
    <row r="244" ht="15.75" customHeight="1">
      <c r="A244" s="803"/>
      <c r="B244" s="804"/>
      <c r="C244" s="804"/>
      <c r="D244" s="805"/>
      <c r="E244" s="806"/>
      <c r="F244" s="806"/>
      <c r="G244" s="806"/>
      <c r="H244" s="804"/>
      <c r="I244" s="804"/>
      <c r="J244" s="804"/>
      <c r="K244" s="185"/>
      <c r="L244" s="807"/>
      <c r="M244" s="653"/>
      <c r="N244" s="804"/>
      <c r="O244" s="804"/>
      <c r="P244" s="653"/>
      <c r="Q244" s="804"/>
      <c r="R244" s="808"/>
      <c r="S244" s="808"/>
      <c r="T244" s="809"/>
      <c r="U244" s="804"/>
      <c r="V244" s="804"/>
      <c r="W244" s="810"/>
      <c r="X244" s="804"/>
      <c r="Y244" s="653"/>
      <c r="Z244" s="804"/>
      <c r="AA244" s="804"/>
      <c r="AB244" s="185"/>
      <c r="AC244" s="804"/>
      <c r="AD244" s="804"/>
      <c r="AE244" s="804"/>
      <c r="AF244" s="804"/>
      <c r="AG244" s="804"/>
      <c r="AH244" s="804"/>
      <c r="AI244" s="686"/>
      <c r="AJ244" s="686"/>
      <c r="AK244" s="686"/>
      <c r="AL244" s="686"/>
      <c r="AM244" s="686"/>
      <c r="AN244" s="686"/>
      <c r="AO244" s="686"/>
      <c r="AP244" s="686"/>
      <c r="AQ244" s="686"/>
      <c r="AR244" s="686"/>
      <c r="AS244" s="686"/>
    </row>
    <row r="245" ht="15.75" customHeight="1">
      <c r="A245" s="803"/>
      <c r="B245" s="804"/>
      <c r="C245" s="804"/>
      <c r="D245" s="805"/>
      <c r="E245" s="806"/>
      <c r="F245" s="806"/>
      <c r="G245" s="806"/>
      <c r="H245" s="804"/>
      <c r="I245" s="804"/>
      <c r="J245" s="804"/>
      <c r="K245" s="185"/>
      <c r="L245" s="807"/>
      <c r="M245" s="653"/>
      <c r="N245" s="804"/>
      <c r="O245" s="804"/>
      <c r="P245" s="653"/>
      <c r="Q245" s="804"/>
      <c r="R245" s="808"/>
      <c r="S245" s="808"/>
      <c r="T245" s="809"/>
      <c r="U245" s="804"/>
      <c r="V245" s="804"/>
      <c r="W245" s="810"/>
      <c r="X245" s="804"/>
      <c r="Y245" s="653"/>
      <c r="Z245" s="804"/>
      <c r="AA245" s="804"/>
      <c r="AB245" s="185"/>
      <c r="AC245" s="804"/>
      <c r="AD245" s="804"/>
      <c r="AE245" s="804"/>
      <c r="AF245" s="804"/>
      <c r="AG245" s="804"/>
      <c r="AH245" s="804"/>
      <c r="AI245" s="686"/>
      <c r="AJ245" s="686"/>
      <c r="AK245" s="686"/>
      <c r="AL245" s="686"/>
      <c r="AM245" s="686"/>
      <c r="AN245" s="686"/>
      <c r="AO245" s="686"/>
      <c r="AP245" s="686"/>
      <c r="AQ245" s="686"/>
      <c r="AR245" s="686"/>
      <c r="AS245" s="686"/>
    </row>
    <row r="246" ht="15.75" customHeight="1">
      <c r="A246" s="803"/>
      <c r="B246" s="804"/>
      <c r="C246" s="804"/>
      <c r="D246" s="805"/>
      <c r="E246" s="806"/>
      <c r="F246" s="806"/>
      <c r="G246" s="806"/>
      <c r="H246" s="804"/>
      <c r="I246" s="804"/>
      <c r="J246" s="804"/>
      <c r="K246" s="185"/>
      <c r="L246" s="807"/>
      <c r="M246" s="653"/>
      <c r="N246" s="804"/>
      <c r="O246" s="804"/>
      <c r="P246" s="653"/>
      <c r="Q246" s="804"/>
      <c r="R246" s="808"/>
      <c r="S246" s="808"/>
      <c r="T246" s="809"/>
      <c r="U246" s="804"/>
      <c r="V246" s="804"/>
      <c r="W246" s="810"/>
      <c r="X246" s="804"/>
      <c r="Y246" s="653"/>
      <c r="Z246" s="804"/>
      <c r="AA246" s="804"/>
      <c r="AB246" s="185"/>
      <c r="AC246" s="804"/>
      <c r="AD246" s="804"/>
      <c r="AE246" s="804"/>
      <c r="AF246" s="804"/>
      <c r="AG246" s="804"/>
      <c r="AH246" s="804"/>
      <c r="AI246" s="686"/>
      <c r="AJ246" s="686"/>
      <c r="AK246" s="686"/>
      <c r="AL246" s="686"/>
      <c r="AM246" s="686"/>
      <c r="AN246" s="686"/>
      <c r="AO246" s="686"/>
      <c r="AP246" s="686"/>
      <c r="AQ246" s="686"/>
      <c r="AR246" s="686"/>
      <c r="AS246" s="686"/>
    </row>
    <row r="247" ht="15.75" customHeight="1">
      <c r="A247" s="803"/>
      <c r="B247" s="804"/>
      <c r="C247" s="804"/>
      <c r="D247" s="805"/>
      <c r="E247" s="806"/>
      <c r="F247" s="806"/>
      <c r="G247" s="806"/>
      <c r="H247" s="804"/>
      <c r="I247" s="804"/>
      <c r="J247" s="804"/>
      <c r="K247" s="185"/>
      <c r="L247" s="807"/>
      <c r="M247" s="653"/>
      <c r="N247" s="804"/>
      <c r="O247" s="804"/>
      <c r="P247" s="653"/>
      <c r="Q247" s="804"/>
      <c r="R247" s="808"/>
      <c r="S247" s="808"/>
      <c r="T247" s="809"/>
      <c r="U247" s="804"/>
      <c r="V247" s="804"/>
      <c r="W247" s="810"/>
      <c r="X247" s="804"/>
      <c r="Y247" s="653"/>
      <c r="Z247" s="804"/>
      <c r="AA247" s="804"/>
      <c r="AB247" s="185"/>
      <c r="AC247" s="804"/>
      <c r="AD247" s="804"/>
      <c r="AE247" s="804"/>
      <c r="AF247" s="804"/>
      <c r="AG247" s="804"/>
      <c r="AH247" s="804"/>
      <c r="AI247" s="686"/>
      <c r="AJ247" s="686"/>
      <c r="AK247" s="686"/>
      <c r="AL247" s="686"/>
      <c r="AM247" s="686"/>
      <c r="AN247" s="686"/>
      <c r="AO247" s="686"/>
      <c r="AP247" s="686"/>
      <c r="AQ247" s="686"/>
      <c r="AR247" s="686"/>
      <c r="AS247" s="686"/>
    </row>
    <row r="248" ht="15.75" customHeight="1">
      <c r="A248" s="803"/>
      <c r="B248" s="804"/>
      <c r="C248" s="804"/>
      <c r="D248" s="805"/>
      <c r="E248" s="806"/>
      <c r="F248" s="806"/>
      <c r="G248" s="806"/>
      <c r="H248" s="804"/>
      <c r="I248" s="804"/>
      <c r="J248" s="804"/>
      <c r="K248" s="185"/>
      <c r="L248" s="807"/>
      <c r="M248" s="653"/>
      <c r="N248" s="804"/>
      <c r="O248" s="804"/>
      <c r="P248" s="653"/>
      <c r="Q248" s="804"/>
      <c r="R248" s="808"/>
      <c r="S248" s="808"/>
      <c r="T248" s="809"/>
      <c r="U248" s="804"/>
      <c r="V248" s="804"/>
      <c r="W248" s="810"/>
      <c r="X248" s="804"/>
      <c r="Y248" s="653"/>
      <c r="Z248" s="804"/>
      <c r="AA248" s="804"/>
      <c r="AB248" s="185"/>
      <c r="AC248" s="804"/>
      <c r="AD248" s="804"/>
      <c r="AE248" s="804"/>
      <c r="AF248" s="804"/>
      <c r="AG248" s="804"/>
      <c r="AH248" s="804"/>
      <c r="AI248" s="686"/>
      <c r="AJ248" s="686"/>
      <c r="AK248" s="686"/>
      <c r="AL248" s="686"/>
      <c r="AM248" s="686"/>
      <c r="AN248" s="686"/>
      <c r="AO248" s="686"/>
      <c r="AP248" s="686"/>
      <c r="AQ248" s="686"/>
      <c r="AR248" s="686"/>
      <c r="AS248" s="686"/>
    </row>
    <row r="249" ht="15.75" customHeight="1">
      <c r="A249" s="803"/>
      <c r="B249" s="804"/>
      <c r="C249" s="804"/>
      <c r="D249" s="805"/>
      <c r="E249" s="806"/>
      <c r="F249" s="806"/>
      <c r="G249" s="806"/>
      <c r="H249" s="804"/>
      <c r="I249" s="804"/>
      <c r="J249" s="804"/>
      <c r="K249" s="185"/>
      <c r="L249" s="807"/>
      <c r="M249" s="653"/>
      <c r="N249" s="804"/>
      <c r="O249" s="804"/>
      <c r="P249" s="653"/>
      <c r="Q249" s="804"/>
      <c r="R249" s="808"/>
      <c r="S249" s="808"/>
      <c r="T249" s="809"/>
      <c r="U249" s="804"/>
      <c r="V249" s="804"/>
      <c r="W249" s="810"/>
      <c r="X249" s="804"/>
      <c r="Y249" s="653"/>
      <c r="Z249" s="804"/>
      <c r="AA249" s="804"/>
      <c r="AB249" s="185"/>
      <c r="AC249" s="804"/>
      <c r="AD249" s="804"/>
      <c r="AE249" s="804"/>
      <c r="AF249" s="804"/>
      <c r="AG249" s="804"/>
      <c r="AH249" s="804"/>
      <c r="AI249" s="686"/>
      <c r="AJ249" s="686"/>
      <c r="AK249" s="686"/>
      <c r="AL249" s="686"/>
      <c r="AM249" s="686"/>
      <c r="AN249" s="686"/>
      <c r="AO249" s="686"/>
      <c r="AP249" s="686"/>
      <c r="AQ249" s="686"/>
      <c r="AR249" s="686"/>
      <c r="AS249" s="686"/>
    </row>
    <row r="250" ht="15.75" customHeight="1">
      <c r="A250" s="803"/>
      <c r="B250" s="804"/>
      <c r="C250" s="804"/>
      <c r="D250" s="805"/>
      <c r="E250" s="806"/>
      <c r="F250" s="806"/>
      <c r="G250" s="806"/>
      <c r="H250" s="804"/>
      <c r="I250" s="804"/>
      <c r="J250" s="804"/>
      <c r="K250" s="185"/>
      <c r="L250" s="807"/>
      <c r="M250" s="653"/>
      <c r="N250" s="804"/>
      <c r="O250" s="804"/>
      <c r="P250" s="653"/>
      <c r="Q250" s="804"/>
      <c r="R250" s="808"/>
      <c r="S250" s="808"/>
      <c r="T250" s="809"/>
      <c r="U250" s="804"/>
      <c r="V250" s="804"/>
      <c r="W250" s="810"/>
      <c r="X250" s="804"/>
      <c r="Y250" s="653"/>
      <c r="Z250" s="804"/>
      <c r="AA250" s="804"/>
      <c r="AB250" s="185"/>
      <c r="AC250" s="804"/>
      <c r="AD250" s="804"/>
      <c r="AE250" s="804"/>
      <c r="AF250" s="804"/>
      <c r="AG250" s="804"/>
      <c r="AH250" s="804"/>
      <c r="AI250" s="686"/>
      <c r="AJ250" s="686"/>
      <c r="AK250" s="686"/>
      <c r="AL250" s="686"/>
      <c r="AM250" s="686"/>
      <c r="AN250" s="686"/>
      <c r="AO250" s="686"/>
      <c r="AP250" s="686"/>
      <c r="AQ250" s="686"/>
      <c r="AR250" s="686"/>
      <c r="AS250" s="686"/>
    </row>
    <row r="251" ht="15.75" customHeight="1">
      <c r="A251" s="803"/>
      <c r="B251" s="804"/>
      <c r="C251" s="804"/>
      <c r="D251" s="805"/>
      <c r="E251" s="806"/>
      <c r="F251" s="806"/>
      <c r="G251" s="806"/>
      <c r="H251" s="804"/>
      <c r="I251" s="804"/>
      <c r="J251" s="804"/>
      <c r="K251" s="185"/>
      <c r="L251" s="807"/>
      <c r="M251" s="653"/>
      <c r="N251" s="804"/>
      <c r="O251" s="804"/>
      <c r="P251" s="653"/>
      <c r="Q251" s="804"/>
      <c r="R251" s="808"/>
      <c r="S251" s="808"/>
      <c r="T251" s="809"/>
      <c r="U251" s="804"/>
      <c r="V251" s="804"/>
      <c r="W251" s="810"/>
      <c r="X251" s="804"/>
      <c r="Y251" s="653"/>
      <c r="Z251" s="804"/>
      <c r="AA251" s="804"/>
      <c r="AB251" s="185"/>
      <c r="AC251" s="804"/>
      <c r="AD251" s="804"/>
      <c r="AE251" s="804"/>
      <c r="AF251" s="804"/>
      <c r="AG251" s="804"/>
      <c r="AH251" s="804"/>
      <c r="AI251" s="686"/>
      <c r="AJ251" s="686"/>
      <c r="AK251" s="686"/>
      <c r="AL251" s="686"/>
      <c r="AM251" s="686"/>
      <c r="AN251" s="686"/>
      <c r="AO251" s="686"/>
      <c r="AP251" s="686"/>
      <c r="AQ251" s="686"/>
      <c r="AR251" s="686"/>
      <c r="AS251" s="686"/>
    </row>
    <row r="252" ht="15.75" customHeight="1">
      <c r="A252" s="803"/>
      <c r="B252" s="804"/>
      <c r="C252" s="804"/>
      <c r="D252" s="805"/>
      <c r="E252" s="806"/>
      <c r="F252" s="806"/>
      <c r="G252" s="806"/>
      <c r="H252" s="804"/>
      <c r="I252" s="804"/>
      <c r="J252" s="804"/>
      <c r="K252" s="185"/>
      <c r="L252" s="807"/>
      <c r="M252" s="653"/>
      <c r="N252" s="804"/>
      <c r="O252" s="804"/>
      <c r="P252" s="653"/>
      <c r="Q252" s="804"/>
      <c r="R252" s="808"/>
      <c r="S252" s="808"/>
      <c r="T252" s="809"/>
      <c r="U252" s="804"/>
      <c r="V252" s="804"/>
      <c r="W252" s="810"/>
      <c r="X252" s="804"/>
      <c r="Y252" s="653"/>
      <c r="Z252" s="804"/>
      <c r="AA252" s="804"/>
      <c r="AB252" s="185"/>
      <c r="AC252" s="804"/>
      <c r="AD252" s="804"/>
      <c r="AE252" s="804"/>
      <c r="AF252" s="804"/>
      <c r="AG252" s="804"/>
      <c r="AH252" s="804"/>
      <c r="AI252" s="686"/>
      <c r="AJ252" s="686"/>
      <c r="AK252" s="686"/>
      <c r="AL252" s="686"/>
      <c r="AM252" s="686"/>
      <c r="AN252" s="686"/>
      <c r="AO252" s="686"/>
      <c r="AP252" s="686"/>
      <c r="AQ252" s="686"/>
      <c r="AR252" s="686"/>
      <c r="AS252" s="686"/>
    </row>
    <row r="253" ht="15.75" customHeight="1">
      <c r="A253" s="803"/>
      <c r="B253" s="804"/>
      <c r="C253" s="804"/>
      <c r="D253" s="805"/>
      <c r="E253" s="806"/>
      <c r="F253" s="806"/>
      <c r="G253" s="806"/>
      <c r="H253" s="804"/>
      <c r="I253" s="804"/>
      <c r="J253" s="804"/>
      <c r="K253" s="185"/>
      <c r="L253" s="807"/>
      <c r="M253" s="653"/>
      <c r="N253" s="804"/>
      <c r="O253" s="804"/>
      <c r="P253" s="653"/>
      <c r="Q253" s="804"/>
      <c r="R253" s="808"/>
      <c r="S253" s="808"/>
      <c r="T253" s="809"/>
      <c r="U253" s="804"/>
      <c r="V253" s="804"/>
      <c r="W253" s="810"/>
      <c r="X253" s="804"/>
      <c r="Y253" s="653"/>
      <c r="Z253" s="804"/>
      <c r="AA253" s="804"/>
      <c r="AB253" s="185"/>
      <c r="AC253" s="804"/>
      <c r="AD253" s="804"/>
      <c r="AE253" s="804"/>
      <c r="AF253" s="804"/>
      <c r="AG253" s="804"/>
      <c r="AH253" s="804"/>
      <c r="AI253" s="686"/>
      <c r="AJ253" s="686"/>
      <c r="AK253" s="686"/>
      <c r="AL253" s="686"/>
      <c r="AM253" s="686"/>
      <c r="AN253" s="686"/>
      <c r="AO253" s="686"/>
      <c r="AP253" s="686"/>
      <c r="AQ253" s="686"/>
      <c r="AR253" s="686"/>
      <c r="AS253" s="686"/>
    </row>
    <row r="254" ht="15.75" customHeight="1">
      <c r="A254" s="803"/>
      <c r="B254" s="804"/>
      <c r="C254" s="804"/>
      <c r="D254" s="805"/>
      <c r="E254" s="806"/>
      <c r="F254" s="806"/>
      <c r="G254" s="806"/>
      <c r="H254" s="804"/>
      <c r="I254" s="804"/>
      <c r="J254" s="804"/>
      <c r="K254" s="185"/>
      <c r="L254" s="807"/>
      <c r="M254" s="653"/>
      <c r="N254" s="804"/>
      <c r="O254" s="804"/>
      <c r="P254" s="653"/>
      <c r="Q254" s="804"/>
      <c r="R254" s="808"/>
      <c r="S254" s="808"/>
      <c r="T254" s="809"/>
      <c r="U254" s="804"/>
      <c r="V254" s="804"/>
      <c r="W254" s="810"/>
      <c r="X254" s="804"/>
      <c r="Y254" s="653"/>
      <c r="Z254" s="804"/>
      <c r="AA254" s="804"/>
      <c r="AB254" s="185"/>
      <c r="AC254" s="804"/>
      <c r="AD254" s="804"/>
      <c r="AE254" s="804"/>
      <c r="AF254" s="804"/>
      <c r="AG254" s="804"/>
      <c r="AH254" s="804"/>
      <c r="AI254" s="686"/>
      <c r="AJ254" s="686"/>
      <c r="AK254" s="686"/>
      <c r="AL254" s="686"/>
      <c r="AM254" s="686"/>
      <c r="AN254" s="686"/>
      <c r="AO254" s="686"/>
      <c r="AP254" s="686"/>
      <c r="AQ254" s="686"/>
      <c r="AR254" s="686"/>
      <c r="AS254" s="686"/>
    </row>
    <row r="255" ht="15.75" customHeight="1">
      <c r="A255" s="803"/>
      <c r="B255" s="804"/>
      <c r="C255" s="804"/>
      <c r="D255" s="805"/>
      <c r="E255" s="806"/>
      <c r="F255" s="806"/>
      <c r="G255" s="806"/>
      <c r="H255" s="804"/>
      <c r="I255" s="804"/>
      <c r="J255" s="804"/>
      <c r="K255" s="185"/>
      <c r="L255" s="807"/>
      <c r="M255" s="653"/>
      <c r="N255" s="804"/>
      <c r="O255" s="804"/>
      <c r="P255" s="653"/>
      <c r="Q255" s="804"/>
      <c r="R255" s="808"/>
      <c r="S255" s="808"/>
      <c r="T255" s="809"/>
      <c r="U255" s="804"/>
      <c r="V255" s="804"/>
      <c r="W255" s="810"/>
      <c r="X255" s="804"/>
      <c r="Y255" s="653"/>
      <c r="Z255" s="804"/>
      <c r="AA255" s="804"/>
      <c r="AB255" s="185"/>
      <c r="AC255" s="804"/>
      <c r="AD255" s="804"/>
      <c r="AE255" s="804"/>
      <c r="AF255" s="804"/>
      <c r="AG255" s="804"/>
      <c r="AH255" s="804"/>
      <c r="AI255" s="686"/>
      <c r="AJ255" s="686"/>
      <c r="AK255" s="686"/>
      <c r="AL255" s="686"/>
      <c r="AM255" s="686"/>
      <c r="AN255" s="686"/>
      <c r="AO255" s="686"/>
      <c r="AP255" s="686"/>
      <c r="AQ255" s="686"/>
      <c r="AR255" s="686"/>
      <c r="AS255" s="686"/>
    </row>
    <row r="256" ht="15.75" customHeight="1">
      <c r="A256" s="803"/>
      <c r="B256" s="804"/>
      <c r="C256" s="804"/>
      <c r="D256" s="805"/>
      <c r="E256" s="806"/>
      <c r="F256" s="806"/>
      <c r="G256" s="806"/>
      <c r="H256" s="804"/>
      <c r="I256" s="804"/>
      <c r="J256" s="804"/>
      <c r="K256" s="185"/>
      <c r="L256" s="807"/>
      <c r="M256" s="653"/>
      <c r="N256" s="804"/>
      <c r="O256" s="804"/>
      <c r="P256" s="653"/>
      <c r="Q256" s="804"/>
      <c r="R256" s="808"/>
      <c r="S256" s="808"/>
      <c r="T256" s="809"/>
      <c r="U256" s="804"/>
      <c r="V256" s="804"/>
      <c r="W256" s="810"/>
      <c r="X256" s="804"/>
      <c r="Y256" s="653"/>
      <c r="Z256" s="804"/>
      <c r="AA256" s="804"/>
      <c r="AB256" s="185"/>
      <c r="AC256" s="804"/>
      <c r="AD256" s="804"/>
      <c r="AE256" s="804"/>
      <c r="AF256" s="804"/>
      <c r="AG256" s="804"/>
      <c r="AH256" s="804"/>
      <c r="AI256" s="686"/>
      <c r="AJ256" s="686"/>
      <c r="AK256" s="686"/>
      <c r="AL256" s="686"/>
      <c r="AM256" s="686"/>
      <c r="AN256" s="686"/>
      <c r="AO256" s="686"/>
      <c r="AP256" s="686"/>
      <c r="AQ256" s="686"/>
      <c r="AR256" s="686"/>
      <c r="AS256" s="686"/>
    </row>
    <row r="257" ht="15.75" customHeight="1">
      <c r="A257" s="803"/>
      <c r="B257" s="804"/>
      <c r="C257" s="804"/>
      <c r="D257" s="805"/>
      <c r="E257" s="806"/>
      <c r="F257" s="806"/>
      <c r="G257" s="806"/>
      <c r="H257" s="804"/>
      <c r="I257" s="804"/>
      <c r="J257" s="804"/>
      <c r="K257" s="185"/>
      <c r="L257" s="807"/>
      <c r="M257" s="653"/>
      <c r="N257" s="804"/>
      <c r="O257" s="804"/>
      <c r="P257" s="653"/>
      <c r="Q257" s="804"/>
      <c r="R257" s="808"/>
      <c r="S257" s="808"/>
      <c r="T257" s="809"/>
      <c r="U257" s="804"/>
      <c r="V257" s="804"/>
      <c r="W257" s="810"/>
      <c r="X257" s="804"/>
      <c r="Y257" s="653"/>
      <c r="Z257" s="804"/>
      <c r="AA257" s="804"/>
      <c r="AB257" s="185"/>
      <c r="AC257" s="804"/>
      <c r="AD257" s="804"/>
      <c r="AE257" s="804"/>
      <c r="AF257" s="804"/>
      <c r="AG257" s="804"/>
      <c r="AH257" s="804"/>
      <c r="AI257" s="686"/>
      <c r="AJ257" s="686"/>
      <c r="AK257" s="686"/>
      <c r="AL257" s="686"/>
      <c r="AM257" s="686"/>
      <c r="AN257" s="686"/>
      <c r="AO257" s="686"/>
      <c r="AP257" s="686"/>
      <c r="AQ257" s="686"/>
      <c r="AR257" s="686"/>
      <c r="AS257" s="686"/>
    </row>
    <row r="258" ht="15.75" customHeight="1">
      <c r="A258" s="803"/>
      <c r="B258" s="804"/>
      <c r="C258" s="804"/>
      <c r="D258" s="805"/>
      <c r="E258" s="806"/>
      <c r="F258" s="806"/>
      <c r="G258" s="806"/>
      <c r="H258" s="804"/>
      <c r="I258" s="804"/>
      <c r="J258" s="804"/>
      <c r="K258" s="185"/>
      <c r="L258" s="807"/>
      <c r="M258" s="653"/>
      <c r="N258" s="804"/>
      <c r="O258" s="804"/>
      <c r="P258" s="653"/>
      <c r="Q258" s="804"/>
      <c r="R258" s="808"/>
      <c r="S258" s="808"/>
      <c r="T258" s="809"/>
      <c r="U258" s="804"/>
      <c r="V258" s="804"/>
      <c r="W258" s="810"/>
      <c r="X258" s="804"/>
      <c r="Y258" s="653"/>
      <c r="Z258" s="804"/>
      <c r="AA258" s="804"/>
      <c r="AB258" s="185"/>
      <c r="AC258" s="804"/>
      <c r="AD258" s="804"/>
      <c r="AE258" s="804"/>
      <c r="AF258" s="804"/>
      <c r="AG258" s="804"/>
      <c r="AH258" s="804"/>
      <c r="AI258" s="686"/>
      <c r="AJ258" s="686"/>
      <c r="AK258" s="686"/>
      <c r="AL258" s="686"/>
      <c r="AM258" s="686"/>
      <c r="AN258" s="686"/>
      <c r="AO258" s="686"/>
      <c r="AP258" s="686"/>
      <c r="AQ258" s="686"/>
      <c r="AR258" s="686"/>
      <c r="AS258" s="686"/>
    </row>
    <row r="259" ht="15.75" customHeight="1">
      <c r="A259" s="803"/>
      <c r="B259" s="804"/>
      <c r="C259" s="804"/>
      <c r="D259" s="805"/>
      <c r="E259" s="806"/>
      <c r="F259" s="806"/>
      <c r="G259" s="806"/>
      <c r="H259" s="804"/>
      <c r="I259" s="804"/>
      <c r="J259" s="804"/>
      <c r="K259" s="185"/>
      <c r="L259" s="807"/>
      <c r="M259" s="653"/>
      <c r="N259" s="804"/>
      <c r="O259" s="804"/>
      <c r="P259" s="653"/>
      <c r="Q259" s="804"/>
      <c r="R259" s="808"/>
      <c r="S259" s="808"/>
      <c r="T259" s="809"/>
      <c r="U259" s="804"/>
      <c r="V259" s="804"/>
      <c r="W259" s="810"/>
      <c r="X259" s="804"/>
      <c r="Y259" s="653"/>
      <c r="Z259" s="804"/>
      <c r="AA259" s="804"/>
      <c r="AB259" s="185"/>
      <c r="AC259" s="804"/>
      <c r="AD259" s="804"/>
      <c r="AE259" s="804"/>
      <c r="AF259" s="804"/>
      <c r="AG259" s="804"/>
      <c r="AH259" s="804"/>
      <c r="AI259" s="686"/>
      <c r="AJ259" s="686"/>
      <c r="AK259" s="686"/>
      <c r="AL259" s="686"/>
      <c r="AM259" s="686"/>
      <c r="AN259" s="686"/>
      <c r="AO259" s="686"/>
      <c r="AP259" s="686"/>
      <c r="AQ259" s="686"/>
      <c r="AR259" s="686"/>
      <c r="AS259" s="686"/>
    </row>
    <row r="260" ht="15.75" customHeight="1">
      <c r="A260" s="803"/>
      <c r="B260" s="804"/>
      <c r="C260" s="804"/>
      <c r="D260" s="805"/>
      <c r="E260" s="806"/>
      <c r="F260" s="806"/>
      <c r="G260" s="806"/>
      <c r="H260" s="804"/>
      <c r="I260" s="804"/>
      <c r="J260" s="804"/>
      <c r="K260" s="185"/>
      <c r="L260" s="807"/>
      <c r="M260" s="653"/>
      <c r="N260" s="804"/>
      <c r="O260" s="804"/>
      <c r="P260" s="653"/>
      <c r="Q260" s="804"/>
      <c r="R260" s="808"/>
      <c r="S260" s="808"/>
      <c r="T260" s="809"/>
      <c r="U260" s="804"/>
      <c r="V260" s="804"/>
      <c r="W260" s="810"/>
      <c r="X260" s="804"/>
      <c r="Y260" s="653"/>
      <c r="Z260" s="804"/>
      <c r="AA260" s="804"/>
      <c r="AB260" s="185"/>
      <c r="AC260" s="804"/>
      <c r="AD260" s="804"/>
      <c r="AE260" s="804"/>
      <c r="AF260" s="804"/>
      <c r="AG260" s="804"/>
      <c r="AH260" s="804"/>
      <c r="AI260" s="686"/>
      <c r="AJ260" s="686"/>
      <c r="AK260" s="686"/>
      <c r="AL260" s="686"/>
      <c r="AM260" s="686"/>
      <c r="AN260" s="686"/>
      <c r="AO260" s="686"/>
      <c r="AP260" s="686"/>
      <c r="AQ260" s="686"/>
      <c r="AR260" s="686"/>
      <c r="AS260" s="686"/>
    </row>
    <row r="261" ht="15.75" customHeight="1">
      <c r="A261" s="803"/>
      <c r="B261" s="804"/>
      <c r="C261" s="804"/>
      <c r="D261" s="805"/>
      <c r="E261" s="806"/>
      <c r="F261" s="806"/>
      <c r="G261" s="806"/>
      <c r="H261" s="804"/>
      <c r="I261" s="804"/>
      <c r="J261" s="804"/>
      <c r="K261" s="185"/>
      <c r="L261" s="807"/>
      <c r="M261" s="653"/>
      <c r="N261" s="804"/>
      <c r="O261" s="804"/>
      <c r="P261" s="653"/>
      <c r="Q261" s="804"/>
      <c r="R261" s="808"/>
      <c r="S261" s="808"/>
      <c r="T261" s="809"/>
      <c r="U261" s="804"/>
      <c r="V261" s="804"/>
      <c r="W261" s="810"/>
      <c r="X261" s="804"/>
      <c r="Y261" s="653"/>
      <c r="Z261" s="804"/>
      <c r="AA261" s="804"/>
      <c r="AB261" s="185"/>
      <c r="AC261" s="804"/>
      <c r="AD261" s="804"/>
      <c r="AE261" s="804"/>
      <c r="AF261" s="804"/>
      <c r="AG261" s="804"/>
      <c r="AH261" s="804"/>
      <c r="AI261" s="686"/>
      <c r="AJ261" s="686"/>
      <c r="AK261" s="686"/>
      <c r="AL261" s="686"/>
      <c r="AM261" s="686"/>
      <c r="AN261" s="686"/>
      <c r="AO261" s="686"/>
      <c r="AP261" s="686"/>
      <c r="AQ261" s="686"/>
      <c r="AR261" s="686"/>
      <c r="AS261" s="686"/>
    </row>
    <row r="262" ht="15.75" customHeight="1">
      <c r="A262" s="803"/>
      <c r="B262" s="804"/>
      <c r="C262" s="804"/>
      <c r="D262" s="805"/>
      <c r="E262" s="806"/>
      <c r="F262" s="806"/>
      <c r="G262" s="806"/>
      <c r="H262" s="804"/>
      <c r="I262" s="804"/>
      <c r="J262" s="804"/>
      <c r="K262" s="185"/>
      <c r="L262" s="807"/>
      <c r="M262" s="653"/>
      <c r="N262" s="804"/>
      <c r="O262" s="804"/>
      <c r="P262" s="653"/>
      <c r="Q262" s="804"/>
      <c r="R262" s="808"/>
      <c r="S262" s="808"/>
      <c r="T262" s="809"/>
      <c r="U262" s="804"/>
      <c r="V262" s="804"/>
      <c r="W262" s="810"/>
      <c r="X262" s="804"/>
      <c r="Y262" s="653"/>
      <c r="Z262" s="804"/>
      <c r="AA262" s="804"/>
      <c r="AB262" s="185"/>
      <c r="AC262" s="804"/>
      <c r="AD262" s="804"/>
      <c r="AE262" s="804"/>
      <c r="AF262" s="804"/>
      <c r="AG262" s="804"/>
      <c r="AH262" s="804"/>
      <c r="AI262" s="686"/>
      <c r="AJ262" s="686"/>
      <c r="AK262" s="686"/>
      <c r="AL262" s="686"/>
      <c r="AM262" s="686"/>
      <c r="AN262" s="686"/>
      <c r="AO262" s="686"/>
      <c r="AP262" s="686"/>
      <c r="AQ262" s="686"/>
      <c r="AR262" s="686"/>
      <c r="AS262" s="686"/>
    </row>
    <row r="263" ht="15.75" customHeight="1">
      <c r="A263" s="803"/>
      <c r="B263" s="804"/>
      <c r="C263" s="804"/>
      <c r="D263" s="805"/>
      <c r="E263" s="806"/>
      <c r="F263" s="806"/>
      <c r="G263" s="806"/>
      <c r="H263" s="804"/>
      <c r="I263" s="804"/>
      <c r="J263" s="804"/>
      <c r="K263" s="185"/>
      <c r="L263" s="807"/>
      <c r="M263" s="653"/>
      <c r="N263" s="804"/>
      <c r="O263" s="804"/>
      <c r="P263" s="653"/>
      <c r="Q263" s="804"/>
      <c r="R263" s="808"/>
      <c r="S263" s="808"/>
      <c r="T263" s="809"/>
      <c r="U263" s="804"/>
      <c r="V263" s="804"/>
      <c r="W263" s="810"/>
      <c r="X263" s="804"/>
      <c r="Y263" s="653"/>
      <c r="Z263" s="804"/>
      <c r="AA263" s="804"/>
      <c r="AB263" s="185"/>
      <c r="AC263" s="804"/>
      <c r="AD263" s="804"/>
      <c r="AE263" s="804"/>
      <c r="AF263" s="804"/>
      <c r="AG263" s="804"/>
      <c r="AH263" s="804"/>
      <c r="AI263" s="686"/>
      <c r="AJ263" s="686"/>
      <c r="AK263" s="686"/>
      <c r="AL263" s="686"/>
      <c r="AM263" s="686"/>
      <c r="AN263" s="686"/>
      <c r="AO263" s="686"/>
      <c r="AP263" s="686"/>
      <c r="AQ263" s="686"/>
      <c r="AR263" s="686"/>
      <c r="AS263" s="686"/>
    </row>
    <row r="264" ht="15.75" customHeight="1">
      <c r="A264" s="803"/>
      <c r="B264" s="804"/>
      <c r="C264" s="804"/>
      <c r="D264" s="805"/>
      <c r="E264" s="806"/>
      <c r="F264" s="806"/>
      <c r="G264" s="806"/>
      <c r="H264" s="804"/>
      <c r="I264" s="804"/>
      <c r="J264" s="804"/>
      <c r="K264" s="185"/>
      <c r="L264" s="807"/>
      <c r="M264" s="653"/>
      <c r="N264" s="804"/>
      <c r="O264" s="804"/>
      <c r="P264" s="653"/>
      <c r="Q264" s="804"/>
      <c r="R264" s="808"/>
      <c r="S264" s="808"/>
      <c r="T264" s="809"/>
      <c r="U264" s="804"/>
      <c r="V264" s="804"/>
      <c r="W264" s="810"/>
      <c r="X264" s="804"/>
      <c r="Y264" s="653"/>
      <c r="Z264" s="804"/>
      <c r="AA264" s="804"/>
      <c r="AB264" s="185"/>
      <c r="AC264" s="804"/>
      <c r="AD264" s="804"/>
      <c r="AE264" s="804"/>
      <c r="AF264" s="804"/>
      <c r="AG264" s="804"/>
      <c r="AH264" s="804"/>
      <c r="AI264" s="686"/>
      <c r="AJ264" s="686"/>
      <c r="AK264" s="686"/>
      <c r="AL264" s="686"/>
      <c r="AM264" s="686"/>
      <c r="AN264" s="686"/>
      <c r="AO264" s="686"/>
      <c r="AP264" s="686"/>
      <c r="AQ264" s="686"/>
      <c r="AR264" s="686"/>
      <c r="AS264" s="686"/>
    </row>
    <row r="265" ht="15.75" customHeight="1">
      <c r="A265" s="803"/>
      <c r="B265" s="804"/>
      <c r="C265" s="804"/>
      <c r="D265" s="805"/>
      <c r="E265" s="806"/>
      <c r="F265" s="806"/>
      <c r="G265" s="806"/>
      <c r="H265" s="804"/>
      <c r="I265" s="804"/>
      <c r="J265" s="804"/>
      <c r="K265" s="185"/>
      <c r="L265" s="807"/>
      <c r="M265" s="653"/>
      <c r="N265" s="804"/>
      <c r="O265" s="804"/>
      <c r="P265" s="653"/>
      <c r="Q265" s="804"/>
      <c r="R265" s="808"/>
      <c r="S265" s="808"/>
      <c r="T265" s="809"/>
      <c r="U265" s="804"/>
      <c r="V265" s="804"/>
      <c r="W265" s="810"/>
      <c r="X265" s="804"/>
      <c r="Y265" s="653"/>
      <c r="Z265" s="804"/>
      <c r="AA265" s="804"/>
      <c r="AB265" s="185"/>
      <c r="AC265" s="804"/>
      <c r="AD265" s="804"/>
      <c r="AE265" s="804"/>
      <c r="AF265" s="804"/>
      <c r="AG265" s="804"/>
      <c r="AH265" s="804"/>
      <c r="AI265" s="686"/>
      <c r="AJ265" s="686"/>
      <c r="AK265" s="686"/>
      <c r="AL265" s="686"/>
      <c r="AM265" s="686"/>
      <c r="AN265" s="686"/>
      <c r="AO265" s="686"/>
      <c r="AP265" s="686"/>
      <c r="AQ265" s="686"/>
      <c r="AR265" s="686"/>
      <c r="AS265" s="686"/>
    </row>
    <row r="266" ht="15.75" customHeight="1">
      <c r="A266" s="803"/>
      <c r="B266" s="804"/>
      <c r="C266" s="804"/>
      <c r="D266" s="805"/>
      <c r="E266" s="806"/>
      <c r="F266" s="806"/>
      <c r="G266" s="806"/>
      <c r="H266" s="804"/>
      <c r="I266" s="804"/>
      <c r="J266" s="804"/>
      <c r="K266" s="185"/>
      <c r="L266" s="807"/>
      <c r="M266" s="653"/>
      <c r="N266" s="804"/>
      <c r="O266" s="804"/>
      <c r="P266" s="653"/>
      <c r="Q266" s="804"/>
      <c r="R266" s="808"/>
      <c r="S266" s="808"/>
      <c r="T266" s="809"/>
      <c r="U266" s="804"/>
      <c r="V266" s="804"/>
      <c r="W266" s="810"/>
      <c r="X266" s="804"/>
      <c r="Y266" s="653"/>
      <c r="Z266" s="804"/>
      <c r="AA266" s="804"/>
      <c r="AB266" s="185"/>
      <c r="AC266" s="804"/>
      <c r="AD266" s="804"/>
      <c r="AE266" s="804"/>
      <c r="AF266" s="804"/>
      <c r="AG266" s="804"/>
      <c r="AH266" s="804"/>
      <c r="AI266" s="686"/>
      <c r="AJ266" s="686"/>
      <c r="AK266" s="686"/>
      <c r="AL266" s="686"/>
      <c r="AM266" s="686"/>
      <c r="AN266" s="686"/>
      <c r="AO266" s="686"/>
      <c r="AP266" s="686"/>
      <c r="AQ266" s="686"/>
      <c r="AR266" s="686"/>
      <c r="AS266" s="686"/>
    </row>
    <row r="267" ht="15.75" customHeight="1">
      <c r="A267" s="803"/>
      <c r="B267" s="804"/>
      <c r="C267" s="804"/>
      <c r="D267" s="805"/>
      <c r="E267" s="806"/>
      <c r="F267" s="806"/>
      <c r="G267" s="806"/>
      <c r="H267" s="804"/>
      <c r="I267" s="804"/>
      <c r="J267" s="804"/>
      <c r="K267" s="185"/>
      <c r="L267" s="807"/>
      <c r="M267" s="653"/>
      <c r="N267" s="804"/>
      <c r="O267" s="804"/>
      <c r="P267" s="653"/>
      <c r="Q267" s="804"/>
      <c r="R267" s="808"/>
      <c r="S267" s="808"/>
      <c r="T267" s="809"/>
      <c r="U267" s="804"/>
      <c r="V267" s="804"/>
      <c r="W267" s="810"/>
      <c r="X267" s="804"/>
      <c r="Y267" s="653"/>
      <c r="Z267" s="804"/>
      <c r="AA267" s="804"/>
      <c r="AB267" s="185"/>
      <c r="AC267" s="804"/>
      <c r="AD267" s="804"/>
      <c r="AE267" s="804"/>
      <c r="AF267" s="804"/>
      <c r="AG267" s="804"/>
      <c r="AH267" s="804"/>
      <c r="AI267" s="686"/>
      <c r="AJ267" s="686"/>
      <c r="AK267" s="686"/>
      <c r="AL267" s="686"/>
      <c r="AM267" s="686"/>
      <c r="AN267" s="686"/>
      <c r="AO267" s="686"/>
      <c r="AP267" s="686"/>
      <c r="AQ267" s="686"/>
      <c r="AR267" s="686"/>
      <c r="AS267" s="686"/>
    </row>
    <row r="268" ht="15.75" customHeight="1">
      <c r="A268" s="803"/>
      <c r="B268" s="804"/>
      <c r="C268" s="804"/>
      <c r="D268" s="805"/>
      <c r="E268" s="806"/>
      <c r="F268" s="806"/>
      <c r="G268" s="806"/>
      <c r="H268" s="804"/>
      <c r="I268" s="804"/>
      <c r="J268" s="804"/>
      <c r="K268" s="185"/>
      <c r="L268" s="807"/>
      <c r="M268" s="653"/>
      <c r="N268" s="804"/>
      <c r="O268" s="804"/>
      <c r="P268" s="653"/>
      <c r="Q268" s="804"/>
      <c r="R268" s="808"/>
      <c r="S268" s="808"/>
      <c r="T268" s="809"/>
      <c r="U268" s="804"/>
      <c r="V268" s="804"/>
      <c r="W268" s="810"/>
      <c r="X268" s="804"/>
      <c r="Y268" s="653"/>
      <c r="Z268" s="804"/>
      <c r="AA268" s="804"/>
      <c r="AB268" s="185"/>
      <c r="AC268" s="804"/>
      <c r="AD268" s="804"/>
      <c r="AE268" s="804"/>
      <c r="AF268" s="804"/>
      <c r="AG268" s="804"/>
      <c r="AH268" s="804"/>
      <c r="AI268" s="686"/>
      <c r="AJ268" s="686"/>
      <c r="AK268" s="686"/>
      <c r="AL268" s="686"/>
      <c r="AM268" s="686"/>
      <c r="AN268" s="686"/>
      <c r="AO268" s="686"/>
      <c r="AP268" s="686"/>
      <c r="AQ268" s="686"/>
      <c r="AR268" s="686"/>
      <c r="AS268" s="686"/>
    </row>
    <row r="269" ht="15.75" customHeight="1">
      <c r="A269" s="803"/>
      <c r="B269" s="804"/>
      <c r="C269" s="804"/>
      <c r="D269" s="805"/>
      <c r="E269" s="806"/>
      <c r="F269" s="806"/>
      <c r="G269" s="806"/>
      <c r="H269" s="804"/>
      <c r="I269" s="804"/>
      <c r="J269" s="804"/>
      <c r="K269" s="185"/>
      <c r="L269" s="807"/>
      <c r="M269" s="653"/>
      <c r="N269" s="804"/>
      <c r="O269" s="804"/>
      <c r="P269" s="653"/>
      <c r="Q269" s="804"/>
      <c r="R269" s="808"/>
      <c r="S269" s="808"/>
      <c r="T269" s="809"/>
      <c r="U269" s="804"/>
      <c r="V269" s="804"/>
      <c r="W269" s="810"/>
      <c r="X269" s="804"/>
      <c r="Y269" s="653"/>
      <c r="Z269" s="804"/>
      <c r="AA269" s="804"/>
      <c r="AB269" s="185"/>
      <c r="AC269" s="804"/>
      <c r="AD269" s="804"/>
      <c r="AE269" s="804"/>
      <c r="AF269" s="804"/>
      <c r="AG269" s="804"/>
      <c r="AH269" s="804"/>
      <c r="AI269" s="686"/>
      <c r="AJ269" s="686"/>
      <c r="AK269" s="686"/>
      <c r="AL269" s="686"/>
      <c r="AM269" s="686"/>
      <c r="AN269" s="686"/>
      <c r="AO269" s="686"/>
      <c r="AP269" s="686"/>
      <c r="AQ269" s="686"/>
      <c r="AR269" s="686"/>
      <c r="AS269" s="686"/>
    </row>
    <row r="270" ht="15.75" customHeight="1">
      <c r="A270" s="803"/>
      <c r="B270" s="804"/>
      <c r="C270" s="804"/>
      <c r="D270" s="805"/>
      <c r="E270" s="806"/>
      <c r="F270" s="806"/>
      <c r="G270" s="806"/>
      <c r="H270" s="804"/>
      <c r="I270" s="804"/>
      <c r="J270" s="804"/>
      <c r="K270" s="185"/>
      <c r="L270" s="807"/>
      <c r="M270" s="653"/>
      <c r="N270" s="804"/>
      <c r="O270" s="804"/>
      <c r="P270" s="653"/>
      <c r="Q270" s="804"/>
      <c r="R270" s="808"/>
      <c r="S270" s="808"/>
      <c r="T270" s="809"/>
      <c r="U270" s="804"/>
      <c r="V270" s="804"/>
      <c r="W270" s="810"/>
      <c r="X270" s="804"/>
      <c r="Y270" s="653"/>
      <c r="Z270" s="804"/>
      <c r="AA270" s="804"/>
      <c r="AB270" s="185"/>
      <c r="AC270" s="804"/>
      <c r="AD270" s="804"/>
      <c r="AE270" s="804"/>
      <c r="AF270" s="804"/>
      <c r="AG270" s="804"/>
      <c r="AH270" s="804"/>
      <c r="AI270" s="686"/>
      <c r="AJ270" s="686"/>
      <c r="AK270" s="686"/>
      <c r="AL270" s="686"/>
      <c r="AM270" s="686"/>
      <c r="AN270" s="686"/>
      <c r="AO270" s="686"/>
      <c r="AP270" s="686"/>
      <c r="AQ270" s="686"/>
      <c r="AR270" s="686"/>
      <c r="AS270" s="686"/>
    </row>
    <row r="271" ht="15.75" customHeight="1">
      <c r="A271" s="803"/>
      <c r="B271" s="804"/>
      <c r="C271" s="804"/>
      <c r="D271" s="805"/>
      <c r="E271" s="806"/>
      <c r="F271" s="806"/>
      <c r="G271" s="806"/>
      <c r="H271" s="804"/>
      <c r="I271" s="804"/>
      <c r="J271" s="804"/>
      <c r="K271" s="185"/>
      <c r="L271" s="807"/>
      <c r="M271" s="653"/>
      <c r="N271" s="804"/>
      <c r="O271" s="804"/>
      <c r="P271" s="653"/>
      <c r="Q271" s="804"/>
      <c r="R271" s="808"/>
      <c r="S271" s="808"/>
      <c r="T271" s="809"/>
      <c r="U271" s="804"/>
      <c r="V271" s="804"/>
      <c r="W271" s="810"/>
      <c r="X271" s="804"/>
      <c r="Y271" s="653"/>
      <c r="Z271" s="804"/>
      <c r="AA271" s="804"/>
      <c r="AB271" s="185"/>
      <c r="AC271" s="804"/>
      <c r="AD271" s="804"/>
      <c r="AE271" s="804"/>
      <c r="AF271" s="804"/>
      <c r="AG271" s="804"/>
      <c r="AH271" s="804"/>
      <c r="AI271" s="686"/>
      <c r="AJ271" s="686"/>
      <c r="AK271" s="686"/>
      <c r="AL271" s="686"/>
      <c r="AM271" s="686"/>
      <c r="AN271" s="686"/>
      <c r="AO271" s="686"/>
      <c r="AP271" s="686"/>
      <c r="AQ271" s="686"/>
      <c r="AR271" s="686"/>
      <c r="AS271" s="686"/>
    </row>
    <row r="272" ht="15.75" customHeight="1">
      <c r="A272" s="803"/>
      <c r="B272" s="804"/>
      <c r="C272" s="804"/>
      <c r="D272" s="805"/>
      <c r="E272" s="806"/>
      <c r="F272" s="806"/>
      <c r="G272" s="806"/>
      <c r="H272" s="804"/>
      <c r="I272" s="804"/>
      <c r="J272" s="804"/>
      <c r="K272" s="185"/>
      <c r="L272" s="807"/>
      <c r="M272" s="653"/>
      <c r="N272" s="804"/>
      <c r="O272" s="804"/>
      <c r="P272" s="653"/>
      <c r="Q272" s="804"/>
      <c r="R272" s="808"/>
      <c r="S272" s="808"/>
      <c r="T272" s="809"/>
      <c r="U272" s="804"/>
      <c r="V272" s="804"/>
      <c r="W272" s="810"/>
      <c r="X272" s="804"/>
      <c r="Y272" s="653"/>
      <c r="Z272" s="804"/>
      <c r="AA272" s="804"/>
      <c r="AB272" s="185"/>
      <c r="AC272" s="804"/>
      <c r="AD272" s="804"/>
      <c r="AE272" s="804"/>
      <c r="AF272" s="804"/>
      <c r="AG272" s="804"/>
      <c r="AH272" s="804"/>
      <c r="AI272" s="686"/>
      <c r="AJ272" s="686"/>
      <c r="AK272" s="686"/>
      <c r="AL272" s="686"/>
      <c r="AM272" s="686"/>
      <c r="AN272" s="686"/>
      <c r="AO272" s="686"/>
      <c r="AP272" s="686"/>
      <c r="AQ272" s="686"/>
      <c r="AR272" s="686"/>
      <c r="AS272" s="686"/>
    </row>
    <row r="273" ht="15.75" customHeight="1">
      <c r="A273" s="803"/>
      <c r="B273" s="804"/>
      <c r="C273" s="804"/>
      <c r="D273" s="805"/>
      <c r="E273" s="806"/>
      <c r="F273" s="806"/>
      <c r="G273" s="806"/>
      <c r="H273" s="804"/>
      <c r="I273" s="804"/>
      <c r="J273" s="804"/>
      <c r="K273" s="185"/>
      <c r="L273" s="807"/>
      <c r="M273" s="653"/>
      <c r="N273" s="804"/>
      <c r="O273" s="804"/>
      <c r="P273" s="653"/>
      <c r="Q273" s="804"/>
      <c r="R273" s="808"/>
      <c r="S273" s="808"/>
      <c r="T273" s="809"/>
      <c r="U273" s="804"/>
      <c r="V273" s="804"/>
      <c r="W273" s="810"/>
      <c r="X273" s="804"/>
      <c r="Y273" s="653"/>
      <c r="Z273" s="804"/>
      <c r="AA273" s="804"/>
      <c r="AB273" s="185"/>
      <c r="AC273" s="804"/>
      <c r="AD273" s="804"/>
      <c r="AE273" s="804"/>
      <c r="AF273" s="804"/>
      <c r="AG273" s="804"/>
      <c r="AH273" s="804"/>
      <c r="AI273" s="686"/>
      <c r="AJ273" s="686"/>
      <c r="AK273" s="686"/>
      <c r="AL273" s="686"/>
      <c r="AM273" s="686"/>
      <c r="AN273" s="686"/>
      <c r="AO273" s="686"/>
      <c r="AP273" s="686"/>
      <c r="AQ273" s="686"/>
      <c r="AR273" s="686"/>
      <c r="AS273" s="686"/>
    </row>
    <row r="274" ht="15.75" customHeight="1">
      <c r="A274" s="803"/>
      <c r="B274" s="804"/>
      <c r="C274" s="804"/>
      <c r="D274" s="805"/>
      <c r="E274" s="806"/>
      <c r="F274" s="806"/>
      <c r="G274" s="806"/>
      <c r="H274" s="804"/>
      <c r="I274" s="804"/>
      <c r="J274" s="804"/>
      <c r="K274" s="185"/>
      <c r="L274" s="807"/>
      <c r="M274" s="653"/>
      <c r="N274" s="804"/>
      <c r="O274" s="804"/>
      <c r="P274" s="653"/>
      <c r="Q274" s="804"/>
      <c r="R274" s="808"/>
      <c r="S274" s="808"/>
      <c r="T274" s="809"/>
      <c r="U274" s="804"/>
      <c r="V274" s="804"/>
      <c r="W274" s="810"/>
      <c r="X274" s="804"/>
      <c r="Y274" s="653"/>
      <c r="Z274" s="804"/>
      <c r="AA274" s="804"/>
      <c r="AB274" s="185"/>
      <c r="AC274" s="804"/>
      <c r="AD274" s="804"/>
      <c r="AE274" s="804"/>
      <c r="AF274" s="804"/>
      <c r="AG274" s="804"/>
      <c r="AH274" s="804"/>
      <c r="AI274" s="686"/>
      <c r="AJ274" s="686"/>
      <c r="AK274" s="686"/>
      <c r="AL274" s="686"/>
      <c r="AM274" s="686"/>
      <c r="AN274" s="686"/>
      <c r="AO274" s="686"/>
      <c r="AP274" s="686"/>
      <c r="AQ274" s="686"/>
      <c r="AR274" s="686"/>
      <c r="AS274" s="686"/>
    </row>
    <row r="275" ht="15.75" customHeight="1">
      <c r="A275" s="803"/>
      <c r="B275" s="804"/>
      <c r="C275" s="804"/>
      <c r="D275" s="805"/>
      <c r="E275" s="806"/>
      <c r="F275" s="806"/>
      <c r="G275" s="806"/>
      <c r="H275" s="804"/>
      <c r="I275" s="804"/>
      <c r="J275" s="804"/>
      <c r="K275" s="185"/>
      <c r="L275" s="807"/>
      <c r="M275" s="653"/>
      <c r="N275" s="804"/>
      <c r="O275" s="804"/>
      <c r="P275" s="653"/>
      <c r="Q275" s="804"/>
      <c r="R275" s="808"/>
      <c r="S275" s="808"/>
      <c r="T275" s="809"/>
      <c r="U275" s="804"/>
      <c r="V275" s="804"/>
      <c r="W275" s="810"/>
      <c r="X275" s="804"/>
      <c r="Y275" s="653"/>
      <c r="Z275" s="804"/>
      <c r="AA275" s="804"/>
      <c r="AB275" s="185"/>
      <c r="AC275" s="804"/>
      <c r="AD275" s="804"/>
      <c r="AE275" s="804"/>
      <c r="AF275" s="804"/>
      <c r="AG275" s="804"/>
      <c r="AH275" s="804"/>
      <c r="AI275" s="686"/>
      <c r="AJ275" s="686"/>
      <c r="AK275" s="686"/>
      <c r="AL275" s="686"/>
      <c r="AM275" s="686"/>
      <c r="AN275" s="686"/>
      <c r="AO275" s="686"/>
      <c r="AP275" s="686"/>
      <c r="AQ275" s="686"/>
      <c r="AR275" s="686"/>
      <c r="AS275" s="686"/>
    </row>
    <row r="276" ht="15.75" customHeight="1">
      <c r="A276" s="803"/>
      <c r="B276" s="804"/>
      <c r="C276" s="804"/>
      <c r="D276" s="805"/>
      <c r="E276" s="806"/>
      <c r="F276" s="806"/>
      <c r="G276" s="806"/>
      <c r="H276" s="804"/>
      <c r="I276" s="804"/>
      <c r="J276" s="804"/>
      <c r="K276" s="185"/>
      <c r="L276" s="807"/>
      <c r="M276" s="653"/>
      <c r="N276" s="804"/>
      <c r="O276" s="804"/>
      <c r="P276" s="653"/>
      <c r="Q276" s="804"/>
      <c r="R276" s="808"/>
      <c r="S276" s="808"/>
      <c r="T276" s="809"/>
      <c r="U276" s="804"/>
      <c r="V276" s="804"/>
      <c r="W276" s="810"/>
      <c r="X276" s="804"/>
      <c r="Y276" s="653"/>
      <c r="Z276" s="804"/>
      <c r="AA276" s="804"/>
      <c r="AB276" s="185"/>
      <c r="AC276" s="804"/>
      <c r="AD276" s="804"/>
      <c r="AE276" s="804"/>
      <c r="AF276" s="804"/>
      <c r="AG276" s="804"/>
      <c r="AH276" s="804"/>
      <c r="AI276" s="686"/>
      <c r="AJ276" s="686"/>
      <c r="AK276" s="686"/>
      <c r="AL276" s="686"/>
      <c r="AM276" s="686"/>
      <c r="AN276" s="686"/>
      <c r="AO276" s="686"/>
      <c r="AP276" s="686"/>
      <c r="AQ276" s="686"/>
      <c r="AR276" s="686"/>
      <c r="AS276" s="686"/>
    </row>
    <row r="277" ht="15.75" customHeight="1">
      <c r="A277" s="803"/>
      <c r="B277" s="804"/>
      <c r="C277" s="804"/>
      <c r="D277" s="805"/>
      <c r="E277" s="806"/>
      <c r="F277" s="806"/>
      <c r="G277" s="806"/>
      <c r="H277" s="804"/>
      <c r="I277" s="804"/>
      <c r="J277" s="804"/>
      <c r="K277" s="185"/>
      <c r="L277" s="807"/>
      <c r="M277" s="653"/>
      <c r="N277" s="804"/>
      <c r="O277" s="804"/>
      <c r="P277" s="653"/>
      <c r="Q277" s="804"/>
      <c r="R277" s="808"/>
      <c r="S277" s="808"/>
      <c r="T277" s="809"/>
      <c r="U277" s="804"/>
      <c r="V277" s="804"/>
      <c r="W277" s="810"/>
      <c r="X277" s="804"/>
      <c r="Y277" s="653"/>
      <c r="Z277" s="804"/>
      <c r="AA277" s="804"/>
      <c r="AB277" s="185"/>
      <c r="AC277" s="804"/>
      <c r="AD277" s="804"/>
      <c r="AE277" s="804"/>
      <c r="AF277" s="804"/>
      <c r="AG277" s="804"/>
      <c r="AH277" s="804"/>
      <c r="AI277" s="686"/>
      <c r="AJ277" s="686"/>
      <c r="AK277" s="686"/>
      <c r="AL277" s="686"/>
      <c r="AM277" s="686"/>
      <c r="AN277" s="686"/>
      <c r="AO277" s="686"/>
      <c r="AP277" s="686"/>
      <c r="AQ277" s="686"/>
      <c r="AR277" s="686"/>
      <c r="AS277" s="686"/>
    </row>
    <row r="278" ht="15.75" customHeight="1">
      <c r="A278" s="803"/>
      <c r="B278" s="804"/>
      <c r="C278" s="804"/>
      <c r="D278" s="805"/>
      <c r="E278" s="806"/>
      <c r="F278" s="806"/>
      <c r="G278" s="806"/>
      <c r="H278" s="804"/>
      <c r="I278" s="804"/>
      <c r="J278" s="804"/>
      <c r="K278" s="185"/>
      <c r="L278" s="807"/>
      <c r="M278" s="653"/>
      <c r="N278" s="804"/>
      <c r="O278" s="804"/>
      <c r="P278" s="653"/>
      <c r="Q278" s="804"/>
      <c r="R278" s="808"/>
      <c r="S278" s="808"/>
      <c r="T278" s="809"/>
      <c r="U278" s="804"/>
      <c r="V278" s="804"/>
      <c r="W278" s="810"/>
      <c r="X278" s="804"/>
      <c r="Y278" s="653"/>
      <c r="Z278" s="804"/>
      <c r="AA278" s="804"/>
      <c r="AB278" s="185"/>
      <c r="AC278" s="804"/>
      <c r="AD278" s="804"/>
      <c r="AE278" s="804"/>
      <c r="AF278" s="804"/>
      <c r="AG278" s="804"/>
      <c r="AH278" s="804"/>
      <c r="AI278" s="686"/>
      <c r="AJ278" s="686"/>
      <c r="AK278" s="686"/>
      <c r="AL278" s="686"/>
      <c r="AM278" s="686"/>
      <c r="AN278" s="686"/>
      <c r="AO278" s="686"/>
      <c r="AP278" s="686"/>
      <c r="AQ278" s="686"/>
      <c r="AR278" s="686"/>
      <c r="AS278" s="686"/>
    </row>
    <row r="279" ht="15.75" customHeight="1">
      <c r="A279" s="803"/>
      <c r="B279" s="804"/>
      <c r="C279" s="804"/>
      <c r="D279" s="805"/>
      <c r="E279" s="806"/>
      <c r="F279" s="806"/>
      <c r="G279" s="806"/>
      <c r="H279" s="804"/>
      <c r="I279" s="804"/>
      <c r="J279" s="804"/>
      <c r="K279" s="185"/>
      <c r="L279" s="807"/>
      <c r="M279" s="653"/>
      <c r="N279" s="804"/>
      <c r="O279" s="804"/>
      <c r="P279" s="653"/>
      <c r="Q279" s="804"/>
      <c r="R279" s="808"/>
      <c r="S279" s="808"/>
      <c r="T279" s="809"/>
      <c r="U279" s="804"/>
      <c r="V279" s="804"/>
      <c r="W279" s="810"/>
      <c r="X279" s="804"/>
      <c r="Y279" s="653"/>
      <c r="Z279" s="804"/>
      <c r="AA279" s="804"/>
      <c r="AB279" s="185"/>
      <c r="AC279" s="804"/>
      <c r="AD279" s="804"/>
      <c r="AE279" s="804"/>
      <c r="AF279" s="804"/>
      <c r="AG279" s="804"/>
      <c r="AH279" s="804"/>
      <c r="AI279" s="686"/>
      <c r="AJ279" s="686"/>
      <c r="AK279" s="686"/>
      <c r="AL279" s="686"/>
      <c r="AM279" s="686"/>
      <c r="AN279" s="686"/>
      <c r="AO279" s="686"/>
      <c r="AP279" s="686"/>
      <c r="AQ279" s="686"/>
      <c r="AR279" s="686"/>
      <c r="AS279" s="686"/>
    </row>
    <row r="280" ht="15.75" customHeight="1">
      <c r="A280" s="803"/>
      <c r="B280" s="804"/>
      <c r="C280" s="804"/>
      <c r="D280" s="805"/>
      <c r="E280" s="806"/>
      <c r="F280" s="806"/>
      <c r="G280" s="806"/>
      <c r="H280" s="804"/>
      <c r="I280" s="804"/>
      <c r="J280" s="804"/>
      <c r="K280" s="185"/>
      <c r="L280" s="807"/>
      <c r="M280" s="653"/>
      <c r="N280" s="804"/>
      <c r="O280" s="804"/>
      <c r="P280" s="653"/>
      <c r="Q280" s="804"/>
      <c r="R280" s="808"/>
      <c r="S280" s="808"/>
      <c r="T280" s="809"/>
      <c r="U280" s="804"/>
      <c r="V280" s="804"/>
      <c r="W280" s="810"/>
      <c r="X280" s="804"/>
      <c r="Y280" s="653"/>
      <c r="Z280" s="804"/>
      <c r="AA280" s="804"/>
      <c r="AB280" s="185"/>
      <c r="AC280" s="804"/>
      <c r="AD280" s="804"/>
      <c r="AE280" s="804"/>
      <c r="AF280" s="804"/>
      <c r="AG280" s="804"/>
      <c r="AH280" s="804"/>
      <c r="AI280" s="686"/>
      <c r="AJ280" s="686"/>
      <c r="AK280" s="686"/>
      <c r="AL280" s="686"/>
      <c r="AM280" s="686"/>
      <c r="AN280" s="686"/>
      <c r="AO280" s="686"/>
      <c r="AP280" s="686"/>
      <c r="AQ280" s="686"/>
      <c r="AR280" s="686"/>
      <c r="AS280" s="686"/>
    </row>
    <row r="281" ht="15.75" customHeight="1">
      <c r="A281" s="803"/>
      <c r="B281" s="804"/>
      <c r="C281" s="804"/>
      <c r="D281" s="805"/>
      <c r="E281" s="806"/>
      <c r="F281" s="806"/>
      <c r="G281" s="806"/>
      <c r="H281" s="804"/>
      <c r="I281" s="804"/>
      <c r="J281" s="804"/>
      <c r="K281" s="185"/>
      <c r="L281" s="807"/>
      <c r="M281" s="653"/>
      <c r="N281" s="804"/>
      <c r="O281" s="804"/>
      <c r="P281" s="653"/>
      <c r="Q281" s="804"/>
      <c r="R281" s="808"/>
      <c r="S281" s="808"/>
      <c r="T281" s="809"/>
      <c r="U281" s="804"/>
      <c r="V281" s="804"/>
      <c r="W281" s="810"/>
      <c r="X281" s="804"/>
      <c r="Y281" s="653"/>
      <c r="Z281" s="804"/>
      <c r="AA281" s="804"/>
      <c r="AB281" s="185"/>
      <c r="AC281" s="804"/>
      <c r="AD281" s="804"/>
      <c r="AE281" s="804"/>
      <c r="AF281" s="804"/>
      <c r="AG281" s="804"/>
      <c r="AH281" s="804"/>
      <c r="AI281" s="686"/>
      <c r="AJ281" s="686"/>
      <c r="AK281" s="686"/>
      <c r="AL281" s="686"/>
      <c r="AM281" s="686"/>
      <c r="AN281" s="686"/>
      <c r="AO281" s="686"/>
      <c r="AP281" s="686"/>
      <c r="AQ281" s="686"/>
      <c r="AR281" s="686"/>
      <c r="AS281" s="686"/>
    </row>
    <row r="282" ht="15.75" customHeight="1">
      <c r="A282" s="803"/>
      <c r="B282" s="804"/>
      <c r="C282" s="804"/>
      <c r="D282" s="805"/>
      <c r="E282" s="806"/>
      <c r="F282" s="806"/>
      <c r="G282" s="806"/>
      <c r="H282" s="804"/>
      <c r="I282" s="804"/>
      <c r="J282" s="804"/>
      <c r="K282" s="185"/>
      <c r="L282" s="807"/>
      <c r="M282" s="653"/>
      <c r="N282" s="804"/>
      <c r="O282" s="804"/>
      <c r="P282" s="653"/>
      <c r="Q282" s="804"/>
      <c r="R282" s="808"/>
      <c r="S282" s="808"/>
      <c r="T282" s="809"/>
      <c r="U282" s="804"/>
      <c r="V282" s="804"/>
      <c r="W282" s="810"/>
      <c r="X282" s="804"/>
      <c r="Y282" s="653"/>
      <c r="Z282" s="804"/>
      <c r="AA282" s="804"/>
      <c r="AB282" s="185"/>
      <c r="AC282" s="804"/>
      <c r="AD282" s="804"/>
      <c r="AE282" s="804"/>
      <c r="AF282" s="804"/>
      <c r="AG282" s="804"/>
      <c r="AH282" s="804"/>
      <c r="AI282" s="686"/>
      <c r="AJ282" s="686"/>
      <c r="AK282" s="686"/>
      <c r="AL282" s="686"/>
      <c r="AM282" s="686"/>
      <c r="AN282" s="686"/>
      <c r="AO282" s="686"/>
      <c r="AP282" s="686"/>
      <c r="AQ282" s="686"/>
      <c r="AR282" s="686"/>
      <c r="AS282" s="686"/>
    </row>
    <row r="283" ht="15.75" customHeight="1">
      <c r="A283" s="803"/>
      <c r="B283" s="804"/>
      <c r="C283" s="804"/>
      <c r="D283" s="805"/>
      <c r="E283" s="806"/>
      <c r="F283" s="806"/>
      <c r="G283" s="806"/>
      <c r="H283" s="804"/>
      <c r="I283" s="804"/>
      <c r="J283" s="804"/>
      <c r="K283" s="185"/>
      <c r="L283" s="807"/>
      <c r="M283" s="653"/>
      <c r="N283" s="804"/>
      <c r="O283" s="804"/>
      <c r="P283" s="653"/>
      <c r="Q283" s="804"/>
      <c r="R283" s="808"/>
      <c r="S283" s="808"/>
      <c r="T283" s="809"/>
      <c r="U283" s="804"/>
      <c r="V283" s="804"/>
      <c r="W283" s="810"/>
      <c r="X283" s="804"/>
      <c r="Y283" s="653"/>
      <c r="Z283" s="804"/>
      <c r="AA283" s="804"/>
      <c r="AB283" s="185"/>
      <c r="AC283" s="804"/>
      <c r="AD283" s="804"/>
      <c r="AE283" s="804"/>
      <c r="AF283" s="804"/>
      <c r="AG283" s="804"/>
      <c r="AH283" s="804"/>
      <c r="AI283" s="686"/>
      <c r="AJ283" s="686"/>
      <c r="AK283" s="686"/>
      <c r="AL283" s="686"/>
      <c r="AM283" s="686"/>
      <c r="AN283" s="686"/>
      <c r="AO283" s="686"/>
      <c r="AP283" s="686"/>
      <c r="AQ283" s="686"/>
      <c r="AR283" s="686"/>
      <c r="AS283" s="686"/>
    </row>
    <row r="284" ht="15.75" customHeight="1">
      <c r="A284" s="803"/>
      <c r="B284" s="804"/>
      <c r="C284" s="804"/>
      <c r="D284" s="805"/>
      <c r="E284" s="806"/>
      <c r="F284" s="806"/>
      <c r="G284" s="806"/>
      <c r="H284" s="804"/>
      <c r="I284" s="804"/>
      <c r="J284" s="804"/>
      <c r="K284" s="185"/>
      <c r="L284" s="807"/>
      <c r="M284" s="653"/>
      <c r="N284" s="804"/>
      <c r="O284" s="804"/>
      <c r="P284" s="653"/>
      <c r="Q284" s="804"/>
      <c r="R284" s="808"/>
      <c r="S284" s="808"/>
      <c r="T284" s="809"/>
      <c r="U284" s="804"/>
      <c r="V284" s="804"/>
      <c r="W284" s="810"/>
      <c r="X284" s="804"/>
      <c r="Y284" s="653"/>
      <c r="Z284" s="804"/>
      <c r="AA284" s="804"/>
      <c r="AB284" s="185"/>
      <c r="AC284" s="804"/>
      <c r="AD284" s="804"/>
      <c r="AE284" s="804"/>
      <c r="AF284" s="804"/>
      <c r="AG284" s="804"/>
      <c r="AH284" s="804"/>
      <c r="AI284" s="686"/>
      <c r="AJ284" s="686"/>
      <c r="AK284" s="686"/>
      <c r="AL284" s="686"/>
      <c r="AM284" s="686"/>
      <c r="AN284" s="686"/>
      <c r="AO284" s="686"/>
      <c r="AP284" s="686"/>
      <c r="AQ284" s="686"/>
      <c r="AR284" s="686"/>
      <c r="AS284" s="686"/>
    </row>
    <row r="285" ht="15.75" customHeight="1">
      <c r="A285" s="803"/>
      <c r="B285" s="804"/>
      <c r="C285" s="804"/>
      <c r="D285" s="805"/>
      <c r="E285" s="806"/>
      <c r="F285" s="806"/>
      <c r="G285" s="806"/>
      <c r="H285" s="804"/>
      <c r="I285" s="804"/>
      <c r="J285" s="804"/>
      <c r="K285" s="185"/>
      <c r="L285" s="807"/>
      <c r="M285" s="653"/>
      <c r="N285" s="804"/>
      <c r="O285" s="804"/>
      <c r="P285" s="653"/>
      <c r="Q285" s="804"/>
      <c r="R285" s="808"/>
      <c r="S285" s="808"/>
      <c r="T285" s="809"/>
      <c r="U285" s="804"/>
      <c r="V285" s="804"/>
      <c r="W285" s="810"/>
      <c r="X285" s="804"/>
      <c r="Y285" s="653"/>
      <c r="Z285" s="804"/>
      <c r="AA285" s="804"/>
      <c r="AB285" s="185"/>
      <c r="AC285" s="804"/>
      <c r="AD285" s="804"/>
      <c r="AE285" s="804"/>
      <c r="AF285" s="804"/>
      <c r="AG285" s="804"/>
      <c r="AH285" s="804"/>
      <c r="AI285" s="686"/>
      <c r="AJ285" s="686"/>
      <c r="AK285" s="686"/>
      <c r="AL285" s="686"/>
      <c r="AM285" s="686"/>
      <c r="AN285" s="686"/>
      <c r="AO285" s="686"/>
      <c r="AP285" s="686"/>
      <c r="AQ285" s="686"/>
      <c r="AR285" s="686"/>
      <c r="AS285" s="686"/>
    </row>
    <row r="286" ht="15.75" customHeight="1">
      <c r="A286" s="803"/>
      <c r="B286" s="804"/>
      <c r="C286" s="804"/>
      <c r="D286" s="805"/>
      <c r="E286" s="806"/>
      <c r="F286" s="806"/>
      <c r="G286" s="806"/>
      <c r="H286" s="804"/>
      <c r="I286" s="804"/>
      <c r="J286" s="804"/>
      <c r="K286" s="185"/>
      <c r="L286" s="807"/>
      <c r="M286" s="653"/>
      <c r="N286" s="804"/>
      <c r="O286" s="804"/>
      <c r="P286" s="653"/>
      <c r="Q286" s="804"/>
      <c r="R286" s="808"/>
      <c r="S286" s="808"/>
      <c r="T286" s="809"/>
      <c r="U286" s="804"/>
      <c r="V286" s="804"/>
      <c r="W286" s="810"/>
      <c r="X286" s="804"/>
      <c r="Y286" s="653"/>
      <c r="Z286" s="804"/>
      <c r="AA286" s="804"/>
      <c r="AB286" s="185"/>
      <c r="AC286" s="804"/>
      <c r="AD286" s="804"/>
      <c r="AE286" s="804"/>
      <c r="AF286" s="804"/>
      <c r="AG286" s="804"/>
      <c r="AH286" s="804"/>
      <c r="AI286" s="686"/>
      <c r="AJ286" s="686"/>
      <c r="AK286" s="686"/>
      <c r="AL286" s="686"/>
      <c r="AM286" s="686"/>
      <c r="AN286" s="686"/>
      <c r="AO286" s="686"/>
      <c r="AP286" s="686"/>
      <c r="AQ286" s="686"/>
      <c r="AR286" s="686"/>
      <c r="AS286" s="686"/>
    </row>
    <row r="287" ht="15.75" customHeight="1">
      <c r="A287" s="803"/>
      <c r="B287" s="804"/>
      <c r="C287" s="804"/>
      <c r="D287" s="805"/>
      <c r="E287" s="806"/>
      <c r="F287" s="806"/>
      <c r="G287" s="806"/>
      <c r="H287" s="804"/>
      <c r="I287" s="804"/>
      <c r="J287" s="804"/>
      <c r="K287" s="185"/>
      <c r="L287" s="807"/>
      <c r="M287" s="653"/>
      <c r="N287" s="804"/>
      <c r="O287" s="804"/>
      <c r="P287" s="653"/>
      <c r="Q287" s="804"/>
      <c r="R287" s="808"/>
      <c r="S287" s="808"/>
      <c r="T287" s="809"/>
      <c r="U287" s="804"/>
      <c r="V287" s="804"/>
      <c r="W287" s="810"/>
      <c r="X287" s="804"/>
      <c r="Y287" s="653"/>
      <c r="Z287" s="804"/>
      <c r="AA287" s="804"/>
      <c r="AB287" s="185"/>
      <c r="AC287" s="804"/>
      <c r="AD287" s="804"/>
      <c r="AE287" s="804"/>
      <c r="AF287" s="804"/>
      <c r="AG287" s="804"/>
      <c r="AH287" s="804"/>
      <c r="AI287" s="686"/>
      <c r="AJ287" s="686"/>
      <c r="AK287" s="686"/>
      <c r="AL287" s="686"/>
      <c r="AM287" s="686"/>
      <c r="AN287" s="686"/>
      <c r="AO287" s="686"/>
      <c r="AP287" s="686"/>
      <c r="AQ287" s="686"/>
      <c r="AR287" s="686"/>
      <c r="AS287" s="686"/>
    </row>
    <row r="288" ht="15.75" customHeight="1">
      <c r="A288" s="803"/>
      <c r="B288" s="804"/>
      <c r="C288" s="804"/>
      <c r="D288" s="805"/>
      <c r="E288" s="806"/>
      <c r="F288" s="806"/>
      <c r="G288" s="806"/>
      <c r="H288" s="804"/>
      <c r="I288" s="804"/>
      <c r="J288" s="804"/>
      <c r="K288" s="185"/>
      <c r="L288" s="807"/>
      <c r="M288" s="653"/>
      <c r="N288" s="804"/>
      <c r="O288" s="804"/>
      <c r="P288" s="653"/>
      <c r="Q288" s="804"/>
      <c r="R288" s="808"/>
      <c r="S288" s="808"/>
      <c r="T288" s="809"/>
      <c r="U288" s="804"/>
      <c r="V288" s="804"/>
      <c r="W288" s="810"/>
      <c r="X288" s="804"/>
      <c r="Y288" s="653"/>
      <c r="Z288" s="804"/>
      <c r="AA288" s="804"/>
      <c r="AB288" s="185"/>
      <c r="AC288" s="804"/>
      <c r="AD288" s="804"/>
      <c r="AE288" s="804"/>
      <c r="AF288" s="804"/>
      <c r="AG288" s="804"/>
      <c r="AH288" s="804"/>
      <c r="AI288" s="686"/>
      <c r="AJ288" s="686"/>
      <c r="AK288" s="686"/>
      <c r="AL288" s="686"/>
      <c r="AM288" s="686"/>
      <c r="AN288" s="686"/>
      <c r="AO288" s="686"/>
      <c r="AP288" s="686"/>
      <c r="AQ288" s="686"/>
      <c r="AR288" s="686"/>
      <c r="AS288" s="686"/>
    </row>
    <row r="289" ht="15.75" customHeight="1">
      <c r="A289" s="803"/>
      <c r="B289" s="804"/>
      <c r="C289" s="804"/>
      <c r="D289" s="805"/>
      <c r="E289" s="806"/>
      <c r="F289" s="806"/>
      <c r="G289" s="806"/>
      <c r="H289" s="804"/>
      <c r="I289" s="804"/>
      <c r="J289" s="804"/>
      <c r="K289" s="185"/>
      <c r="L289" s="807"/>
      <c r="M289" s="653"/>
      <c r="N289" s="804"/>
      <c r="O289" s="804"/>
      <c r="P289" s="653"/>
      <c r="Q289" s="804"/>
      <c r="R289" s="808"/>
      <c r="S289" s="808"/>
      <c r="T289" s="809"/>
      <c r="U289" s="804"/>
      <c r="V289" s="804"/>
      <c r="W289" s="810"/>
      <c r="X289" s="804"/>
      <c r="Y289" s="653"/>
      <c r="Z289" s="804"/>
      <c r="AA289" s="804"/>
      <c r="AB289" s="185"/>
      <c r="AC289" s="804"/>
      <c r="AD289" s="804"/>
      <c r="AE289" s="804"/>
      <c r="AF289" s="804"/>
      <c r="AG289" s="804"/>
      <c r="AH289" s="804"/>
      <c r="AI289" s="686"/>
      <c r="AJ289" s="686"/>
      <c r="AK289" s="686"/>
      <c r="AL289" s="686"/>
      <c r="AM289" s="686"/>
      <c r="AN289" s="686"/>
      <c r="AO289" s="686"/>
      <c r="AP289" s="686"/>
      <c r="AQ289" s="686"/>
      <c r="AR289" s="686"/>
      <c r="AS289" s="686"/>
    </row>
    <row r="290" ht="15.75" customHeight="1">
      <c r="A290" s="803"/>
      <c r="B290" s="804"/>
      <c r="C290" s="804"/>
      <c r="D290" s="805"/>
      <c r="E290" s="806"/>
      <c r="F290" s="806"/>
      <c r="G290" s="806"/>
      <c r="H290" s="804"/>
      <c r="I290" s="804"/>
      <c r="J290" s="804"/>
      <c r="K290" s="185"/>
      <c r="L290" s="807"/>
      <c r="M290" s="653"/>
      <c r="N290" s="804"/>
      <c r="O290" s="804"/>
      <c r="P290" s="653"/>
      <c r="Q290" s="804"/>
      <c r="R290" s="808"/>
      <c r="S290" s="808"/>
      <c r="T290" s="809"/>
      <c r="U290" s="804"/>
      <c r="V290" s="804"/>
      <c r="W290" s="810"/>
      <c r="X290" s="804"/>
      <c r="Y290" s="653"/>
      <c r="Z290" s="804"/>
      <c r="AA290" s="804"/>
      <c r="AB290" s="185"/>
      <c r="AC290" s="804"/>
      <c r="AD290" s="804"/>
      <c r="AE290" s="804"/>
      <c r="AF290" s="804"/>
      <c r="AG290" s="804"/>
      <c r="AH290" s="804"/>
      <c r="AI290" s="686"/>
      <c r="AJ290" s="686"/>
      <c r="AK290" s="686"/>
      <c r="AL290" s="686"/>
      <c r="AM290" s="686"/>
      <c r="AN290" s="686"/>
      <c r="AO290" s="686"/>
      <c r="AP290" s="686"/>
      <c r="AQ290" s="686"/>
      <c r="AR290" s="686"/>
      <c r="AS290" s="686"/>
    </row>
    <row r="291" ht="15.75" customHeight="1">
      <c r="A291" s="803"/>
      <c r="B291" s="804"/>
      <c r="C291" s="804"/>
      <c r="D291" s="805"/>
      <c r="E291" s="806"/>
      <c r="F291" s="806"/>
      <c r="G291" s="806"/>
      <c r="H291" s="804"/>
      <c r="I291" s="804"/>
      <c r="J291" s="804"/>
      <c r="K291" s="185"/>
      <c r="L291" s="807"/>
      <c r="M291" s="653"/>
      <c r="N291" s="804"/>
      <c r="O291" s="804"/>
      <c r="P291" s="653"/>
      <c r="Q291" s="804"/>
      <c r="R291" s="808"/>
      <c r="S291" s="808"/>
      <c r="T291" s="809"/>
      <c r="U291" s="804"/>
      <c r="V291" s="804"/>
      <c r="W291" s="810"/>
      <c r="X291" s="804"/>
      <c r="Y291" s="653"/>
      <c r="Z291" s="804"/>
      <c r="AA291" s="804"/>
      <c r="AB291" s="185"/>
      <c r="AC291" s="804"/>
      <c r="AD291" s="804"/>
      <c r="AE291" s="804"/>
      <c r="AF291" s="804"/>
      <c r="AG291" s="804"/>
      <c r="AH291" s="804"/>
      <c r="AI291" s="686"/>
      <c r="AJ291" s="686"/>
      <c r="AK291" s="686"/>
      <c r="AL291" s="686"/>
      <c r="AM291" s="686"/>
      <c r="AN291" s="686"/>
      <c r="AO291" s="686"/>
      <c r="AP291" s="686"/>
      <c r="AQ291" s="686"/>
      <c r="AR291" s="686"/>
      <c r="AS291" s="686"/>
    </row>
    <row r="292" ht="15.75" customHeight="1">
      <c r="A292" s="803"/>
      <c r="B292" s="804"/>
      <c r="C292" s="804"/>
      <c r="D292" s="805"/>
      <c r="E292" s="806"/>
      <c r="F292" s="806"/>
      <c r="G292" s="806"/>
      <c r="H292" s="804"/>
      <c r="I292" s="804"/>
      <c r="J292" s="804"/>
      <c r="K292" s="185"/>
      <c r="L292" s="807"/>
      <c r="M292" s="653"/>
      <c r="N292" s="804"/>
      <c r="O292" s="804"/>
      <c r="P292" s="653"/>
      <c r="Q292" s="804"/>
      <c r="R292" s="808"/>
      <c r="S292" s="808"/>
      <c r="T292" s="809"/>
      <c r="U292" s="804"/>
      <c r="V292" s="804"/>
      <c r="W292" s="810"/>
      <c r="X292" s="804"/>
      <c r="Y292" s="653"/>
      <c r="Z292" s="804"/>
      <c r="AA292" s="804"/>
      <c r="AB292" s="185"/>
      <c r="AC292" s="804"/>
      <c r="AD292" s="804"/>
      <c r="AE292" s="804"/>
      <c r="AF292" s="804"/>
      <c r="AG292" s="804"/>
      <c r="AH292" s="804"/>
      <c r="AI292" s="686"/>
      <c r="AJ292" s="686"/>
      <c r="AK292" s="686"/>
      <c r="AL292" s="686"/>
      <c r="AM292" s="686"/>
      <c r="AN292" s="686"/>
      <c r="AO292" s="686"/>
      <c r="AP292" s="686"/>
      <c r="AQ292" s="686"/>
      <c r="AR292" s="686"/>
      <c r="AS292" s="686"/>
    </row>
    <row r="293" ht="15.75" customHeight="1">
      <c r="A293" s="803"/>
      <c r="B293" s="804"/>
      <c r="C293" s="804"/>
      <c r="D293" s="805"/>
      <c r="E293" s="806"/>
      <c r="F293" s="806"/>
      <c r="G293" s="806"/>
      <c r="H293" s="804"/>
      <c r="I293" s="804"/>
      <c r="J293" s="804"/>
      <c r="K293" s="185"/>
      <c r="L293" s="807"/>
      <c r="M293" s="653"/>
      <c r="N293" s="804"/>
      <c r="O293" s="804"/>
      <c r="P293" s="653"/>
      <c r="Q293" s="804"/>
      <c r="R293" s="808"/>
      <c r="S293" s="808"/>
      <c r="T293" s="809"/>
      <c r="U293" s="804"/>
      <c r="V293" s="804"/>
      <c r="W293" s="810"/>
      <c r="X293" s="804"/>
      <c r="Y293" s="653"/>
      <c r="Z293" s="804"/>
      <c r="AA293" s="804"/>
      <c r="AB293" s="185"/>
      <c r="AC293" s="804"/>
      <c r="AD293" s="804"/>
      <c r="AE293" s="804"/>
      <c r="AF293" s="804"/>
      <c r="AG293" s="804"/>
      <c r="AH293" s="804"/>
      <c r="AI293" s="686"/>
      <c r="AJ293" s="686"/>
      <c r="AK293" s="686"/>
      <c r="AL293" s="686"/>
      <c r="AM293" s="686"/>
      <c r="AN293" s="686"/>
      <c r="AO293" s="686"/>
      <c r="AP293" s="686"/>
      <c r="AQ293" s="686"/>
      <c r="AR293" s="686"/>
      <c r="AS293" s="686"/>
    </row>
    <row r="294" ht="15.75" customHeight="1">
      <c r="A294" s="803"/>
      <c r="B294" s="804"/>
      <c r="C294" s="804"/>
      <c r="D294" s="805"/>
      <c r="E294" s="806"/>
      <c r="F294" s="806"/>
      <c r="G294" s="806"/>
      <c r="H294" s="804"/>
      <c r="I294" s="804"/>
      <c r="J294" s="804"/>
      <c r="K294" s="185"/>
      <c r="L294" s="807"/>
      <c r="M294" s="653"/>
      <c r="N294" s="804"/>
      <c r="O294" s="804"/>
      <c r="P294" s="653"/>
      <c r="Q294" s="804"/>
      <c r="R294" s="808"/>
      <c r="S294" s="808"/>
      <c r="T294" s="809"/>
      <c r="U294" s="804"/>
      <c r="V294" s="804"/>
      <c r="W294" s="810"/>
      <c r="X294" s="804"/>
      <c r="Y294" s="653"/>
      <c r="Z294" s="804"/>
      <c r="AA294" s="804"/>
      <c r="AB294" s="185"/>
      <c r="AC294" s="804"/>
      <c r="AD294" s="804"/>
      <c r="AE294" s="804"/>
      <c r="AF294" s="804"/>
      <c r="AG294" s="804"/>
      <c r="AH294" s="804"/>
      <c r="AI294" s="686"/>
      <c r="AJ294" s="686"/>
      <c r="AK294" s="686"/>
      <c r="AL294" s="686"/>
      <c r="AM294" s="686"/>
      <c r="AN294" s="686"/>
      <c r="AO294" s="686"/>
      <c r="AP294" s="686"/>
      <c r="AQ294" s="686"/>
      <c r="AR294" s="686"/>
      <c r="AS294" s="686"/>
    </row>
    <row r="295" ht="15.75" customHeight="1">
      <c r="A295" s="803"/>
      <c r="B295" s="804"/>
      <c r="C295" s="804"/>
      <c r="D295" s="805"/>
      <c r="E295" s="806"/>
      <c r="F295" s="806"/>
      <c r="G295" s="806"/>
      <c r="H295" s="804"/>
      <c r="I295" s="804"/>
      <c r="J295" s="804"/>
      <c r="K295" s="185"/>
      <c r="L295" s="807"/>
      <c r="M295" s="653"/>
      <c r="N295" s="804"/>
      <c r="O295" s="804"/>
      <c r="P295" s="653"/>
      <c r="Q295" s="804"/>
      <c r="R295" s="808"/>
      <c r="S295" s="808"/>
      <c r="T295" s="809"/>
      <c r="U295" s="804"/>
      <c r="V295" s="804"/>
      <c r="W295" s="810"/>
      <c r="X295" s="804"/>
      <c r="Y295" s="653"/>
      <c r="Z295" s="804"/>
      <c r="AA295" s="804"/>
      <c r="AB295" s="185"/>
      <c r="AC295" s="804"/>
      <c r="AD295" s="804"/>
      <c r="AE295" s="804"/>
      <c r="AF295" s="804"/>
      <c r="AG295" s="804"/>
      <c r="AH295" s="804"/>
      <c r="AI295" s="686"/>
      <c r="AJ295" s="686"/>
      <c r="AK295" s="686"/>
      <c r="AL295" s="686"/>
      <c r="AM295" s="686"/>
      <c r="AN295" s="686"/>
      <c r="AO295" s="686"/>
      <c r="AP295" s="686"/>
      <c r="AQ295" s="686"/>
      <c r="AR295" s="686"/>
      <c r="AS295" s="686"/>
    </row>
    <row r="296" ht="15.75" customHeight="1">
      <c r="A296" s="803"/>
      <c r="B296" s="804"/>
      <c r="C296" s="804"/>
      <c r="D296" s="805"/>
      <c r="E296" s="806"/>
      <c r="F296" s="806"/>
      <c r="G296" s="806"/>
      <c r="H296" s="804"/>
      <c r="I296" s="804"/>
      <c r="J296" s="804"/>
      <c r="K296" s="185"/>
      <c r="L296" s="807"/>
      <c r="M296" s="653"/>
      <c r="N296" s="804"/>
      <c r="O296" s="804"/>
      <c r="P296" s="653"/>
      <c r="Q296" s="804"/>
      <c r="R296" s="808"/>
      <c r="S296" s="808"/>
      <c r="T296" s="809"/>
      <c r="U296" s="804"/>
      <c r="V296" s="804"/>
      <c r="W296" s="810"/>
      <c r="X296" s="804"/>
      <c r="Y296" s="653"/>
      <c r="Z296" s="804"/>
      <c r="AA296" s="804"/>
      <c r="AB296" s="185"/>
      <c r="AC296" s="804"/>
      <c r="AD296" s="804"/>
      <c r="AE296" s="804"/>
      <c r="AF296" s="804"/>
      <c r="AG296" s="804"/>
      <c r="AH296" s="804"/>
      <c r="AI296" s="686"/>
      <c r="AJ296" s="686"/>
      <c r="AK296" s="686"/>
      <c r="AL296" s="686"/>
      <c r="AM296" s="686"/>
      <c r="AN296" s="686"/>
      <c r="AO296" s="686"/>
      <c r="AP296" s="686"/>
      <c r="AQ296" s="686"/>
      <c r="AR296" s="686"/>
      <c r="AS296" s="686"/>
    </row>
    <row r="297" ht="15.75" customHeight="1">
      <c r="A297" s="803"/>
      <c r="B297" s="804"/>
      <c r="C297" s="804"/>
      <c r="D297" s="805"/>
      <c r="E297" s="806"/>
      <c r="F297" s="806"/>
      <c r="G297" s="806"/>
      <c r="H297" s="804"/>
      <c r="I297" s="804"/>
      <c r="J297" s="804"/>
      <c r="K297" s="185"/>
      <c r="L297" s="807"/>
      <c r="M297" s="653"/>
      <c r="N297" s="804"/>
      <c r="O297" s="804"/>
      <c r="P297" s="653"/>
      <c r="Q297" s="804"/>
      <c r="R297" s="808"/>
      <c r="S297" s="808"/>
      <c r="T297" s="809"/>
      <c r="U297" s="804"/>
      <c r="V297" s="804"/>
      <c r="W297" s="810"/>
      <c r="X297" s="804"/>
      <c r="Y297" s="653"/>
      <c r="Z297" s="804"/>
      <c r="AA297" s="804"/>
      <c r="AB297" s="185"/>
      <c r="AC297" s="804"/>
      <c r="AD297" s="804"/>
      <c r="AE297" s="804"/>
      <c r="AF297" s="804"/>
      <c r="AG297" s="804"/>
      <c r="AH297" s="804"/>
      <c r="AI297" s="686"/>
      <c r="AJ297" s="686"/>
      <c r="AK297" s="686"/>
      <c r="AL297" s="686"/>
      <c r="AM297" s="686"/>
      <c r="AN297" s="686"/>
      <c r="AO297" s="686"/>
      <c r="AP297" s="686"/>
      <c r="AQ297" s="686"/>
      <c r="AR297" s="686"/>
      <c r="AS297" s="686"/>
    </row>
    <row r="298" ht="15.75" customHeight="1">
      <c r="A298" s="803"/>
      <c r="B298" s="804"/>
      <c r="C298" s="804"/>
      <c r="D298" s="805"/>
      <c r="E298" s="806"/>
      <c r="F298" s="806"/>
      <c r="G298" s="806"/>
      <c r="H298" s="804"/>
      <c r="I298" s="804"/>
      <c r="J298" s="804"/>
      <c r="K298" s="185"/>
      <c r="L298" s="807"/>
      <c r="M298" s="653"/>
      <c r="N298" s="804"/>
      <c r="O298" s="804"/>
      <c r="P298" s="653"/>
      <c r="Q298" s="804"/>
      <c r="R298" s="808"/>
      <c r="S298" s="808"/>
      <c r="T298" s="809"/>
      <c r="U298" s="804"/>
      <c r="V298" s="804"/>
      <c r="W298" s="810"/>
      <c r="X298" s="804"/>
      <c r="Y298" s="653"/>
      <c r="Z298" s="804"/>
      <c r="AA298" s="804"/>
      <c r="AB298" s="185"/>
      <c r="AC298" s="804"/>
      <c r="AD298" s="804"/>
      <c r="AE298" s="804"/>
      <c r="AF298" s="804"/>
      <c r="AG298" s="804"/>
      <c r="AH298" s="804"/>
      <c r="AI298" s="686"/>
      <c r="AJ298" s="686"/>
      <c r="AK298" s="686"/>
      <c r="AL298" s="686"/>
      <c r="AM298" s="686"/>
      <c r="AN298" s="686"/>
      <c r="AO298" s="686"/>
      <c r="AP298" s="686"/>
      <c r="AQ298" s="686"/>
      <c r="AR298" s="686"/>
      <c r="AS298" s="686"/>
    </row>
    <row r="299" ht="15.75" customHeight="1">
      <c r="A299" s="803"/>
      <c r="B299" s="804"/>
      <c r="C299" s="804"/>
      <c r="D299" s="805"/>
      <c r="E299" s="806"/>
      <c r="F299" s="806"/>
      <c r="G299" s="806"/>
      <c r="H299" s="804"/>
      <c r="I299" s="804"/>
      <c r="J299" s="804"/>
      <c r="K299" s="185"/>
      <c r="L299" s="807"/>
      <c r="M299" s="653"/>
      <c r="N299" s="804"/>
      <c r="O299" s="804"/>
      <c r="P299" s="653"/>
      <c r="Q299" s="804"/>
      <c r="R299" s="808"/>
      <c r="S299" s="808"/>
      <c r="T299" s="809"/>
      <c r="U299" s="804"/>
      <c r="V299" s="804"/>
      <c r="W299" s="810"/>
      <c r="X299" s="804"/>
      <c r="Y299" s="653"/>
      <c r="Z299" s="804"/>
      <c r="AA299" s="804"/>
      <c r="AB299" s="185"/>
      <c r="AC299" s="804"/>
      <c r="AD299" s="804"/>
      <c r="AE299" s="804"/>
      <c r="AF299" s="804"/>
      <c r="AG299" s="804"/>
      <c r="AH299" s="804"/>
      <c r="AI299" s="686"/>
      <c r="AJ299" s="686"/>
      <c r="AK299" s="686"/>
      <c r="AL299" s="686"/>
      <c r="AM299" s="686"/>
      <c r="AN299" s="686"/>
      <c r="AO299" s="686"/>
      <c r="AP299" s="686"/>
      <c r="AQ299" s="686"/>
      <c r="AR299" s="686"/>
      <c r="AS299" s="686"/>
    </row>
    <row r="300" ht="15.75" customHeight="1">
      <c r="A300" s="803"/>
      <c r="B300" s="804"/>
      <c r="C300" s="804"/>
      <c r="D300" s="805"/>
      <c r="E300" s="806"/>
      <c r="F300" s="806"/>
      <c r="G300" s="806"/>
      <c r="H300" s="804"/>
      <c r="I300" s="804"/>
      <c r="J300" s="804"/>
      <c r="K300" s="185"/>
      <c r="L300" s="807"/>
      <c r="M300" s="653"/>
      <c r="N300" s="804"/>
      <c r="O300" s="804"/>
      <c r="P300" s="653"/>
      <c r="Q300" s="804"/>
      <c r="R300" s="808"/>
      <c r="S300" s="808"/>
      <c r="T300" s="809"/>
      <c r="U300" s="804"/>
      <c r="V300" s="804"/>
      <c r="W300" s="810"/>
      <c r="X300" s="804"/>
      <c r="Y300" s="653"/>
      <c r="Z300" s="804"/>
      <c r="AA300" s="804"/>
      <c r="AB300" s="185"/>
      <c r="AC300" s="804"/>
      <c r="AD300" s="804"/>
      <c r="AE300" s="804"/>
      <c r="AF300" s="804"/>
      <c r="AG300" s="804"/>
      <c r="AH300" s="804"/>
      <c r="AI300" s="686"/>
      <c r="AJ300" s="686"/>
      <c r="AK300" s="686"/>
      <c r="AL300" s="686"/>
      <c r="AM300" s="686"/>
      <c r="AN300" s="686"/>
      <c r="AO300" s="686"/>
      <c r="AP300" s="686"/>
      <c r="AQ300" s="686"/>
      <c r="AR300" s="686"/>
      <c r="AS300" s="686"/>
    </row>
    <row r="301" ht="15.75" customHeight="1">
      <c r="A301" s="803"/>
      <c r="B301" s="804"/>
      <c r="C301" s="804"/>
      <c r="D301" s="805"/>
      <c r="E301" s="806"/>
      <c r="F301" s="806"/>
      <c r="G301" s="806"/>
      <c r="H301" s="804"/>
      <c r="I301" s="804"/>
      <c r="J301" s="804"/>
      <c r="K301" s="185"/>
      <c r="L301" s="807"/>
      <c r="M301" s="653"/>
      <c r="N301" s="804"/>
      <c r="O301" s="804"/>
      <c r="P301" s="653"/>
      <c r="Q301" s="804"/>
      <c r="R301" s="808"/>
      <c r="S301" s="808"/>
      <c r="T301" s="809"/>
      <c r="U301" s="804"/>
      <c r="V301" s="804"/>
      <c r="W301" s="810"/>
      <c r="X301" s="804"/>
      <c r="Y301" s="653"/>
      <c r="Z301" s="804"/>
      <c r="AA301" s="804"/>
      <c r="AB301" s="185"/>
      <c r="AC301" s="804"/>
      <c r="AD301" s="804"/>
      <c r="AE301" s="804"/>
      <c r="AF301" s="804"/>
      <c r="AG301" s="804"/>
      <c r="AH301" s="804"/>
      <c r="AI301" s="686"/>
      <c r="AJ301" s="686"/>
      <c r="AK301" s="686"/>
      <c r="AL301" s="686"/>
      <c r="AM301" s="686"/>
      <c r="AN301" s="686"/>
      <c r="AO301" s="686"/>
      <c r="AP301" s="686"/>
      <c r="AQ301" s="686"/>
      <c r="AR301" s="686"/>
      <c r="AS301" s="686"/>
    </row>
    <row r="302" ht="15.75" customHeight="1">
      <c r="A302" s="803"/>
      <c r="B302" s="804"/>
      <c r="C302" s="804"/>
      <c r="D302" s="805"/>
      <c r="E302" s="806"/>
      <c r="F302" s="806"/>
      <c r="G302" s="806"/>
      <c r="H302" s="804"/>
      <c r="I302" s="804"/>
      <c r="J302" s="804"/>
      <c r="K302" s="185"/>
      <c r="L302" s="807"/>
      <c r="M302" s="653"/>
      <c r="N302" s="804"/>
      <c r="O302" s="804"/>
      <c r="P302" s="653"/>
      <c r="Q302" s="804"/>
      <c r="R302" s="808"/>
      <c r="S302" s="808"/>
      <c r="T302" s="809"/>
      <c r="U302" s="804"/>
      <c r="V302" s="804"/>
      <c r="W302" s="810"/>
      <c r="X302" s="804"/>
      <c r="Y302" s="653"/>
      <c r="Z302" s="804"/>
      <c r="AA302" s="804"/>
      <c r="AB302" s="185"/>
      <c r="AC302" s="804"/>
      <c r="AD302" s="804"/>
      <c r="AE302" s="804"/>
      <c r="AF302" s="804"/>
      <c r="AG302" s="804"/>
      <c r="AH302" s="804"/>
      <c r="AI302" s="686"/>
      <c r="AJ302" s="686"/>
      <c r="AK302" s="686"/>
      <c r="AL302" s="686"/>
      <c r="AM302" s="686"/>
      <c r="AN302" s="686"/>
      <c r="AO302" s="686"/>
      <c r="AP302" s="686"/>
      <c r="AQ302" s="686"/>
      <c r="AR302" s="686"/>
      <c r="AS302" s="686"/>
    </row>
    <row r="303" ht="15.75" customHeight="1">
      <c r="A303" s="803"/>
      <c r="B303" s="804"/>
      <c r="C303" s="804"/>
      <c r="D303" s="805"/>
      <c r="E303" s="806"/>
      <c r="F303" s="806"/>
      <c r="G303" s="806"/>
      <c r="H303" s="804"/>
      <c r="I303" s="804"/>
      <c r="J303" s="804"/>
      <c r="K303" s="185"/>
      <c r="L303" s="807"/>
      <c r="M303" s="653"/>
      <c r="N303" s="804"/>
      <c r="O303" s="804"/>
      <c r="P303" s="653"/>
      <c r="Q303" s="804"/>
      <c r="R303" s="808"/>
      <c r="S303" s="808"/>
      <c r="T303" s="809"/>
      <c r="U303" s="804"/>
      <c r="V303" s="804"/>
      <c r="W303" s="810"/>
      <c r="X303" s="804"/>
      <c r="Y303" s="653"/>
      <c r="Z303" s="804"/>
      <c r="AA303" s="804"/>
      <c r="AB303" s="185"/>
      <c r="AC303" s="804"/>
      <c r="AD303" s="804"/>
      <c r="AE303" s="804"/>
      <c r="AF303" s="804"/>
      <c r="AG303" s="804"/>
      <c r="AH303" s="804"/>
      <c r="AI303" s="686"/>
      <c r="AJ303" s="686"/>
      <c r="AK303" s="686"/>
      <c r="AL303" s="686"/>
      <c r="AM303" s="686"/>
      <c r="AN303" s="686"/>
      <c r="AO303" s="686"/>
      <c r="AP303" s="686"/>
      <c r="AQ303" s="686"/>
      <c r="AR303" s="686"/>
      <c r="AS303" s="686"/>
    </row>
    <row r="304" ht="15.75" customHeight="1">
      <c r="A304" s="803"/>
      <c r="B304" s="804"/>
      <c r="C304" s="804"/>
      <c r="D304" s="805"/>
      <c r="E304" s="806"/>
      <c r="F304" s="806"/>
      <c r="G304" s="806"/>
      <c r="H304" s="804"/>
      <c r="I304" s="804"/>
      <c r="J304" s="804"/>
      <c r="K304" s="185"/>
      <c r="L304" s="807"/>
      <c r="M304" s="653"/>
      <c r="N304" s="804"/>
      <c r="O304" s="804"/>
      <c r="P304" s="653"/>
      <c r="Q304" s="804"/>
      <c r="R304" s="808"/>
      <c r="S304" s="808"/>
      <c r="T304" s="809"/>
      <c r="U304" s="804"/>
      <c r="V304" s="804"/>
      <c r="W304" s="810"/>
      <c r="X304" s="804"/>
      <c r="Y304" s="653"/>
      <c r="Z304" s="804"/>
      <c r="AA304" s="804"/>
      <c r="AB304" s="185"/>
      <c r="AC304" s="804"/>
      <c r="AD304" s="804"/>
      <c r="AE304" s="804"/>
      <c r="AF304" s="804"/>
      <c r="AG304" s="804"/>
      <c r="AH304" s="804"/>
      <c r="AI304" s="686"/>
      <c r="AJ304" s="686"/>
      <c r="AK304" s="686"/>
      <c r="AL304" s="686"/>
      <c r="AM304" s="686"/>
      <c r="AN304" s="686"/>
      <c r="AO304" s="686"/>
      <c r="AP304" s="686"/>
      <c r="AQ304" s="686"/>
      <c r="AR304" s="686"/>
      <c r="AS304" s="686"/>
    </row>
    <row r="305" ht="15.75" customHeight="1">
      <c r="A305" s="803"/>
      <c r="B305" s="804"/>
      <c r="C305" s="804"/>
      <c r="D305" s="805"/>
      <c r="E305" s="806"/>
      <c r="F305" s="806"/>
      <c r="G305" s="806"/>
      <c r="H305" s="804"/>
      <c r="I305" s="804"/>
      <c r="J305" s="804"/>
      <c r="K305" s="185"/>
      <c r="L305" s="807"/>
      <c r="M305" s="653"/>
      <c r="N305" s="804"/>
      <c r="O305" s="804"/>
      <c r="P305" s="653"/>
      <c r="Q305" s="804"/>
      <c r="R305" s="808"/>
      <c r="S305" s="808"/>
      <c r="T305" s="809"/>
      <c r="U305" s="804"/>
      <c r="V305" s="804"/>
      <c r="W305" s="810"/>
      <c r="X305" s="804"/>
      <c r="Y305" s="653"/>
      <c r="Z305" s="804"/>
      <c r="AA305" s="804"/>
      <c r="AB305" s="185"/>
      <c r="AC305" s="804"/>
      <c r="AD305" s="804"/>
      <c r="AE305" s="804"/>
      <c r="AF305" s="804"/>
      <c r="AG305" s="804"/>
      <c r="AH305" s="804"/>
      <c r="AI305" s="686"/>
      <c r="AJ305" s="686"/>
      <c r="AK305" s="686"/>
      <c r="AL305" s="686"/>
      <c r="AM305" s="686"/>
      <c r="AN305" s="686"/>
      <c r="AO305" s="686"/>
      <c r="AP305" s="686"/>
      <c r="AQ305" s="686"/>
      <c r="AR305" s="686"/>
      <c r="AS305" s="686"/>
    </row>
    <row r="306" ht="15.75" customHeight="1">
      <c r="A306" s="803"/>
      <c r="B306" s="804"/>
      <c r="C306" s="804"/>
      <c r="D306" s="805"/>
      <c r="E306" s="806"/>
      <c r="F306" s="806"/>
      <c r="G306" s="806"/>
      <c r="H306" s="804"/>
      <c r="I306" s="804"/>
      <c r="J306" s="804"/>
      <c r="K306" s="185"/>
      <c r="L306" s="807"/>
      <c r="M306" s="653"/>
      <c r="N306" s="804"/>
      <c r="O306" s="804"/>
      <c r="P306" s="653"/>
      <c r="Q306" s="804"/>
      <c r="R306" s="808"/>
      <c r="S306" s="808"/>
      <c r="T306" s="809"/>
      <c r="U306" s="804"/>
      <c r="V306" s="804"/>
      <c r="W306" s="810"/>
      <c r="X306" s="804"/>
      <c r="Y306" s="653"/>
      <c r="Z306" s="804"/>
      <c r="AA306" s="804"/>
      <c r="AB306" s="185"/>
      <c r="AC306" s="804"/>
      <c r="AD306" s="804"/>
      <c r="AE306" s="804"/>
      <c r="AF306" s="804"/>
      <c r="AG306" s="804"/>
      <c r="AH306" s="804"/>
      <c r="AI306" s="686"/>
      <c r="AJ306" s="686"/>
      <c r="AK306" s="686"/>
      <c r="AL306" s="686"/>
      <c r="AM306" s="686"/>
      <c r="AN306" s="686"/>
      <c r="AO306" s="686"/>
      <c r="AP306" s="686"/>
      <c r="AQ306" s="686"/>
      <c r="AR306" s="686"/>
      <c r="AS306" s="686"/>
    </row>
    <row r="307" ht="15.75" customHeight="1">
      <c r="A307" s="803"/>
      <c r="B307" s="804"/>
      <c r="C307" s="804"/>
      <c r="D307" s="805"/>
      <c r="E307" s="806"/>
      <c r="F307" s="806"/>
      <c r="G307" s="806"/>
      <c r="H307" s="804"/>
      <c r="I307" s="804"/>
      <c r="J307" s="804"/>
      <c r="K307" s="185"/>
      <c r="L307" s="807"/>
      <c r="M307" s="653"/>
      <c r="N307" s="804"/>
      <c r="O307" s="804"/>
      <c r="P307" s="653"/>
      <c r="Q307" s="804"/>
      <c r="R307" s="808"/>
      <c r="S307" s="808"/>
      <c r="T307" s="809"/>
      <c r="U307" s="804"/>
      <c r="V307" s="804"/>
      <c r="W307" s="810"/>
      <c r="X307" s="804"/>
      <c r="Y307" s="653"/>
      <c r="Z307" s="804"/>
      <c r="AA307" s="804"/>
      <c r="AB307" s="185"/>
      <c r="AC307" s="804"/>
      <c r="AD307" s="804"/>
      <c r="AE307" s="804"/>
      <c r="AF307" s="804"/>
      <c r="AG307" s="804"/>
      <c r="AH307" s="804"/>
      <c r="AI307" s="686"/>
      <c r="AJ307" s="686"/>
      <c r="AK307" s="686"/>
      <c r="AL307" s="686"/>
      <c r="AM307" s="686"/>
      <c r="AN307" s="686"/>
      <c r="AO307" s="686"/>
      <c r="AP307" s="686"/>
      <c r="AQ307" s="686"/>
      <c r="AR307" s="686"/>
      <c r="AS307" s="686"/>
    </row>
    <row r="308" ht="15.75" customHeight="1">
      <c r="A308" s="803"/>
      <c r="B308" s="804"/>
      <c r="C308" s="804"/>
      <c r="D308" s="805"/>
      <c r="E308" s="806"/>
      <c r="F308" s="806"/>
      <c r="G308" s="806"/>
      <c r="H308" s="804"/>
      <c r="I308" s="804"/>
      <c r="J308" s="804"/>
      <c r="K308" s="185"/>
      <c r="L308" s="807"/>
      <c r="M308" s="653"/>
      <c r="N308" s="804"/>
      <c r="O308" s="804"/>
      <c r="P308" s="653"/>
      <c r="Q308" s="804"/>
      <c r="R308" s="808"/>
      <c r="S308" s="808"/>
      <c r="T308" s="809"/>
      <c r="U308" s="804"/>
      <c r="V308" s="804"/>
      <c r="W308" s="810"/>
      <c r="X308" s="804"/>
      <c r="Y308" s="653"/>
      <c r="Z308" s="804"/>
      <c r="AA308" s="804"/>
      <c r="AB308" s="185"/>
      <c r="AC308" s="804"/>
      <c r="AD308" s="804"/>
      <c r="AE308" s="804"/>
      <c r="AF308" s="804"/>
      <c r="AG308" s="804"/>
      <c r="AH308" s="804"/>
      <c r="AI308" s="686"/>
      <c r="AJ308" s="686"/>
      <c r="AK308" s="686"/>
      <c r="AL308" s="686"/>
      <c r="AM308" s="686"/>
      <c r="AN308" s="686"/>
      <c r="AO308" s="686"/>
      <c r="AP308" s="686"/>
      <c r="AQ308" s="686"/>
      <c r="AR308" s="686"/>
      <c r="AS308" s="686"/>
    </row>
    <row r="309" ht="15.75" customHeight="1">
      <c r="A309" s="803"/>
      <c r="B309" s="804"/>
      <c r="C309" s="804"/>
      <c r="D309" s="805"/>
      <c r="E309" s="806"/>
      <c r="F309" s="806"/>
      <c r="G309" s="806"/>
      <c r="H309" s="804"/>
      <c r="I309" s="804"/>
      <c r="J309" s="804"/>
      <c r="K309" s="185"/>
      <c r="L309" s="807"/>
      <c r="M309" s="653"/>
      <c r="N309" s="804"/>
      <c r="O309" s="804"/>
      <c r="P309" s="653"/>
      <c r="Q309" s="804"/>
      <c r="R309" s="808"/>
      <c r="S309" s="808"/>
      <c r="T309" s="809"/>
      <c r="U309" s="804"/>
      <c r="V309" s="804"/>
      <c r="W309" s="810"/>
      <c r="X309" s="804"/>
      <c r="Y309" s="653"/>
      <c r="Z309" s="804"/>
      <c r="AA309" s="804"/>
      <c r="AB309" s="185"/>
      <c r="AC309" s="804"/>
      <c r="AD309" s="804"/>
      <c r="AE309" s="804"/>
      <c r="AF309" s="804"/>
      <c r="AG309" s="804"/>
      <c r="AH309" s="804"/>
      <c r="AI309" s="686"/>
      <c r="AJ309" s="686"/>
      <c r="AK309" s="686"/>
      <c r="AL309" s="686"/>
      <c r="AM309" s="686"/>
      <c r="AN309" s="686"/>
      <c r="AO309" s="686"/>
      <c r="AP309" s="686"/>
      <c r="AQ309" s="686"/>
      <c r="AR309" s="686"/>
      <c r="AS309" s="686"/>
    </row>
    <row r="310" ht="15.75" customHeight="1">
      <c r="A310" s="803"/>
      <c r="B310" s="804"/>
      <c r="C310" s="804"/>
      <c r="D310" s="805"/>
      <c r="E310" s="806"/>
      <c r="F310" s="806"/>
      <c r="G310" s="806"/>
      <c r="H310" s="804"/>
      <c r="I310" s="804"/>
      <c r="J310" s="804"/>
      <c r="K310" s="185"/>
      <c r="L310" s="807"/>
      <c r="M310" s="653"/>
      <c r="N310" s="804"/>
      <c r="O310" s="804"/>
      <c r="P310" s="653"/>
      <c r="Q310" s="804"/>
      <c r="R310" s="808"/>
      <c r="S310" s="808"/>
      <c r="T310" s="809"/>
      <c r="U310" s="804"/>
      <c r="V310" s="804"/>
      <c r="W310" s="810"/>
      <c r="X310" s="804"/>
      <c r="Y310" s="653"/>
      <c r="Z310" s="804"/>
      <c r="AA310" s="804"/>
      <c r="AB310" s="185"/>
      <c r="AC310" s="804"/>
      <c r="AD310" s="804"/>
      <c r="AE310" s="804"/>
      <c r="AF310" s="804"/>
      <c r="AG310" s="804"/>
      <c r="AH310" s="804"/>
      <c r="AI310" s="686"/>
      <c r="AJ310" s="686"/>
      <c r="AK310" s="686"/>
      <c r="AL310" s="686"/>
      <c r="AM310" s="686"/>
      <c r="AN310" s="686"/>
      <c r="AO310" s="686"/>
      <c r="AP310" s="686"/>
      <c r="AQ310" s="686"/>
      <c r="AR310" s="686"/>
      <c r="AS310" s="686"/>
    </row>
    <row r="311" ht="15.75" customHeight="1">
      <c r="A311" s="803"/>
      <c r="B311" s="804"/>
      <c r="C311" s="804"/>
      <c r="D311" s="805"/>
      <c r="E311" s="806"/>
      <c r="F311" s="806"/>
      <c r="G311" s="806"/>
      <c r="H311" s="804"/>
      <c r="I311" s="804"/>
      <c r="J311" s="804"/>
      <c r="K311" s="185"/>
      <c r="L311" s="807"/>
      <c r="M311" s="653"/>
      <c r="N311" s="804"/>
      <c r="O311" s="804"/>
      <c r="P311" s="653"/>
      <c r="Q311" s="804"/>
      <c r="R311" s="808"/>
      <c r="S311" s="808"/>
      <c r="T311" s="809"/>
      <c r="U311" s="804"/>
      <c r="V311" s="804"/>
      <c r="W311" s="810"/>
      <c r="X311" s="804"/>
      <c r="Y311" s="653"/>
      <c r="Z311" s="804"/>
      <c r="AA311" s="804"/>
      <c r="AB311" s="185"/>
      <c r="AC311" s="804"/>
      <c r="AD311" s="804"/>
      <c r="AE311" s="804"/>
      <c r="AF311" s="804"/>
      <c r="AG311" s="804"/>
      <c r="AH311" s="804"/>
      <c r="AI311" s="686"/>
      <c r="AJ311" s="686"/>
      <c r="AK311" s="686"/>
      <c r="AL311" s="686"/>
      <c r="AM311" s="686"/>
      <c r="AN311" s="686"/>
      <c r="AO311" s="686"/>
      <c r="AP311" s="686"/>
      <c r="AQ311" s="686"/>
      <c r="AR311" s="686"/>
      <c r="AS311" s="686"/>
    </row>
    <row r="312" ht="15.75" customHeight="1">
      <c r="A312" s="803"/>
      <c r="B312" s="804"/>
      <c r="C312" s="804"/>
      <c r="D312" s="805"/>
      <c r="E312" s="806"/>
      <c r="F312" s="806"/>
      <c r="G312" s="806"/>
      <c r="H312" s="804"/>
      <c r="I312" s="804"/>
      <c r="J312" s="804"/>
      <c r="K312" s="185"/>
      <c r="L312" s="807"/>
      <c r="M312" s="653"/>
      <c r="N312" s="804"/>
      <c r="O312" s="804"/>
      <c r="P312" s="653"/>
      <c r="Q312" s="804"/>
      <c r="R312" s="808"/>
      <c r="S312" s="808"/>
      <c r="T312" s="809"/>
      <c r="U312" s="804"/>
      <c r="V312" s="804"/>
      <c r="W312" s="810"/>
      <c r="X312" s="804"/>
      <c r="Y312" s="653"/>
      <c r="Z312" s="804"/>
      <c r="AA312" s="804"/>
      <c r="AB312" s="185"/>
      <c r="AC312" s="804"/>
      <c r="AD312" s="804"/>
      <c r="AE312" s="804"/>
      <c r="AF312" s="804"/>
      <c r="AG312" s="804"/>
      <c r="AH312" s="804"/>
      <c r="AI312" s="686"/>
      <c r="AJ312" s="686"/>
      <c r="AK312" s="686"/>
      <c r="AL312" s="686"/>
      <c r="AM312" s="686"/>
      <c r="AN312" s="686"/>
      <c r="AO312" s="686"/>
      <c r="AP312" s="686"/>
      <c r="AQ312" s="686"/>
      <c r="AR312" s="686"/>
      <c r="AS312" s="686"/>
    </row>
    <row r="313" ht="15.75" customHeight="1">
      <c r="A313" s="803"/>
      <c r="B313" s="804"/>
      <c r="C313" s="804"/>
      <c r="D313" s="805"/>
      <c r="E313" s="806"/>
      <c r="F313" s="806"/>
      <c r="G313" s="806"/>
      <c r="H313" s="804"/>
      <c r="I313" s="804"/>
      <c r="J313" s="804"/>
      <c r="K313" s="185"/>
      <c r="L313" s="807"/>
      <c r="M313" s="653"/>
      <c r="N313" s="804"/>
      <c r="O313" s="804"/>
      <c r="P313" s="653"/>
      <c r="Q313" s="804"/>
      <c r="R313" s="808"/>
      <c r="S313" s="808"/>
      <c r="T313" s="809"/>
      <c r="U313" s="804"/>
      <c r="V313" s="804"/>
      <c r="W313" s="810"/>
      <c r="X313" s="804"/>
      <c r="Y313" s="653"/>
      <c r="Z313" s="804"/>
      <c r="AA313" s="804"/>
      <c r="AB313" s="185"/>
      <c r="AC313" s="804"/>
      <c r="AD313" s="804"/>
      <c r="AE313" s="804"/>
      <c r="AF313" s="804"/>
      <c r="AG313" s="804"/>
      <c r="AH313" s="804"/>
      <c r="AI313" s="686"/>
      <c r="AJ313" s="686"/>
      <c r="AK313" s="686"/>
      <c r="AL313" s="686"/>
      <c r="AM313" s="686"/>
      <c r="AN313" s="686"/>
      <c r="AO313" s="686"/>
      <c r="AP313" s="686"/>
      <c r="AQ313" s="686"/>
      <c r="AR313" s="686"/>
      <c r="AS313" s="686"/>
    </row>
    <row r="314" ht="15.75" customHeight="1">
      <c r="A314" s="803"/>
      <c r="B314" s="804"/>
      <c r="C314" s="804"/>
      <c r="D314" s="805"/>
      <c r="E314" s="806"/>
      <c r="F314" s="806"/>
      <c r="G314" s="806"/>
      <c r="H314" s="804"/>
      <c r="I314" s="804"/>
      <c r="J314" s="804"/>
      <c r="K314" s="185"/>
      <c r="L314" s="807"/>
      <c r="M314" s="653"/>
      <c r="N314" s="804"/>
      <c r="O314" s="804"/>
      <c r="P314" s="653"/>
      <c r="Q314" s="804"/>
      <c r="R314" s="808"/>
      <c r="S314" s="808"/>
      <c r="T314" s="809"/>
      <c r="U314" s="804"/>
      <c r="V314" s="804"/>
      <c r="W314" s="810"/>
      <c r="X314" s="804"/>
      <c r="Y314" s="653"/>
      <c r="Z314" s="804"/>
      <c r="AA314" s="804"/>
      <c r="AB314" s="185"/>
      <c r="AC314" s="804"/>
      <c r="AD314" s="804"/>
      <c r="AE314" s="804"/>
      <c r="AF314" s="804"/>
      <c r="AG314" s="804"/>
      <c r="AH314" s="804"/>
      <c r="AI314" s="686"/>
      <c r="AJ314" s="686"/>
      <c r="AK314" s="686"/>
      <c r="AL314" s="686"/>
      <c r="AM314" s="686"/>
      <c r="AN314" s="686"/>
      <c r="AO314" s="686"/>
      <c r="AP314" s="686"/>
      <c r="AQ314" s="686"/>
      <c r="AR314" s="686"/>
      <c r="AS314" s="686"/>
    </row>
    <row r="315" ht="15.75" customHeight="1">
      <c r="A315" s="803"/>
      <c r="B315" s="804"/>
      <c r="C315" s="804"/>
      <c r="D315" s="805"/>
      <c r="E315" s="806"/>
      <c r="F315" s="806"/>
      <c r="G315" s="806"/>
      <c r="H315" s="804"/>
      <c r="I315" s="804"/>
      <c r="J315" s="804"/>
      <c r="K315" s="185"/>
      <c r="L315" s="807"/>
      <c r="M315" s="653"/>
      <c r="N315" s="804"/>
      <c r="O315" s="804"/>
      <c r="P315" s="653"/>
      <c r="Q315" s="804"/>
      <c r="R315" s="808"/>
      <c r="S315" s="808"/>
      <c r="T315" s="809"/>
      <c r="U315" s="804"/>
      <c r="V315" s="804"/>
      <c r="W315" s="810"/>
      <c r="X315" s="804"/>
      <c r="Y315" s="653"/>
      <c r="Z315" s="804"/>
      <c r="AA315" s="804"/>
      <c r="AB315" s="185"/>
      <c r="AC315" s="804"/>
      <c r="AD315" s="804"/>
      <c r="AE315" s="804"/>
      <c r="AF315" s="804"/>
      <c r="AG315" s="804"/>
      <c r="AH315" s="804"/>
      <c r="AI315" s="686"/>
      <c r="AJ315" s="686"/>
      <c r="AK315" s="686"/>
      <c r="AL315" s="686"/>
      <c r="AM315" s="686"/>
      <c r="AN315" s="686"/>
      <c r="AO315" s="686"/>
      <c r="AP315" s="686"/>
      <c r="AQ315" s="686"/>
      <c r="AR315" s="686"/>
      <c r="AS315" s="686"/>
    </row>
    <row r="316" ht="15.75" customHeight="1">
      <c r="A316" s="803"/>
      <c r="B316" s="804"/>
      <c r="C316" s="804"/>
      <c r="D316" s="805"/>
      <c r="E316" s="806"/>
      <c r="F316" s="806"/>
      <c r="G316" s="806"/>
      <c r="H316" s="804"/>
      <c r="I316" s="804"/>
      <c r="J316" s="804"/>
      <c r="K316" s="185"/>
      <c r="L316" s="807"/>
      <c r="M316" s="653"/>
      <c r="N316" s="804"/>
      <c r="O316" s="804"/>
      <c r="P316" s="653"/>
      <c r="Q316" s="804"/>
      <c r="R316" s="808"/>
      <c r="S316" s="808"/>
      <c r="T316" s="809"/>
      <c r="U316" s="804"/>
      <c r="V316" s="804"/>
      <c r="W316" s="810"/>
      <c r="X316" s="804"/>
      <c r="Y316" s="653"/>
      <c r="Z316" s="804"/>
      <c r="AA316" s="804"/>
      <c r="AB316" s="185"/>
      <c r="AC316" s="804"/>
      <c r="AD316" s="804"/>
      <c r="AE316" s="804"/>
      <c r="AF316" s="804"/>
      <c r="AG316" s="804"/>
      <c r="AH316" s="804"/>
      <c r="AI316" s="686"/>
      <c r="AJ316" s="686"/>
      <c r="AK316" s="686"/>
      <c r="AL316" s="686"/>
      <c r="AM316" s="686"/>
      <c r="AN316" s="686"/>
      <c r="AO316" s="686"/>
      <c r="AP316" s="686"/>
      <c r="AQ316" s="686"/>
      <c r="AR316" s="686"/>
      <c r="AS316" s="686"/>
    </row>
    <row r="317" ht="15.75" customHeight="1">
      <c r="A317" s="803"/>
      <c r="B317" s="804"/>
      <c r="C317" s="804"/>
      <c r="D317" s="805"/>
      <c r="E317" s="806"/>
      <c r="F317" s="806"/>
      <c r="G317" s="806"/>
      <c r="H317" s="804"/>
      <c r="I317" s="804"/>
      <c r="J317" s="804"/>
      <c r="K317" s="185"/>
      <c r="L317" s="807"/>
      <c r="M317" s="653"/>
      <c r="N317" s="804"/>
      <c r="O317" s="804"/>
      <c r="P317" s="653"/>
      <c r="Q317" s="804"/>
      <c r="R317" s="808"/>
      <c r="S317" s="808"/>
      <c r="T317" s="809"/>
      <c r="U317" s="804"/>
      <c r="V317" s="804"/>
      <c r="W317" s="810"/>
      <c r="X317" s="804"/>
      <c r="Y317" s="653"/>
      <c r="Z317" s="804"/>
      <c r="AA317" s="804"/>
      <c r="AB317" s="185"/>
      <c r="AC317" s="804"/>
      <c r="AD317" s="804"/>
      <c r="AE317" s="804"/>
      <c r="AF317" s="804"/>
      <c r="AG317" s="804"/>
      <c r="AH317" s="804"/>
      <c r="AI317" s="686"/>
      <c r="AJ317" s="686"/>
      <c r="AK317" s="686"/>
      <c r="AL317" s="686"/>
      <c r="AM317" s="686"/>
      <c r="AN317" s="686"/>
      <c r="AO317" s="686"/>
      <c r="AP317" s="686"/>
      <c r="AQ317" s="686"/>
      <c r="AR317" s="686"/>
      <c r="AS317" s="686"/>
    </row>
    <row r="318" ht="15.75" customHeight="1">
      <c r="A318" s="803"/>
      <c r="B318" s="804"/>
      <c r="C318" s="804"/>
      <c r="D318" s="805"/>
      <c r="E318" s="806"/>
      <c r="F318" s="806"/>
      <c r="G318" s="806"/>
      <c r="H318" s="804"/>
      <c r="I318" s="804"/>
      <c r="J318" s="804"/>
      <c r="K318" s="185"/>
      <c r="L318" s="807"/>
      <c r="M318" s="653"/>
      <c r="N318" s="804"/>
      <c r="O318" s="804"/>
      <c r="P318" s="653"/>
      <c r="Q318" s="804"/>
      <c r="R318" s="808"/>
      <c r="S318" s="808"/>
      <c r="T318" s="809"/>
      <c r="U318" s="804"/>
      <c r="V318" s="804"/>
      <c r="W318" s="810"/>
      <c r="X318" s="804"/>
      <c r="Y318" s="653"/>
      <c r="Z318" s="804"/>
      <c r="AA318" s="804"/>
      <c r="AB318" s="185"/>
      <c r="AC318" s="804"/>
      <c r="AD318" s="804"/>
      <c r="AE318" s="804"/>
      <c r="AF318" s="804"/>
      <c r="AG318" s="804"/>
      <c r="AH318" s="804"/>
      <c r="AI318" s="686"/>
      <c r="AJ318" s="686"/>
      <c r="AK318" s="686"/>
      <c r="AL318" s="686"/>
      <c r="AM318" s="686"/>
      <c r="AN318" s="686"/>
      <c r="AO318" s="686"/>
      <c r="AP318" s="686"/>
      <c r="AQ318" s="686"/>
      <c r="AR318" s="686"/>
      <c r="AS318" s="686"/>
    </row>
    <row r="319" ht="15.75" customHeight="1">
      <c r="A319" s="803"/>
      <c r="B319" s="804"/>
      <c r="C319" s="804"/>
      <c r="D319" s="805"/>
      <c r="E319" s="806"/>
      <c r="F319" s="806"/>
      <c r="G319" s="806"/>
      <c r="H319" s="804"/>
      <c r="I319" s="804"/>
      <c r="J319" s="804"/>
      <c r="K319" s="185"/>
      <c r="L319" s="807"/>
      <c r="M319" s="653"/>
      <c r="N319" s="804"/>
      <c r="O319" s="804"/>
      <c r="P319" s="653"/>
      <c r="Q319" s="804"/>
      <c r="R319" s="808"/>
      <c r="S319" s="808"/>
      <c r="T319" s="809"/>
      <c r="U319" s="804"/>
      <c r="V319" s="804"/>
      <c r="W319" s="810"/>
      <c r="X319" s="804"/>
      <c r="Y319" s="653"/>
      <c r="Z319" s="804"/>
      <c r="AA319" s="804"/>
      <c r="AB319" s="185"/>
      <c r="AC319" s="804"/>
      <c r="AD319" s="804"/>
      <c r="AE319" s="804"/>
      <c r="AF319" s="804"/>
      <c r="AG319" s="804"/>
      <c r="AH319" s="804"/>
      <c r="AI319" s="686"/>
      <c r="AJ319" s="686"/>
      <c r="AK319" s="686"/>
      <c r="AL319" s="686"/>
      <c r="AM319" s="686"/>
      <c r="AN319" s="686"/>
      <c r="AO319" s="686"/>
      <c r="AP319" s="686"/>
      <c r="AQ319" s="686"/>
      <c r="AR319" s="686"/>
      <c r="AS319" s="686"/>
    </row>
    <row r="320" ht="15.75" customHeight="1">
      <c r="A320" s="803"/>
      <c r="B320" s="804"/>
      <c r="C320" s="804"/>
      <c r="D320" s="805"/>
      <c r="E320" s="806"/>
      <c r="F320" s="806"/>
      <c r="G320" s="806"/>
      <c r="H320" s="804"/>
      <c r="I320" s="804"/>
      <c r="J320" s="804"/>
      <c r="K320" s="185"/>
      <c r="L320" s="807"/>
      <c r="M320" s="653"/>
      <c r="N320" s="804"/>
      <c r="O320" s="804"/>
      <c r="P320" s="653"/>
      <c r="Q320" s="804"/>
      <c r="R320" s="808"/>
      <c r="S320" s="808"/>
      <c r="T320" s="809"/>
      <c r="U320" s="804"/>
      <c r="V320" s="804"/>
      <c r="W320" s="810"/>
      <c r="X320" s="804"/>
      <c r="Y320" s="653"/>
      <c r="Z320" s="804"/>
      <c r="AA320" s="804"/>
      <c r="AB320" s="185"/>
      <c r="AC320" s="804"/>
      <c r="AD320" s="804"/>
      <c r="AE320" s="804"/>
      <c r="AF320" s="804"/>
      <c r="AG320" s="804"/>
      <c r="AH320" s="804"/>
      <c r="AI320" s="686"/>
      <c r="AJ320" s="686"/>
      <c r="AK320" s="686"/>
      <c r="AL320" s="686"/>
      <c r="AM320" s="686"/>
      <c r="AN320" s="686"/>
      <c r="AO320" s="686"/>
      <c r="AP320" s="686"/>
      <c r="AQ320" s="686"/>
      <c r="AR320" s="686"/>
      <c r="AS320" s="686"/>
    </row>
    <row r="321" ht="15.75" customHeight="1">
      <c r="A321" s="803"/>
      <c r="B321" s="804"/>
      <c r="C321" s="804"/>
      <c r="D321" s="805"/>
      <c r="E321" s="806"/>
      <c r="F321" s="806"/>
      <c r="G321" s="806"/>
      <c r="H321" s="804"/>
      <c r="I321" s="804"/>
      <c r="J321" s="804"/>
      <c r="K321" s="185"/>
      <c r="L321" s="807"/>
      <c r="M321" s="653"/>
      <c r="N321" s="804"/>
      <c r="O321" s="804"/>
      <c r="P321" s="653"/>
      <c r="Q321" s="804"/>
      <c r="R321" s="808"/>
      <c r="S321" s="808"/>
      <c r="T321" s="809"/>
      <c r="U321" s="804"/>
      <c r="V321" s="804"/>
      <c r="W321" s="810"/>
      <c r="X321" s="804"/>
      <c r="Y321" s="653"/>
      <c r="Z321" s="804"/>
      <c r="AA321" s="804"/>
      <c r="AB321" s="185"/>
      <c r="AC321" s="804"/>
      <c r="AD321" s="804"/>
      <c r="AE321" s="804"/>
      <c r="AF321" s="804"/>
      <c r="AG321" s="804"/>
      <c r="AH321" s="804"/>
      <c r="AI321" s="686"/>
      <c r="AJ321" s="686"/>
      <c r="AK321" s="686"/>
      <c r="AL321" s="686"/>
      <c r="AM321" s="686"/>
      <c r="AN321" s="686"/>
      <c r="AO321" s="686"/>
      <c r="AP321" s="686"/>
      <c r="AQ321" s="686"/>
      <c r="AR321" s="686"/>
      <c r="AS321" s="686"/>
    </row>
    <row r="322" ht="15.75" customHeight="1">
      <c r="A322" s="803"/>
      <c r="B322" s="804"/>
      <c r="C322" s="804"/>
      <c r="D322" s="805"/>
      <c r="E322" s="806"/>
      <c r="F322" s="806"/>
      <c r="G322" s="806"/>
      <c r="H322" s="804"/>
      <c r="I322" s="804"/>
      <c r="J322" s="804"/>
      <c r="K322" s="185"/>
      <c r="L322" s="807"/>
      <c r="M322" s="653"/>
      <c r="N322" s="804"/>
      <c r="O322" s="804"/>
      <c r="P322" s="653"/>
      <c r="Q322" s="804"/>
      <c r="R322" s="808"/>
      <c r="S322" s="808"/>
      <c r="T322" s="809"/>
      <c r="U322" s="804"/>
      <c r="V322" s="804"/>
      <c r="W322" s="810"/>
      <c r="X322" s="804"/>
      <c r="Y322" s="653"/>
      <c r="Z322" s="804"/>
      <c r="AA322" s="804"/>
      <c r="AB322" s="185"/>
      <c r="AC322" s="804"/>
      <c r="AD322" s="804"/>
      <c r="AE322" s="804"/>
      <c r="AF322" s="804"/>
      <c r="AG322" s="804"/>
      <c r="AH322" s="804"/>
      <c r="AI322" s="686"/>
      <c r="AJ322" s="686"/>
      <c r="AK322" s="686"/>
      <c r="AL322" s="686"/>
      <c r="AM322" s="686"/>
      <c r="AN322" s="686"/>
      <c r="AO322" s="686"/>
      <c r="AP322" s="686"/>
      <c r="AQ322" s="686"/>
      <c r="AR322" s="686"/>
      <c r="AS322" s="686"/>
    </row>
    <row r="323" ht="15.75" customHeight="1">
      <c r="A323" s="803"/>
      <c r="B323" s="804"/>
      <c r="C323" s="804"/>
      <c r="D323" s="805"/>
      <c r="E323" s="806"/>
      <c r="F323" s="806"/>
      <c r="G323" s="806"/>
      <c r="H323" s="804"/>
      <c r="I323" s="804"/>
      <c r="J323" s="804"/>
      <c r="K323" s="185"/>
      <c r="L323" s="807"/>
      <c r="M323" s="653"/>
      <c r="N323" s="804"/>
      <c r="O323" s="804"/>
      <c r="P323" s="653"/>
      <c r="Q323" s="804"/>
      <c r="R323" s="808"/>
      <c r="S323" s="808"/>
      <c r="T323" s="809"/>
      <c r="U323" s="804"/>
      <c r="V323" s="804"/>
      <c r="W323" s="810"/>
      <c r="X323" s="804"/>
      <c r="Y323" s="653"/>
      <c r="Z323" s="804"/>
      <c r="AA323" s="804"/>
      <c r="AB323" s="185"/>
      <c r="AC323" s="804"/>
      <c r="AD323" s="804"/>
      <c r="AE323" s="804"/>
      <c r="AF323" s="804"/>
      <c r="AG323" s="804"/>
      <c r="AH323" s="804"/>
      <c r="AI323" s="686"/>
      <c r="AJ323" s="686"/>
      <c r="AK323" s="686"/>
      <c r="AL323" s="686"/>
      <c r="AM323" s="686"/>
      <c r="AN323" s="686"/>
      <c r="AO323" s="686"/>
      <c r="AP323" s="686"/>
      <c r="AQ323" s="686"/>
      <c r="AR323" s="686"/>
      <c r="AS323" s="686"/>
    </row>
    <row r="324" ht="15.75" customHeight="1">
      <c r="A324" s="803"/>
      <c r="B324" s="804"/>
      <c r="C324" s="804"/>
      <c r="D324" s="805"/>
      <c r="E324" s="806"/>
      <c r="F324" s="806"/>
      <c r="G324" s="806"/>
      <c r="H324" s="804"/>
      <c r="I324" s="804"/>
      <c r="J324" s="804"/>
      <c r="K324" s="185"/>
      <c r="L324" s="807"/>
      <c r="M324" s="653"/>
      <c r="N324" s="804"/>
      <c r="O324" s="804"/>
      <c r="P324" s="653"/>
      <c r="Q324" s="804"/>
      <c r="R324" s="808"/>
      <c r="S324" s="808"/>
      <c r="T324" s="809"/>
      <c r="U324" s="804"/>
      <c r="V324" s="804"/>
      <c r="W324" s="810"/>
      <c r="X324" s="804"/>
      <c r="Y324" s="653"/>
      <c r="Z324" s="804"/>
      <c r="AA324" s="804"/>
      <c r="AB324" s="185"/>
      <c r="AC324" s="804"/>
      <c r="AD324" s="804"/>
      <c r="AE324" s="804"/>
      <c r="AF324" s="804"/>
      <c r="AG324" s="804"/>
      <c r="AH324" s="804"/>
      <c r="AI324" s="686"/>
      <c r="AJ324" s="686"/>
      <c r="AK324" s="686"/>
      <c r="AL324" s="686"/>
      <c r="AM324" s="686"/>
      <c r="AN324" s="686"/>
      <c r="AO324" s="686"/>
      <c r="AP324" s="686"/>
      <c r="AQ324" s="686"/>
      <c r="AR324" s="686"/>
      <c r="AS324" s="686"/>
    </row>
    <row r="325" ht="15.75" customHeight="1">
      <c r="A325" s="803"/>
      <c r="B325" s="804"/>
      <c r="C325" s="804"/>
      <c r="D325" s="805"/>
      <c r="E325" s="806"/>
      <c r="F325" s="806"/>
      <c r="G325" s="806"/>
      <c r="H325" s="804"/>
      <c r="I325" s="804"/>
      <c r="J325" s="804"/>
      <c r="K325" s="185"/>
      <c r="L325" s="807"/>
      <c r="M325" s="653"/>
      <c r="N325" s="804"/>
      <c r="O325" s="804"/>
      <c r="P325" s="653"/>
      <c r="Q325" s="804"/>
      <c r="R325" s="808"/>
      <c r="S325" s="808"/>
      <c r="T325" s="809"/>
      <c r="U325" s="804"/>
      <c r="V325" s="804"/>
      <c r="W325" s="810"/>
      <c r="X325" s="804"/>
      <c r="Y325" s="653"/>
      <c r="Z325" s="804"/>
      <c r="AA325" s="804"/>
      <c r="AB325" s="185"/>
      <c r="AC325" s="804"/>
      <c r="AD325" s="804"/>
      <c r="AE325" s="804"/>
      <c r="AF325" s="804"/>
      <c r="AG325" s="804"/>
      <c r="AH325" s="804"/>
      <c r="AI325" s="686"/>
      <c r="AJ325" s="686"/>
      <c r="AK325" s="686"/>
      <c r="AL325" s="686"/>
      <c r="AM325" s="686"/>
      <c r="AN325" s="686"/>
      <c r="AO325" s="686"/>
      <c r="AP325" s="686"/>
      <c r="AQ325" s="686"/>
      <c r="AR325" s="686"/>
      <c r="AS325" s="686"/>
    </row>
    <row r="326" ht="15.75" customHeight="1">
      <c r="A326" s="803"/>
      <c r="B326" s="804"/>
      <c r="C326" s="804"/>
      <c r="D326" s="805"/>
      <c r="E326" s="806"/>
      <c r="F326" s="806"/>
      <c r="G326" s="806"/>
      <c r="H326" s="804"/>
      <c r="I326" s="804"/>
      <c r="J326" s="804"/>
      <c r="K326" s="185"/>
      <c r="L326" s="807"/>
      <c r="M326" s="653"/>
      <c r="N326" s="804"/>
      <c r="O326" s="804"/>
      <c r="P326" s="653"/>
      <c r="Q326" s="804"/>
      <c r="R326" s="808"/>
      <c r="S326" s="808"/>
      <c r="T326" s="809"/>
      <c r="U326" s="804"/>
      <c r="V326" s="804"/>
      <c r="W326" s="810"/>
      <c r="X326" s="804"/>
      <c r="Y326" s="653"/>
      <c r="Z326" s="804"/>
      <c r="AA326" s="804"/>
      <c r="AB326" s="185"/>
      <c r="AC326" s="804"/>
      <c r="AD326" s="804"/>
      <c r="AE326" s="804"/>
      <c r="AF326" s="804"/>
      <c r="AG326" s="804"/>
      <c r="AH326" s="804"/>
      <c r="AI326" s="686"/>
      <c r="AJ326" s="686"/>
      <c r="AK326" s="686"/>
      <c r="AL326" s="686"/>
      <c r="AM326" s="686"/>
      <c r="AN326" s="686"/>
      <c r="AO326" s="686"/>
      <c r="AP326" s="686"/>
      <c r="AQ326" s="686"/>
      <c r="AR326" s="686"/>
      <c r="AS326" s="686"/>
    </row>
    <row r="327" ht="15.75" customHeight="1">
      <c r="A327" s="803"/>
      <c r="B327" s="804"/>
      <c r="C327" s="804"/>
      <c r="D327" s="805"/>
      <c r="E327" s="806"/>
      <c r="F327" s="806"/>
      <c r="G327" s="806"/>
      <c r="H327" s="804"/>
      <c r="I327" s="804"/>
      <c r="J327" s="804"/>
      <c r="K327" s="185"/>
      <c r="L327" s="807"/>
      <c r="M327" s="653"/>
      <c r="N327" s="804"/>
      <c r="O327" s="804"/>
      <c r="P327" s="653"/>
      <c r="Q327" s="804"/>
      <c r="R327" s="808"/>
      <c r="S327" s="808"/>
      <c r="T327" s="809"/>
      <c r="U327" s="804"/>
      <c r="V327" s="804"/>
      <c r="W327" s="810"/>
      <c r="X327" s="804"/>
      <c r="Y327" s="653"/>
      <c r="Z327" s="804"/>
      <c r="AA327" s="804"/>
      <c r="AB327" s="185"/>
      <c r="AC327" s="804"/>
      <c r="AD327" s="804"/>
      <c r="AE327" s="804"/>
      <c r="AF327" s="804"/>
      <c r="AG327" s="804"/>
      <c r="AH327" s="804"/>
      <c r="AI327" s="686"/>
      <c r="AJ327" s="686"/>
      <c r="AK327" s="686"/>
      <c r="AL327" s="686"/>
      <c r="AM327" s="686"/>
      <c r="AN327" s="686"/>
      <c r="AO327" s="686"/>
      <c r="AP327" s="686"/>
      <c r="AQ327" s="686"/>
      <c r="AR327" s="686"/>
      <c r="AS327" s="686"/>
    </row>
    <row r="328" ht="15.75" customHeight="1">
      <c r="A328" s="803"/>
      <c r="B328" s="804"/>
      <c r="C328" s="804"/>
      <c r="D328" s="805"/>
      <c r="E328" s="806"/>
      <c r="F328" s="806"/>
      <c r="G328" s="806"/>
      <c r="H328" s="804"/>
      <c r="I328" s="804"/>
      <c r="J328" s="804"/>
      <c r="K328" s="185"/>
      <c r="L328" s="807"/>
      <c r="M328" s="653"/>
      <c r="N328" s="804"/>
      <c r="O328" s="804"/>
      <c r="P328" s="653"/>
      <c r="Q328" s="804"/>
      <c r="R328" s="808"/>
      <c r="S328" s="808"/>
      <c r="T328" s="809"/>
      <c r="U328" s="804"/>
      <c r="V328" s="804"/>
      <c r="W328" s="810"/>
      <c r="X328" s="804"/>
      <c r="Y328" s="653"/>
      <c r="Z328" s="804"/>
      <c r="AA328" s="804"/>
      <c r="AB328" s="185"/>
      <c r="AC328" s="804"/>
      <c r="AD328" s="804"/>
      <c r="AE328" s="804"/>
      <c r="AF328" s="804"/>
      <c r="AG328" s="804"/>
      <c r="AH328" s="804"/>
      <c r="AI328" s="686"/>
      <c r="AJ328" s="686"/>
      <c r="AK328" s="686"/>
      <c r="AL328" s="686"/>
      <c r="AM328" s="686"/>
      <c r="AN328" s="686"/>
      <c r="AO328" s="686"/>
      <c r="AP328" s="686"/>
      <c r="AQ328" s="686"/>
      <c r="AR328" s="686"/>
      <c r="AS328" s="686"/>
    </row>
    <row r="329" ht="15.75" customHeight="1">
      <c r="A329" s="803"/>
      <c r="B329" s="804"/>
      <c r="C329" s="804"/>
      <c r="D329" s="805"/>
      <c r="E329" s="806"/>
      <c r="F329" s="806"/>
      <c r="G329" s="806"/>
      <c r="H329" s="804"/>
      <c r="I329" s="804"/>
      <c r="J329" s="804"/>
      <c r="K329" s="185"/>
      <c r="L329" s="807"/>
      <c r="M329" s="653"/>
      <c r="N329" s="804"/>
      <c r="O329" s="804"/>
      <c r="P329" s="653"/>
      <c r="Q329" s="804"/>
      <c r="R329" s="808"/>
      <c r="S329" s="808"/>
      <c r="T329" s="809"/>
      <c r="U329" s="804"/>
      <c r="V329" s="804"/>
      <c r="W329" s="810"/>
      <c r="X329" s="804"/>
      <c r="Y329" s="653"/>
      <c r="Z329" s="804"/>
      <c r="AA329" s="804"/>
      <c r="AB329" s="185"/>
      <c r="AC329" s="804"/>
      <c r="AD329" s="804"/>
      <c r="AE329" s="804"/>
      <c r="AF329" s="804"/>
      <c r="AG329" s="804"/>
      <c r="AH329" s="804"/>
      <c r="AI329" s="686"/>
      <c r="AJ329" s="686"/>
      <c r="AK329" s="686"/>
      <c r="AL329" s="686"/>
      <c r="AM329" s="686"/>
      <c r="AN329" s="686"/>
      <c r="AO329" s="686"/>
      <c r="AP329" s="686"/>
      <c r="AQ329" s="686"/>
      <c r="AR329" s="686"/>
      <c r="AS329" s="686"/>
    </row>
    <row r="330" ht="15.75" customHeight="1">
      <c r="A330" s="803"/>
      <c r="B330" s="804"/>
      <c r="C330" s="804"/>
      <c r="D330" s="805"/>
      <c r="E330" s="806"/>
      <c r="F330" s="806"/>
      <c r="G330" s="806"/>
      <c r="H330" s="804"/>
      <c r="I330" s="804"/>
      <c r="J330" s="804"/>
      <c r="K330" s="185"/>
      <c r="L330" s="807"/>
      <c r="M330" s="653"/>
      <c r="N330" s="804"/>
      <c r="O330" s="804"/>
      <c r="P330" s="653"/>
      <c r="Q330" s="804"/>
      <c r="R330" s="808"/>
      <c r="S330" s="808"/>
      <c r="T330" s="809"/>
      <c r="U330" s="804"/>
      <c r="V330" s="804"/>
      <c r="W330" s="810"/>
      <c r="X330" s="804"/>
      <c r="Y330" s="653"/>
      <c r="Z330" s="804"/>
      <c r="AA330" s="804"/>
      <c r="AB330" s="185"/>
      <c r="AC330" s="804"/>
      <c r="AD330" s="804"/>
      <c r="AE330" s="804"/>
      <c r="AF330" s="804"/>
      <c r="AG330" s="804"/>
      <c r="AH330" s="804"/>
      <c r="AI330" s="686"/>
      <c r="AJ330" s="686"/>
      <c r="AK330" s="686"/>
      <c r="AL330" s="686"/>
      <c r="AM330" s="686"/>
      <c r="AN330" s="686"/>
      <c r="AO330" s="686"/>
      <c r="AP330" s="686"/>
      <c r="AQ330" s="686"/>
      <c r="AR330" s="686"/>
      <c r="AS330" s="686"/>
    </row>
    <row r="331" ht="15.75" customHeight="1">
      <c r="A331" s="803"/>
      <c r="B331" s="804"/>
      <c r="C331" s="804"/>
      <c r="D331" s="805"/>
      <c r="E331" s="806"/>
      <c r="F331" s="806"/>
      <c r="G331" s="806"/>
      <c r="H331" s="804"/>
      <c r="I331" s="804"/>
      <c r="J331" s="804"/>
      <c r="K331" s="185"/>
      <c r="L331" s="807"/>
      <c r="M331" s="653"/>
      <c r="N331" s="804"/>
      <c r="O331" s="804"/>
      <c r="P331" s="653"/>
      <c r="Q331" s="804"/>
      <c r="R331" s="808"/>
      <c r="S331" s="808"/>
      <c r="T331" s="809"/>
      <c r="U331" s="804"/>
      <c r="V331" s="804"/>
      <c r="W331" s="810"/>
      <c r="X331" s="804"/>
      <c r="Y331" s="653"/>
      <c r="Z331" s="804"/>
      <c r="AA331" s="804"/>
      <c r="AB331" s="185"/>
      <c r="AC331" s="804"/>
      <c r="AD331" s="804"/>
      <c r="AE331" s="804"/>
      <c r="AF331" s="804"/>
      <c r="AG331" s="804"/>
      <c r="AH331" s="804"/>
      <c r="AI331" s="686"/>
      <c r="AJ331" s="686"/>
      <c r="AK331" s="686"/>
      <c r="AL331" s="686"/>
      <c r="AM331" s="686"/>
      <c r="AN331" s="686"/>
      <c r="AO331" s="686"/>
      <c r="AP331" s="686"/>
      <c r="AQ331" s="686"/>
      <c r="AR331" s="686"/>
      <c r="AS331" s="686"/>
    </row>
    <row r="332" ht="15.75" customHeight="1">
      <c r="A332" s="803"/>
      <c r="B332" s="804"/>
      <c r="C332" s="804"/>
      <c r="D332" s="805"/>
      <c r="E332" s="806"/>
      <c r="F332" s="806"/>
      <c r="G332" s="806"/>
      <c r="H332" s="804"/>
      <c r="I332" s="804"/>
      <c r="J332" s="804"/>
      <c r="K332" s="185"/>
      <c r="L332" s="807"/>
      <c r="M332" s="653"/>
      <c r="N332" s="804"/>
      <c r="O332" s="804"/>
      <c r="P332" s="653"/>
      <c r="Q332" s="804"/>
      <c r="R332" s="808"/>
      <c r="S332" s="808"/>
      <c r="T332" s="809"/>
      <c r="U332" s="804"/>
      <c r="V332" s="804"/>
      <c r="W332" s="810"/>
      <c r="X332" s="804"/>
      <c r="Y332" s="653"/>
      <c r="Z332" s="804"/>
      <c r="AA332" s="804"/>
      <c r="AB332" s="185"/>
      <c r="AC332" s="804"/>
      <c r="AD332" s="804"/>
      <c r="AE332" s="804"/>
      <c r="AF332" s="804"/>
      <c r="AG332" s="804"/>
      <c r="AH332" s="804"/>
      <c r="AI332" s="686"/>
      <c r="AJ332" s="686"/>
      <c r="AK332" s="686"/>
      <c r="AL332" s="686"/>
      <c r="AM332" s="686"/>
      <c r="AN332" s="686"/>
      <c r="AO332" s="686"/>
      <c r="AP332" s="686"/>
      <c r="AQ332" s="686"/>
      <c r="AR332" s="686"/>
      <c r="AS332" s="686"/>
    </row>
    <row r="333" ht="15.75" customHeight="1">
      <c r="A333" s="803"/>
      <c r="B333" s="804"/>
      <c r="C333" s="804"/>
      <c r="D333" s="805"/>
      <c r="E333" s="806"/>
      <c r="F333" s="806"/>
      <c r="G333" s="806"/>
      <c r="H333" s="804"/>
      <c r="I333" s="804"/>
      <c r="J333" s="804"/>
      <c r="K333" s="185"/>
      <c r="L333" s="807"/>
      <c r="M333" s="653"/>
      <c r="N333" s="804"/>
      <c r="O333" s="804"/>
      <c r="P333" s="653"/>
      <c r="Q333" s="804"/>
      <c r="R333" s="808"/>
      <c r="S333" s="808"/>
      <c r="T333" s="809"/>
      <c r="U333" s="804"/>
      <c r="V333" s="804"/>
      <c r="W333" s="810"/>
      <c r="X333" s="804"/>
      <c r="Y333" s="653"/>
      <c r="Z333" s="804"/>
      <c r="AA333" s="804"/>
      <c r="AB333" s="185"/>
      <c r="AC333" s="804"/>
      <c r="AD333" s="804"/>
      <c r="AE333" s="804"/>
      <c r="AF333" s="804"/>
      <c r="AG333" s="804"/>
      <c r="AH333" s="804"/>
      <c r="AI333" s="686"/>
      <c r="AJ333" s="686"/>
      <c r="AK333" s="686"/>
      <c r="AL333" s="686"/>
      <c r="AM333" s="686"/>
      <c r="AN333" s="686"/>
      <c r="AO333" s="686"/>
      <c r="AP333" s="686"/>
      <c r="AQ333" s="686"/>
      <c r="AR333" s="686"/>
      <c r="AS333" s="686"/>
    </row>
    <row r="334" ht="15.75" customHeight="1">
      <c r="A334" s="803"/>
      <c r="B334" s="804"/>
      <c r="C334" s="804"/>
      <c r="D334" s="805"/>
      <c r="E334" s="806"/>
      <c r="F334" s="806"/>
      <c r="G334" s="806"/>
      <c r="H334" s="804"/>
      <c r="I334" s="804"/>
      <c r="J334" s="804"/>
      <c r="K334" s="185"/>
      <c r="L334" s="807"/>
      <c r="M334" s="653"/>
      <c r="N334" s="804"/>
      <c r="O334" s="804"/>
      <c r="P334" s="653"/>
      <c r="Q334" s="804"/>
      <c r="R334" s="808"/>
      <c r="S334" s="808"/>
      <c r="T334" s="809"/>
      <c r="U334" s="804"/>
      <c r="V334" s="804"/>
      <c r="W334" s="810"/>
      <c r="X334" s="804"/>
      <c r="Y334" s="653"/>
      <c r="Z334" s="804"/>
      <c r="AA334" s="804"/>
      <c r="AB334" s="185"/>
      <c r="AC334" s="804"/>
      <c r="AD334" s="804"/>
      <c r="AE334" s="804"/>
      <c r="AF334" s="804"/>
      <c r="AG334" s="804"/>
      <c r="AH334" s="804"/>
      <c r="AI334" s="686"/>
      <c r="AJ334" s="686"/>
      <c r="AK334" s="686"/>
      <c r="AL334" s="686"/>
      <c r="AM334" s="686"/>
      <c r="AN334" s="686"/>
      <c r="AO334" s="686"/>
      <c r="AP334" s="686"/>
      <c r="AQ334" s="686"/>
      <c r="AR334" s="686"/>
      <c r="AS334" s="686"/>
    </row>
    <row r="335" ht="15.75" customHeight="1">
      <c r="A335" s="803"/>
      <c r="B335" s="804"/>
      <c r="C335" s="804"/>
      <c r="D335" s="805"/>
      <c r="E335" s="806"/>
      <c r="F335" s="806"/>
      <c r="G335" s="806"/>
      <c r="H335" s="804"/>
      <c r="I335" s="804"/>
      <c r="J335" s="804"/>
      <c r="K335" s="185"/>
      <c r="L335" s="807"/>
      <c r="M335" s="653"/>
      <c r="N335" s="804"/>
      <c r="O335" s="804"/>
      <c r="P335" s="653"/>
      <c r="Q335" s="804"/>
      <c r="R335" s="808"/>
      <c r="S335" s="808"/>
      <c r="T335" s="809"/>
      <c r="U335" s="804"/>
      <c r="V335" s="804"/>
      <c r="W335" s="810"/>
      <c r="X335" s="804"/>
      <c r="Y335" s="653"/>
      <c r="Z335" s="804"/>
      <c r="AA335" s="804"/>
      <c r="AB335" s="185"/>
      <c r="AC335" s="804"/>
      <c r="AD335" s="804"/>
      <c r="AE335" s="804"/>
      <c r="AF335" s="804"/>
      <c r="AG335" s="804"/>
      <c r="AH335" s="804"/>
      <c r="AI335" s="686"/>
      <c r="AJ335" s="686"/>
      <c r="AK335" s="686"/>
      <c r="AL335" s="686"/>
      <c r="AM335" s="686"/>
      <c r="AN335" s="686"/>
      <c r="AO335" s="686"/>
      <c r="AP335" s="686"/>
      <c r="AQ335" s="686"/>
      <c r="AR335" s="686"/>
      <c r="AS335" s="686"/>
    </row>
    <row r="336" ht="15.75" customHeight="1">
      <c r="A336" s="803"/>
      <c r="B336" s="804"/>
      <c r="C336" s="804"/>
      <c r="D336" s="805"/>
      <c r="E336" s="806"/>
      <c r="F336" s="806"/>
      <c r="G336" s="806"/>
      <c r="H336" s="804"/>
      <c r="I336" s="804"/>
      <c r="J336" s="804"/>
      <c r="K336" s="185"/>
      <c r="L336" s="807"/>
      <c r="M336" s="653"/>
      <c r="N336" s="804"/>
      <c r="O336" s="804"/>
      <c r="P336" s="653"/>
      <c r="Q336" s="804"/>
      <c r="R336" s="808"/>
      <c r="S336" s="808"/>
      <c r="T336" s="809"/>
      <c r="U336" s="804"/>
      <c r="V336" s="804"/>
      <c r="W336" s="810"/>
      <c r="X336" s="804"/>
      <c r="Y336" s="653"/>
      <c r="Z336" s="804"/>
      <c r="AA336" s="804"/>
      <c r="AB336" s="185"/>
      <c r="AC336" s="804"/>
      <c r="AD336" s="804"/>
      <c r="AE336" s="804"/>
      <c r="AF336" s="804"/>
      <c r="AG336" s="804"/>
      <c r="AH336" s="804"/>
      <c r="AI336" s="686"/>
      <c r="AJ336" s="686"/>
      <c r="AK336" s="686"/>
      <c r="AL336" s="686"/>
      <c r="AM336" s="686"/>
      <c r="AN336" s="686"/>
      <c r="AO336" s="686"/>
      <c r="AP336" s="686"/>
      <c r="AQ336" s="686"/>
      <c r="AR336" s="686"/>
      <c r="AS336" s="686"/>
    </row>
    <row r="337" ht="15.75" customHeight="1">
      <c r="A337" s="803"/>
      <c r="B337" s="804"/>
      <c r="C337" s="804"/>
      <c r="D337" s="805"/>
      <c r="E337" s="806"/>
      <c r="F337" s="806"/>
      <c r="G337" s="806"/>
      <c r="H337" s="804"/>
      <c r="I337" s="804"/>
      <c r="J337" s="804"/>
      <c r="K337" s="185"/>
      <c r="L337" s="807"/>
      <c r="M337" s="653"/>
      <c r="N337" s="804"/>
      <c r="O337" s="804"/>
      <c r="P337" s="653"/>
      <c r="Q337" s="804"/>
      <c r="R337" s="808"/>
      <c r="S337" s="808"/>
      <c r="T337" s="809"/>
      <c r="U337" s="804"/>
      <c r="V337" s="804"/>
      <c r="W337" s="810"/>
      <c r="X337" s="804"/>
      <c r="Y337" s="653"/>
      <c r="Z337" s="804"/>
      <c r="AA337" s="804"/>
      <c r="AB337" s="185"/>
      <c r="AC337" s="804"/>
      <c r="AD337" s="804"/>
      <c r="AE337" s="804"/>
      <c r="AF337" s="804"/>
      <c r="AG337" s="804"/>
      <c r="AH337" s="804"/>
      <c r="AI337" s="686"/>
      <c r="AJ337" s="686"/>
      <c r="AK337" s="686"/>
      <c r="AL337" s="686"/>
      <c r="AM337" s="686"/>
      <c r="AN337" s="686"/>
      <c r="AO337" s="686"/>
      <c r="AP337" s="686"/>
      <c r="AQ337" s="686"/>
      <c r="AR337" s="686"/>
      <c r="AS337" s="686"/>
    </row>
    <row r="338" ht="15.75" customHeight="1">
      <c r="A338" s="803"/>
      <c r="B338" s="804"/>
      <c r="C338" s="804"/>
      <c r="D338" s="805"/>
      <c r="E338" s="806"/>
      <c r="F338" s="806"/>
      <c r="G338" s="806"/>
      <c r="H338" s="804"/>
      <c r="I338" s="804"/>
      <c r="J338" s="804"/>
      <c r="K338" s="185"/>
      <c r="L338" s="807"/>
      <c r="M338" s="653"/>
      <c r="N338" s="804"/>
      <c r="O338" s="804"/>
      <c r="P338" s="653"/>
      <c r="Q338" s="804"/>
      <c r="R338" s="808"/>
      <c r="S338" s="808"/>
      <c r="T338" s="809"/>
      <c r="U338" s="804"/>
      <c r="V338" s="804"/>
      <c r="W338" s="810"/>
      <c r="X338" s="804"/>
      <c r="Y338" s="653"/>
      <c r="Z338" s="804"/>
      <c r="AA338" s="804"/>
      <c r="AB338" s="185"/>
      <c r="AC338" s="804"/>
      <c r="AD338" s="804"/>
      <c r="AE338" s="804"/>
      <c r="AF338" s="804"/>
      <c r="AG338" s="804"/>
      <c r="AH338" s="804"/>
      <c r="AI338" s="686"/>
      <c r="AJ338" s="686"/>
      <c r="AK338" s="686"/>
      <c r="AL338" s="686"/>
      <c r="AM338" s="686"/>
      <c r="AN338" s="686"/>
      <c r="AO338" s="686"/>
      <c r="AP338" s="686"/>
      <c r="AQ338" s="686"/>
      <c r="AR338" s="686"/>
      <c r="AS338" s="686"/>
    </row>
    <row r="339" ht="15.75" customHeight="1">
      <c r="A339" s="803"/>
      <c r="B339" s="804"/>
      <c r="C339" s="804"/>
      <c r="D339" s="805"/>
      <c r="E339" s="806"/>
      <c r="F339" s="806"/>
      <c r="G339" s="806"/>
      <c r="H339" s="804"/>
      <c r="I339" s="804"/>
      <c r="J339" s="804"/>
      <c r="K339" s="185"/>
      <c r="L339" s="807"/>
      <c r="M339" s="653"/>
      <c r="N339" s="804"/>
      <c r="O339" s="804"/>
      <c r="P339" s="653"/>
      <c r="Q339" s="804"/>
      <c r="R339" s="808"/>
      <c r="S339" s="808"/>
      <c r="T339" s="809"/>
      <c r="U339" s="804"/>
      <c r="V339" s="804"/>
      <c r="W339" s="810"/>
      <c r="X339" s="804"/>
      <c r="Y339" s="653"/>
      <c r="Z339" s="804"/>
      <c r="AA339" s="804"/>
      <c r="AB339" s="185"/>
      <c r="AC339" s="804"/>
      <c r="AD339" s="804"/>
      <c r="AE339" s="804"/>
      <c r="AF339" s="804"/>
      <c r="AG339" s="804"/>
      <c r="AH339" s="804"/>
      <c r="AI339" s="686"/>
      <c r="AJ339" s="686"/>
      <c r="AK339" s="686"/>
      <c r="AL339" s="686"/>
      <c r="AM339" s="686"/>
      <c r="AN339" s="686"/>
      <c r="AO339" s="686"/>
      <c r="AP339" s="686"/>
      <c r="AQ339" s="686"/>
      <c r="AR339" s="686"/>
      <c r="AS339" s="686"/>
    </row>
    <row r="340" ht="15.75" customHeight="1">
      <c r="A340" s="803"/>
      <c r="B340" s="804"/>
      <c r="C340" s="804"/>
      <c r="D340" s="805"/>
      <c r="E340" s="806"/>
      <c r="F340" s="806"/>
      <c r="G340" s="806"/>
      <c r="H340" s="804"/>
      <c r="I340" s="804"/>
      <c r="J340" s="804"/>
      <c r="K340" s="185"/>
      <c r="L340" s="807"/>
      <c r="M340" s="653"/>
      <c r="N340" s="804"/>
      <c r="O340" s="804"/>
      <c r="P340" s="653"/>
      <c r="Q340" s="804"/>
      <c r="R340" s="808"/>
      <c r="S340" s="808"/>
      <c r="T340" s="809"/>
      <c r="U340" s="804"/>
      <c r="V340" s="804"/>
      <c r="W340" s="810"/>
      <c r="X340" s="804"/>
      <c r="Y340" s="653"/>
      <c r="Z340" s="804"/>
      <c r="AA340" s="804"/>
      <c r="AB340" s="185"/>
      <c r="AC340" s="804"/>
      <c r="AD340" s="804"/>
      <c r="AE340" s="804"/>
      <c r="AF340" s="804"/>
      <c r="AG340" s="804"/>
      <c r="AH340" s="804"/>
      <c r="AI340" s="686"/>
      <c r="AJ340" s="686"/>
      <c r="AK340" s="686"/>
      <c r="AL340" s="686"/>
      <c r="AM340" s="686"/>
      <c r="AN340" s="686"/>
      <c r="AO340" s="686"/>
      <c r="AP340" s="686"/>
      <c r="AQ340" s="686"/>
      <c r="AR340" s="686"/>
      <c r="AS340" s="686"/>
    </row>
    <row r="341" ht="15.75" customHeight="1">
      <c r="A341" s="803"/>
      <c r="B341" s="804"/>
      <c r="C341" s="804"/>
      <c r="D341" s="805"/>
      <c r="E341" s="806"/>
      <c r="F341" s="806"/>
      <c r="G341" s="806"/>
      <c r="H341" s="804"/>
      <c r="I341" s="804"/>
      <c r="J341" s="804"/>
      <c r="K341" s="185"/>
      <c r="L341" s="807"/>
      <c r="M341" s="653"/>
      <c r="N341" s="804"/>
      <c r="O341" s="804"/>
      <c r="P341" s="653"/>
      <c r="Q341" s="804"/>
      <c r="R341" s="808"/>
      <c r="S341" s="808"/>
      <c r="T341" s="809"/>
      <c r="U341" s="804"/>
      <c r="V341" s="804"/>
      <c r="W341" s="810"/>
      <c r="X341" s="804"/>
      <c r="Y341" s="653"/>
      <c r="Z341" s="804"/>
      <c r="AA341" s="804"/>
      <c r="AB341" s="185"/>
      <c r="AC341" s="804"/>
      <c r="AD341" s="804"/>
      <c r="AE341" s="804"/>
      <c r="AF341" s="804"/>
      <c r="AG341" s="804"/>
      <c r="AH341" s="804"/>
      <c r="AI341" s="686"/>
      <c r="AJ341" s="686"/>
      <c r="AK341" s="686"/>
      <c r="AL341" s="686"/>
      <c r="AM341" s="686"/>
      <c r="AN341" s="686"/>
      <c r="AO341" s="686"/>
      <c r="AP341" s="686"/>
      <c r="AQ341" s="686"/>
      <c r="AR341" s="686"/>
      <c r="AS341" s="686"/>
    </row>
    <row r="342" ht="15.75" customHeight="1">
      <c r="A342" s="803"/>
      <c r="B342" s="804"/>
      <c r="C342" s="804"/>
      <c r="D342" s="805"/>
      <c r="E342" s="806"/>
      <c r="F342" s="806"/>
      <c r="G342" s="806"/>
      <c r="H342" s="804"/>
      <c r="I342" s="804"/>
      <c r="J342" s="804"/>
      <c r="K342" s="185"/>
      <c r="L342" s="807"/>
      <c r="M342" s="653"/>
      <c r="N342" s="804"/>
      <c r="O342" s="804"/>
      <c r="P342" s="653"/>
      <c r="Q342" s="804"/>
      <c r="R342" s="808"/>
      <c r="S342" s="808"/>
      <c r="T342" s="809"/>
      <c r="U342" s="804"/>
      <c r="V342" s="804"/>
      <c r="W342" s="810"/>
      <c r="X342" s="804"/>
      <c r="Y342" s="653"/>
      <c r="Z342" s="804"/>
      <c r="AA342" s="804"/>
      <c r="AB342" s="185"/>
      <c r="AC342" s="804"/>
      <c r="AD342" s="804"/>
      <c r="AE342" s="804"/>
      <c r="AF342" s="804"/>
      <c r="AG342" s="804"/>
      <c r="AH342" s="804"/>
      <c r="AI342" s="686"/>
      <c r="AJ342" s="686"/>
      <c r="AK342" s="686"/>
      <c r="AL342" s="686"/>
      <c r="AM342" s="686"/>
      <c r="AN342" s="686"/>
      <c r="AO342" s="686"/>
      <c r="AP342" s="686"/>
      <c r="AQ342" s="686"/>
      <c r="AR342" s="686"/>
      <c r="AS342" s="686"/>
    </row>
    <row r="343" ht="15.75" customHeight="1">
      <c r="A343" s="803"/>
      <c r="B343" s="804"/>
      <c r="C343" s="804"/>
      <c r="D343" s="805"/>
      <c r="E343" s="806"/>
      <c r="F343" s="806"/>
      <c r="G343" s="806"/>
      <c r="H343" s="804"/>
      <c r="I343" s="804"/>
      <c r="J343" s="804"/>
      <c r="K343" s="185"/>
      <c r="L343" s="807"/>
      <c r="M343" s="653"/>
      <c r="N343" s="804"/>
      <c r="O343" s="804"/>
      <c r="P343" s="653"/>
      <c r="Q343" s="804"/>
      <c r="R343" s="808"/>
      <c r="S343" s="808"/>
      <c r="T343" s="809"/>
      <c r="U343" s="804"/>
      <c r="V343" s="804"/>
      <c r="W343" s="810"/>
      <c r="X343" s="804"/>
      <c r="Y343" s="653"/>
      <c r="Z343" s="804"/>
      <c r="AA343" s="804"/>
      <c r="AB343" s="185"/>
      <c r="AC343" s="804"/>
      <c r="AD343" s="804"/>
      <c r="AE343" s="804"/>
      <c r="AF343" s="804"/>
      <c r="AG343" s="804"/>
      <c r="AH343" s="804"/>
      <c r="AI343" s="686"/>
      <c r="AJ343" s="686"/>
      <c r="AK343" s="686"/>
      <c r="AL343" s="686"/>
      <c r="AM343" s="686"/>
      <c r="AN343" s="686"/>
      <c r="AO343" s="686"/>
      <c r="AP343" s="686"/>
      <c r="AQ343" s="686"/>
      <c r="AR343" s="686"/>
      <c r="AS343" s="686"/>
    </row>
    <row r="344" ht="15.75" customHeight="1">
      <c r="A344" s="803"/>
      <c r="B344" s="804"/>
      <c r="C344" s="804"/>
      <c r="D344" s="805"/>
      <c r="E344" s="806"/>
      <c r="F344" s="806"/>
      <c r="G344" s="806"/>
      <c r="H344" s="804"/>
      <c r="I344" s="804"/>
      <c r="J344" s="804"/>
      <c r="K344" s="185"/>
      <c r="L344" s="807"/>
      <c r="M344" s="653"/>
      <c r="N344" s="804"/>
      <c r="O344" s="804"/>
      <c r="P344" s="653"/>
      <c r="Q344" s="804"/>
      <c r="R344" s="808"/>
      <c r="S344" s="808"/>
      <c r="T344" s="809"/>
      <c r="U344" s="804"/>
      <c r="V344" s="804"/>
      <c r="W344" s="810"/>
      <c r="X344" s="804"/>
      <c r="Y344" s="653"/>
      <c r="Z344" s="804"/>
      <c r="AA344" s="804"/>
      <c r="AB344" s="185"/>
      <c r="AC344" s="804"/>
      <c r="AD344" s="804"/>
      <c r="AE344" s="804"/>
      <c r="AF344" s="804"/>
      <c r="AG344" s="804"/>
      <c r="AH344" s="804"/>
      <c r="AI344" s="686"/>
      <c r="AJ344" s="686"/>
      <c r="AK344" s="686"/>
      <c r="AL344" s="686"/>
      <c r="AM344" s="686"/>
      <c r="AN344" s="686"/>
      <c r="AO344" s="686"/>
      <c r="AP344" s="686"/>
      <c r="AQ344" s="686"/>
      <c r="AR344" s="686"/>
      <c r="AS344" s="686"/>
    </row>
    <row r="345" ht="15.75" customHeight="1">
      <c r="A345" s="803"/>
      <c r="B345" s="804"/>
      <c r="C345" s="804"/>
      <c r="D345" s="805"/>
      <c r="E345" s="806"/>
      <c r="F345" s="806"/>
      <c r="G345" s="806"/>
      <c r="H345" s="804"/>
      <c r="I345" s="804"/>
      <c r="J345" s="804"/>
      <c r="K345" s="185"/>
      <c r="L345" s="807"/>
      <c r="M345" s="653"/>
      <c r="N345" s="804"/>
      <c r="O345" s="804"/>
      <c r="P345" s="653"/>
      <c r="Q345" s="804"/>
      <c r="R345" s="808"/>
      <c r="S345" s="808"/>
      <c r="T345" s="809"/>
      <c r="U345" s="804"/>
      <c r="V345" s="804"/>
      <c r="W345" s="810"/>
      <c r="X345" s="804"/>
      <c r="Y345" s="653"/>
      <c r="Z345" s="804"/>
      <c r="AA345" s="804"/>
      <c r="AB345" s="185"/>
      <c r="AC345" s="804"/>
      <c r="AD345" s="804"/>
      <c r="AE345" s="804"/>
      <c r="AF345" s="804"/>
      <c r="AG345" s="804"/>
      <c r="AH345" s="804"/>
      <c r="AI345" s="686"/>
      <c r="AJ345" s="686"/>
      <c r="AK345" s="686"/>
      <c r="AL345" s="686"/>
      <c r="AM345" s="686"/>
      <c r="AN345" s="686"/>
      <c r="AO345" s="686"/>
      <c r="AP345" s="686"/>
      <c r="AQ345" s="686"/>
      <c r="AR345" s="686"/>
      <c r="AS345" s="686"/>
    </row>
    <row r="346" ht="15.75" customHeight="1">
      <c r="A346" s="803"/>
      <c r="B346" s="804"/>
      <c r="C346" s="804"/>
      <c r="D346" s="805"/>
      <c r="E346" s="806"/>
      <c r="F346" s="806"/>
      <c r="G346" s="806"/>
      <c r="H346" s="804"/>
      <c r="I346" s="804"/>
      <c r="J346" s="804"/>
      <c r="K346" s="185"/>
      <c r="L346" s="807"/>
      <c r="M346" s="653"/>
      <c r="N346" s="804"/>
      <c r="O346" s="804"/>
      <c r="P346" s="653"/>
      <c r="Q346" s="804"/>
      <c r="R346" s="808"/>
      <c r="S346" s="808"/>
      <c r="T346" s="809"/>
      <c r="U346" s="804"/>
      <c r="V346" s="804"/>
      <c r="W346" s="810"/>
      <c r="X346" s="804"/>
      <c r="Y346" s="653"/>
      <c r="Z346" s="804"/>
      <c r="AA346" s="804"/>
      <c r="AB346" s="185"/>
      <c r="AC346" s="804"/>
      <c r="AD346" s="804"/>
      <c r="AE346" s="804"/>
      <c r="AF346" s="804"/>
      <c r="AG346" s="804"/>
      <c r="AH346" s="804"/>
      <c r="AI346" s="686"/>
      <c r="AJ346" s="686"/>
      <c r="AK346" s="686"/>
      <c r="AL346" s="686"/>
      <c r="AM346" s="686"/>
      <c r="AN346" s="686"/>
      <c r="AO346" s="686"/>
      <c r="AP346" s="686"/>
      <c r="AQ346" s="686"/>
      <c r="AR346" s="686"/>
      <c r="AS346" s="686"/>
    </row>
    <row r="347" ht="15.75" customHeight="1">
      <c r="A347" s="803"/>
      <c r="B347" s="804"/>
      <c r="C347" s="804"/>
      <c r="D347" s="805"/>
      <c r="E347" s="806"/>
      <c r="F347" s="806"/>
      <c r="G347" s="806"/>
      <c r="H347" s="804"/>
      <c r="I347" s="804"/>
      <c r="J347" s="804"/>
      <c r="K347" s="185"/>
      <c r="L347" s="807"/>
      <c r="M347" s="653"/>
      <c r="N347" s="804"/>
      <c r="O347" s="804"/>
      <c r="P347" s="653"/>
      <c r="Q347" s="804"/>
      <c r="R347" s="808"/>
      <c r="S347" s="808"/>
      <c r="T347" s="809"/>
      <c r="U347" s="804"/>
      <c r="V347" s="804"/>
      <c r="W347" s="810"/>
      <c r="X347" s="804"/>
      <c r="Y347" s="653"/>
      <c r="Z347" s="804"/>
      <c r="AA347" s="804"/>
      <c r="AB347" s="185"/>
      <c r="AC347" s="804"/>
      <c r="AD347" s="804"/>
      <c r="AE347" s="804"/>
      <c r="AF347" s="804"/>
      <c r="AG347" s="804"/>
      <c r="AH347" s="804"/>
      <c r="AI347" s="686"/>
      <c r="AJ347" s="686"/>
      <c r="AK347" s="686"/>
      <c r="AL347" s="686"/>
      <c r="AM347" s="686"/>
      <c r="AN347" s="686"/>
      <c r="AO347" s="686"/>
      <c r="AP347" s="686"/>
      <c r="AQ347" s="686"/>
      <c r="AR347" s="686"/>
      <c r="AS347" s="686"/>
    </row>
    <row r="348" ht="15.75" customHeight="1">
      <c r="A348" s="803"/>
      <c r="B348" s="804"/>
      <c r="C348" s="804"/>
      <c r="D348" s="805"/>
      <c r="E348" s="806"/>
      <c r="F348" s="806"/>
      <c r="G348" s="806"/>
      <c r="H348" s="804"/>
      <c r="I348" s="804"/>
      <c r="J348" s="804"/>
      <c r="K348" s="185"/>
      <c r="L348" s="807"/>
      <c r="M348" s="653"/>
      <c r="N348" s="804"/>
      <c r="O348" s="804"/>
      <c r="P348" s="653"/>
      <c r="Q348" s="804"/>
      <c r="R348" s="808"/>
      <c r="S348" s="808"/>
      <c r="T348" s="809"/>
      <c r="U348" s="804"/>
      <c r="V348" s="804"/>
      <c r="W348" s="810"/>
      <c r="X348" s="804"/>
      <c r="Y348" s="653"/>
      <c r="Z348" s="804"/>
      <c r="AA348" s="804"/>
      <c r="AB348" s="185"/>
      <c r="AC348" s="804"/>
      <c r="AD348" s="804"/>
      <c r="AE348" s="804"/>
      <c r="AF348" s="804"/>
      <c r="AG348" s="804"/>
      <c r="AH348" s="804"/>
      <c r="AI348" s="686"/>
      <c r="AJ348" s="686"/>
      <c r="AK348" s="686"/>
      <c r="AL348" s="686"/>
      <c r="AM348" s="686"/>
      <c r="AN348" s="686"/>
      <c r="AO348" s="686"/>
      <c r="AP348" s="686"/>
      <c r="AQ348" s="686"/>
      <c r="AR348" s="686"/>
      <c r="AS348" s="686"/>
    </row>
    <row r="349" ht="15.75" customHeight="1">
      <c r="A349" s="803"/>
      <c r="B349" s="804"/>
      <c r="C349" s="804"/>
      <c r="D349" s="805"/>
      <c r="E349" s="806"/>
      <c r="F349" s="806"/>
      <c r="G349" s="806"/>
      <c r="H349" s="804"/>
      <c r="I349" s="804"/>
      <c r="J349" s="804"/>
      <c r="K349" s="185"/>
      <c r="L349" s="807"/>
      <c r="M349" s="653"/>
      <c r="N349" s="804"/>
      <c r="O349" s="804"/>
      <c r="P349" s="653"/>
      <c r="Q349" s="804"/>
      <c r="R349" s="808"/>
      <c r="S349" s="808"/>
      <c r="T349" s="809"/>
      <c r="U349" s="804"/>
      <c r="V349" s="804"/>
      <c r="W349" s="810"/>
      <c r="X349" s="804"/>
      <c r="Y349" s="653"/>
      <c r="Z349" s="804"/>
      <c r="AA349" s="804"/>
      <c r="AB349" s="185"/>
      <c r="AC349" s="804"/>
      <c r="AD349" s="804"/>
      <c r="AE349" s="804"/>
      <c r="AF349" s="804"/>
      <c r="AG349" s="804"/>
      <c r="AH349" s="804"/>
      <c r="AI349" s="686"/>
      <c r="AJ349" s="686"/>
      <c r="AK349" s="686"/>
      <c r="AL349" s="686"/>
      <c r="AM349" s="686"/>
      <c r="AN349" s="686"/>
      <c r="AO349" s="686"/>
      <c r="AP349" s="686"/>
      <c r="AQ349" s="686"/>
      <c r="AR349" s="686"/>
      <c r="AS349" s="686"/>
    </row>
    <row r="350" ht="15.75" customHeight="1">
      <c r="A350" s="803"/>
      <c r="B350" s="804"/>
      <c r="C350" s="804"/>
      <c r="D350" s="805"/>
      <c r="E350" s="806"/>
      <c r="F350" s="806"/>
      <c r="G350" s="806"/>
      <c r="H350" s="804"/>
      <c r="I350" s="804"/>
      <c r="J350" s="804"/>
      <c r="K350" s="185"/>
      <c r="L350" s="807"/>
      <c r="M350" s="653"/>
      <c r="N350" s="804"/>
      <c r="O350" s="804"/>
      <c r="P350" s="653"/>
      <c r="Q350" s="804"/>
      <c r="R350" s="808"/>
      <c r="S350" s="808"/>
      <c r="T350" s="809"/>
      <c r="U350" s="804"/>
      <c r="V350" s="804"/>
      <c r="W350" s="810"/>
      <c r="X350" s="804"/>
      <c r="Y350" s="653"/>
      <c r="Z350" s="804"/>
      <c r="AA350" s="804"/>
      <c r="AB350" s="185"/>
      <c r="AC350" s="804"/>
      <c r="AD350" s="804"/>
      <c r="AE350" s="804"/>
      <c r="AF350" s="804"/>
      <c r="AG350" s="804"/>
      <c r="AH350" s="804"/>
      <c r="AI350" s="686"/>
      <c r="AJ350" s="686"/>
      <c r="AK350" s="686"/>
      <c r="AL350" s="686"/>
      <c r="AM350" s="686"/>
      <c r="AN350" s="686"/>
      <c r="AO350" s="686"/>
      <c r="AP350" s="686"/>
      <c r="AQ350" s="686"/>
      <c r="AR350" s="686"/>
      <c r="AS350" s="686"/>
    </row>
    <row r="351" ht="15.75" customHeight="1">
      <c r="A351" s="803"/>
      <c r="B351" s="804"/>
      <c r="C351" s="804"/>
      <c r="D351" s="805"/>
      <c r="E351" s="806"/>
      <c r="F351" s="806"/>
      <c r="G351" s="806"/>
      <c r="H351" s="804"/>
      <c r="I351" s="804"/>
      <c r="J351" s="804"/>
      <c r="K351" s="185"/>
      <c r="L351" s="807"/>
      <c r="M351" s="653"/>
      <c r="N351" s="804"/>
      <c r="O351" s="804"/>
      <c r="P351" s="653"/>
      <c r="Q351" s="804"/>
      <c r="R351" s="808"/>
      <c r="S351" s="808"/>
      <c r="T351" s="809"/>
      <c r="U351" s="804"/>
      <c r="V351" s="804"/>
      <c r="W351" s="810"/>
      <c r="X351" s="804"/>
      <c r="Y351" s="653"/>
      <c r="Z351" s="804"/>
      <c r="AA351" s="804"/>
      <c r="AB351" s="185"/>
      <c r="AC351" s="804"/>
      <c r="AD351" s="804"/>
      <c r="AE351" s="804"/>
      <c r="AF351" s="804"/>
      <c r="AG351" s="804"/>
      <c r="AH351" s="804"/>
      <c r="AI351" s="686"/>
      <c r="AJ351" s="686"/>
      <c r="AK351" s="686"/>
      <c r="AL351" s="686"/>
      <c r="AM351" s="686"/>
      <c r="AN351" s="686"/>
      <c r="AO351" s="686"/>
      <c r="AP351" s="686"/>
      <c r="AQ351" s="686"/>
      <c r="AR351" s="686"/>
      <c r="AS351" s="686"/>
    </row>
    <row r="352" ht="15.75" customHeight="1">
      <c r="A352" s="803"/>
      <c r="B352" s="804"/>
      <c r="C352" s="804"/>
      <c r="D352" s="805"/>
      <c r="E352" s="806"/>
      <c r="F352" s="806"/>
      <c r="G352" s="806"/>
      <c r="H352" s="804"/>
      <c r="I352" s="804"/>
      <c r="J352" s="804"/>
      <c r="K352" s="185"/>
      <c r="L352" s="807"/>
      <c r="M352" s="653"/>
      <c r="N352" s="804"/>
      <c r="O352" s="804"/>
      <c r="P352" s="653"/>
      <c r="Q352" s="804"/>
      <c r="R352" s="808"/>
      <c r="S352" s="808"/>
      <c r="T352" s="809"/>
      <c r="U352" s="804"/>
      <c r="V352" s="804"/>
      <c r="W352" s="810"/>
      <c r="X352" s="804"/>
      <c r="Y352" s="653"/>
      <c r="Z352" s="804"/>
      <c r="AA352" s="804"/>
      <c r="AB352" s="185"/>
      <c r="AC352" s="804"/>
      <c r="AD352" s="804"/>
      <c r="AE352" s="804"/>
      <c r="AF352" s="804"/>
      <c r="AG352" s="804"/>
      <c r="AH352" s="804"/>
      <c r="AI352" s="686"/>
      <c r="AJ352" s="686"/>
      <c r="AK352" s="686"/>
      <c r="AL352" s="686"/>
      <c r="AM352" s="686"/>
      <c r="AN352" s="686"/>
      <c r="AO352" s="686"/>
      <c r="AP352" s="686"/>
      <c r="AQ352" s="686"/>
      <c r="AR352" s="686"/>
      <c r="AS352" s="686"/>
    </row>
    <row r="353" ht="15.75" customHeight="1">
      <c r="A353" s="803"/>
      <c r="B353" s="804"/>
      <c r="C353" s="804"/>
      <c r="D353" s="805"/>
      <c r="E353" s="806"/>
      <c r="F353" s="806"/>
      <c r="G353" s="806"/>
      <c r="H353" s="804"/>
      <c r="I353" s="804"/>
      <c r="J353" s="804"/>
      <c r="K353" s="185"/>
      <c r="L353" s="807"/>
      <c r="M353" s="653"/>
      <c r="N353" s="804"/>
      <c r="O353" s="804"/>
      <c r="P353" s="653"/>
      <c r="Q353" s="804"/>
      <c r="R353" s="808"/>
      <c r="S353" s="808"/>
      <c r="T353" s="809"/>
      <c r="U353" s="804"/>
      <c r="V353" s="804"/>
      <c r="W353" s="810"/>
      <c r="X353" s="804"/>
      <c r="Y353" s="653"/>
      <c r="Z353" s="804"/>
      <c r="AA353" s="804"/>
      <c r="AB353" s="185"/>
      <c r="AC353" s="804"/>
      <c r="AD353" s="804"/>
      <c r="AE353" s="804"/>
      <c r="AF353" s="804"/>
      <c r="AG353" s="804"/>
      <c r="AH353" s="804"/>
      <c r="AI353" s="686"/>
      <c r="AJ353" s="686"/>
      <c r="AK353" s="686"/>
      <c r="AL353" s="686"/>
      <c r="AM353" s="686"/>
      <c r="AN353" s="686"/>
      <c r="AO353" s="686"/>
      <c r="AP353" s="686"/>
      <c r="AQ353" s="686"/>
      <c r="AR353" s="686"/>
      <c r="AS353" s="686"/>
    </row>
    <row r="354" ht="15.75" customHeight="1">
      <c r="A354" s="803"/>
      <c r="B354" s="804"/>
      <c r="C354" s="804"/>
      <c r="D354" s="805"/>
      <c r="E354" s="806"/>
      <c r="F354" s="806"/>
      <c r="G354" s="806"/>
      <c r="H354" s="804"/>
      <c r="I354" s="804"/>
      <c r="J354" s="804"/>
      <c r="K354" s="185"/>
      <c r="L354" s="807"/>
      <c r="M354" s="653"/>
      <c r="N354" s="804"/>
      <c r="O354" s="804"/>
      <c r="P354" s="653"/>
      <c r="Q354" s="804"/>
      <c r="R354" s="808"/>
      <c r="S354" s="808"/>
      <c r="T354" s="809"/>
      <c r="U354" s="804"/>
      <c r="V354" s="804"/>
      <c r="W354" s="810"/>
      <c r="X354" s="804"/>
      <c r="Y354" s="653"/>
      <c r="Z354" s="804"/>
      <c r="AA354" s="804"/>
      <c r="AB354" s="185"/>
      <c r="AC354" s="804"/>
      <c r="AD354" s="804"/>
      <c r="AE354" s="804"/>
      <c r="AF354" s="804"/>
      <c r="AG354" s="804"/>
      <c r="AH354" s="804"/>
      <c r="AI354" s="686"/>
      <c r="AJ354" s="686"/>
      <c r="AK354" s="686"/>
      <c r="AL354" s="686"/>
      <c r="AM354" s="686"/>
      <c r="AN354" s="686"/>
      <c r="AO354" s="686"/>
      <c r="AP354" s="686"/>
      <c r="AQ354" s="686"/>
      <c r="AR354" s="686"/>
      <c r="AS354" s="686"/>
    </row>
    <row r="355" ht="15.75" customHeight="1">
      <c r="A355" s="803"/>
      <c r="B355" s="804"/>
      <c r="C355" s="804"/>
      <c r="D355" s="805"/>
      <c r="E355" s="806"/>
      <c r="F355" s="806"/>
      <c r="G355" s="806"/>
      <c r="H355" s="804"/>
      <c r="I355" s="804"/>
      <c r="J355" s="804"/>
      <c r="K355" s="185"/>
      <c r="L355" s="807"/>
      <c r="M355" s="653"/>
      <c r="N355" s="804"/>
      <c r="O355" s="804"/>
      <c r="P355" s="653"/>
      <c r="Q355" s="804"/>
      <c r="R355" s="808"/>
      <c r="S355" s="808"/>
      <c r="T355" s="809"/>
      <c r="U355" s="804"/>
      <c r="V355" s="804"/>
      <c r="W355" s="810"/>
      <c r="X355" s="804"/>
      <c r="Y355" s="653"/>
      <c r="Z355" s="804"/>
      <c r="AA355" s="804"/>
      <c r="AB355" s="185"/>
      <c r="AC355" s="804"/>
      <c r="AD355" s="804"/>
      <c r="AE355" s="804"/>
      <c r="AF355" s="804"/>
      <c r="AG355" s="804"/>
      <c r="AH355" s="804"/>
      <c r="AI355" s="686"/>
      <c r="AJ355" s="686"/>
      <c r="AK355" s="686"/>
      <c r="AL355" s="686"/>
      <c r="AM355" s="686"/>
      <c r="AN355" s="686"/>
      <c r="AO355" s="686"/>
      <c r="AP355" s="686"/>
      <c r="AQ355" s="686"/>
      <c r="AR355" s="686"/>
      <c r="AS355" s="686"/>
    </row>
    <row r="356" ht="15.75" customHeight="1">
      <c r="A356" s="803"/>
      <c r="B356" s="804"/>
      <c r="C356" s="804"/>
      <c r="D356" s="805"/>
      <c r="E356" s="806"/>
      <c r="F356" s="806"/>
      <c r="G356" s="806"/>
      <c r="H356" s="804"/>
      <c r="I356" s="804"/>
      <c r="J356" s="804"/>
      <c r="K356" s="185"/>
      <c r="L356" s="807"/>
      <c r="M356" s="653"/>
      <c r="N356" s="804"/>
      <c r="O356" s="804"/>
      <c r="P356" s="653"/>
      <c r="Q356" s="804"/>
      <c r="R356" s="808"/>
      <c r="S356" s="808"/>
      <c r="T356" s="809"/>
      <c r="U356" s="804"/>
      <c r="V356" s="804"/>
      <c r="W356" s="810"/>
      <c r="X356" s="804"/>
      <c r="Y356" s="653"/>
      <c r="Z356" s="804"/>
      <c r="AA356" s="804"/>
      <c r="AB356" s="185"/>
      <c r="AC356" s="804"/>
      <c r="AD356" s="804"/>
      <c r="AE356" s="804"/>
      <c r="AF356" s="804"/>
      <c r="AG356" s="804"/>
      <c r="AH356" s="804"/>
      <c r="AI356" s="686"/>
      <c r="AJ356" s="686"/>
      <c r="AK356" s="686"/>
      <c r="AL356" s="686"/>
      <c r="AM356" s="686"/>
      <c r="AN356" s="686"/>
      <c r="AO356" s="686"/>
      <c r="AP356" s="686"/>
      <c r="AQ356" s="686"/>
      <c r="AR356" s="686"/>
      <c r="AS356" s="686"/>
    </row>
    <row r="357" ht="15.75" customHeight="1">
      <c r="A357" s="803"/>
      <c r="B357" s="804"/>
      <c r="C357" s="804"/>
      <c r="D357" s="805"/>
      <c r="E357" s="806"/>
      <c r="F357" s="806"/>
      <c r="G357" s="806"/>
      <c r="H357" s="804"/>
      <c r="I357" s="804"/>
      <c r="J357" s="804"/>
      <c r="K357" s="185"/>
      <c r="L357" s="807"/>
      <c r="M357" s="653"/>
      <c r="N357" s="804"/>
      <c r="O357" s="804"/>
      <c r="P357" s="653"/>
      <c r="Q357" s="804"/>
      <c r="R357" s="808"/>
      <c r="S357" s="808"/>
      <c r="T357" s="809"/>
      <c r="U357" s="804"/>
      <c r="V357" s="804"/>
      <c r="W357" s="810"/>
      <c r="X357" s="804"/>
      <c r="Y357" s="653"/>
      <c r="Z357" s="804"/>
      <c r="AA357" s="804"/>
      <c r="AB357" s="185"/>
      <c r="AC357" s="804"/>
      <c r="AD357" s="804"/>
      <c r="AE357" s="804"/>
      <c r="AF357" s="804"/>
      <c r="AG357" s="804"/>
      <c r="AH357" s="804"/>
      <c r="AI357" s="686"/>
      <c r="AJ357" s="686"/>
      <c r="AK357" s="686"/>
      <c r="AL357" s="686"/>
      <c r="AM357" s="686"/>
      <c r="AN357" s="686"/>
      <c r="AO357" s="686"/>
      <c r="AP357" s="686"/>
      <c r="AQ357" s="686"/>
      <c r="AR357" s="686"/>
      <c r="AS357" s="686"/>
    </row>
    <row r="358" ht="15.75" customHeight="1">
      <c r="A358" s="803"/>
      <c r="B358" s="804"/>
      <c r="C358" s="804"/>
      <c r="D358" s="805"/>
      <c r="E358" s="806"/>
      <c r="F358" s="806"/>
      <c r="G358" s="806"/>
      <c r="H358" s="804"/>
      <c r="I358" s="804"/>
      <c r="J358" s="804"/>
      <c r="K358" s="185"/>
      <c r="L358" s="807"/>
      <c r="M358" s="653"/>
      <c r="N358" s="804"/>
      <c r="O358" s="804"/>
      <c r="P358" s="653"/>
      <c r="Q358" s="804"/>
      <c r="R358" s="808"/>
      <c r="S358" s="808"/>
      <c r="T358" s="809"/>
      <c r="U358" s="804"/>
      <c r="V358" s="804"/>
      <c r="W358" s="810"/>
      <c r="X358" s="804"/>
      <c r="Y358" s="653"/>
      <c r="Z358" s="804"/>
      <c r="AA358" s="804"/>
      <c r="AB358" s="185"/>
      <c r="AC358" s="804"/>
      <c r="AD358" s="804"/>
      <c r="AE358" s="804"/>
      <c r="AF358" s="804"/>
      <c r="AG358" s="804"/>
      <c r="AH358" s="804"/>
      <c r="AI358" s="686"/>
      <c r="AJ358" s="686"/>
      <c r="AK358" s="686"/>
      <c r="AL358" s="686"/>
      <c r="AM358" s="686"/>
      <c r="AN358" s="686"/>
      <c r="AO358" s="686"/>
      <c r="AP358" s="686"/>
      <c r="AQ358" s="686"/>
      <c r="AR358" s="686"/>
      <c r="AS358" s="686"/>
    </row>
    <row r="359" ht="15.75" customHeight="1">
      <c r="A359" s="803"/>
      <c r="B359" s="804"/>
      <c r="C359" s="804"/>
      <c r="D359" s="805"/>
      <c r="E359" s="806"/>
      <c r="F359" s="806"/>
      <c r="G359" s="806"/>
      <c r="H359" s="804"/>
      <c r="I359" s="804"/>
      <c r="J359" s="804"/>
      <c r="K359" s="185"/>
      <c r="L359" s="807"/>
      <c r="M359" s="653"/>
      <c r="N359" s="804"/>
      <c r="O359" s="804"/>
      <c r="P359" s="653"/>
      <c r="Q359" s="804"/>
      <c r="R359" s="808"/>
      <c r="S359" s="808"/>
      <c r="T359" s="809"/>
      <c r="U359" s="804"/>
      <c r="V359" s="804"/>
      <c r="W359" s="810"/>
      <c r="X359" s="804"/>
      <c r="Y359" s="653"/>
      <c r="Z359" s="804"/>
      <c r="AA359" s="804"/>
      <c r="AB359" s="185"/>
      <c r="AC359" s="804"/>
      <c r="AD359" s="804"/>
      <c r="AE359" s="804"/>
      <c r="AF359" s="804"/>
      <c r="AG359" s="804"/>
      <c r="AH359" s="804"/>
      <c r="AI359" s="686"/>
      <c r="AJ359" s="686"/>
      <c r="AK359" s="686"/>
      <c r="AL359" s="686"/>
      <c r="AM359" s="686"/>
      <c r="AN359" s="686"/>
      <c r="AO359" s="686"/>
      <c r="AP359" s="686"/>
      <c r="AQ359" s="686"/>
      <c r="AR359" s="686"/>
      <c r="AS359" s="686"/>
    </row>
    <row r="360" ht="15.75" customHeight="1">
      <c r="A360" s="803"/>
      <c r="B360" s="804"/>
      <c r="C360" s="804"/>
      <c r="D360" s="805"/>
      <c r="E360" s="806"/>
      <c r="F360" s="806"/>
      <c r="G360" s="806"/>
      <c r="H360" s="804"/>
      <c r="I360" s="804"/>
      <c r="J360" s="804"/>
      <c r="K360" s="185"/>
      <c r="L360" s="807"/>
      <c r="M360" s="653"/>
      <c r="N360" s="804"/>
      <c r="O360" s="804"/>
      <c r="P360" s="653"/>
      <c r="Q360" s="804"/>
      <c r="R360" s="808"/>
      <c r="S360" s="808"/>
      <c r="T360" s="809"/>
      <c r="U360" s="804"/>
      <c r="V360" s="804"/>
      <c r="W360" s="810"/>
      <c r="X360" s="804"/>
      <c r="Y360" s="653"/>
      <c r="Z360" s="804"/>
      <c r="AA360" s="804"/>
      <c r="AB360" s="185"/>
      <c r="AC360" s="804"/>
      <c r="AD360" s="804"/>
      <c r="AE360" s="804"/>
      <c r="AF360" s="804"/>
      <c r="AG360" s="804"/>
      <c r="AH360" s="804"/>
      <c r="AI360" s="686"/>
      <c r="AJ360" s="686"/>
      <c r="AK360" s="686"/>
      <c r="AL360" s="686"/>
      <c r="AM360" s="686"/>
      <c r="AN360" s="686"/>
      <c r="AO360" s="686"/>
      <c r="AP360" s="686"/>
      <c r="AQ360" s="686"/>
      <c r="AR360" s="686"/>
      <c r="AS360" s="686"/>
    </row>
    <row r="361" ht="15.75" customHeight="1">
      <c r="A361" s="803"/>
      <c r="B361" s="804"/>
      <c r="C361" s="804"/>
      <c r="D361" s="805"/>
      <c r="E361" s="806"/>
      <c r="F361" s="806"/>
      <c r="G361" s="806"/>
      <c r="H361" s="804"/>
      <c r="I361" s="804"/>
      <c r="J361" s="804"/>
      <c r="K361" s="185"/>
      <c r="L361" s="807"/>
      <c r="M361" s="653"/>
      <c r="N361" s="804"/>
      <c r="O361" s="804"/>
      <c r="P361" s="653"/>
      <c r="Q361" s="804"/>
      <c r="R361" s="808"/>
      <c r="S361" s="808"/>
      <c r="T361" s="809"/>
      <c r="U361" s="804"/>
      <c r="V361" s="804"/>
      <c r="W361" s="810"/>
      <c r="X361" s="804"/>
      <c r="Y361" s="653"/>
      <c r="Z361" s="804"/>
      <c r="AA361" s="804"/>
      <c r="AB361" s="185"/>
      <c r="AC361" s="804"/>
      <c r="AD361" s="804"/>
      <c r="AE361" s="804"/>
      <c r="AF361" s="804"/>
      <c r="AG361" s="804"/>
      <c r="AH361" s="804"/>
      <c r="AI361" s="686"/>
      <c r="AJ361" s="686"/>
      <c r="AK361" s="686"/>
      <c r="AL361" s="686"/>
      <c r="AM361" s="686"/>
      <c r="AN361" s="686"/>
      <c r="AO361" s="686"/>
      <c r="AP361" s="686"/>
      <c r="AQ361" s="686"/>
      <c r="AR361" s="686"/>
      <c r="AS361" s="686"/>
    </row>
    <row r="362" ht="15.75" customHeight="1">
      <c r="A362" s="803"/>
      <c r="B362" s="804"/>
      <c r="C362" s="804"/>
      <c r="D362" s="805"/>
      <c r="E362" s="806"/>
      <c r="F362" s="806"/>
      <c r="G362" s="806"/>
      <c r="H362" s="804"/>
      <c r="I362" s="804"/>
      <c r="J362" s="804"/>
      <c r="K362" s="185"/>
      <c r="L362" s="807"/>
      <c r="M362" s="653"/>
      <c r="N362" s="804"/>
      <c r="O362" s="804"/>
      <c r="P362" s="653"/>
      <c r="Q362" s="804"/>
      <c r="R362" s="808"/>
      <c r="S362" s="808"/>
      <c r="T362" s="809"/>
      <c r="U362" s="804"/>
      <c r="V362" s="804"/>
      <c r="W362" s="810"/>
      <c r="X362" s="804"/>
      <c r="Y362" s="653"/>
      <c r="Z362" s="804"/>
      <c r="AA362" s="804"/>
      <c r="AB362" s="185"/>
      <c r="AC362" s="804"/>
      <c r="AD362" s="804"/>
      <c r="AE362" s="804"/>
      <c r="AF362" s="804"/>
      <c r="AG362" s="804"/>
      <c r="AH362" s="804"/>
      <c r="AI362" s="686"/>
      <c r="AJ362" s="686"/>
      <c r="AK362" s="686"/>
      <c r="AL362" s="686"/>
      <c r="AM362" s="686"/>
      <c r="AN362" s="686"/>
      <c r="AO362" s="686"/>
      <c r="AP362" s="686"/>
      <c r="AQ362" s="686"/>
      <c r="AR362" s="686"/>
      <c r="AS362" s="686"/>
    </row>
    <row r="363" ht="15.75" customHeight="1">
      <c r="A363" s="803"/>
      <c r="B363" s="804"/>
      <c r="C363" s="804"/>
      <c r="D363" s="805"/>
      <c r="E363" s="806"/>
      <c r="F363" s="806"/>
      <c r="G363" s="806"/>
      <c r="H363" s="804"/>
      <c r="I363" s="804"/>
      <c r="J363" s="804"/>
      <c r="K363" s="185"/>
      <c r="L363" s="807"/>
      <c r="M363" s="653"/>
      <c r="N363" s="804"/>
      <c r="O363" s="804"/>
      <c r="P363" s="653"/>
      <c r="Q363" s="804"/>
      <c r="R363" s="808"/>
      <c r="S363" s="808"/>
      <c r="T363" s="809"/>
      <c r="U363" s="804"/>
      <c r="V363" s="804"/>
      <c r="W363" s="810"/>
      <c r="X363" s="804"/>
      <c r="Y363" s="653"/>
      <c r="Z363" s="804"/>
      <c r="AA363" s="804"/>
      <c r="AB363" s="185"/>
      <c r="AC363" s="804"/>
      <c r="AD363" s="804"/>
      <c r="AE363" s="804"/>
      <c r="AF363" s="804"/>
      <c r="AG363" s="804"/>
      <c r="AH363" s="804"/>
      <c r="AI363" s="686"/>
      <c r="AJ363" s="686"/>
      <c r="AK363" s="686"/>
      <c r="AL363" s="686"/>
      <c r="AM363" s="686"/>
      <c r="AN363" s="686"/>
      <c r="AO363" s="686"/>
      <c r="AP363" s="686"/>
      <c r="AQ363" s="686"/>
      <c r="AR363" s="686"/>
      <c r="AS363" s="686"/>
    </row>
    <row r="364" ht="15.75" customHeight="1">
      <c r="A364" s="803"/>
      <c r="B364" s="804"/>
      <c r="C364" s="804"/>
      <c r="D364" s="805"/>
      <c r="E364" s="806"/>
      <c r="F364" s="806"/>
      <c r="G364" s="806"/>
      <c r="H364" s="804"/>
      <c r="I364" s="804"/>
      <c r="J364" s="804"/>
      <c r="K364" s="185"/>
      <c r="L364" s="807"/>
      <c r="M364" s="653"/>
      <c r="N364" s="804"/>
      <c r="O364" s="804"/>
      <c r="P364" s="653"/>
      <c r="Q364" s="804"/>
      <c r="R364" s="808"/>
      <c r="S364" s="808"/>
      <c r="T364" s="809"/>
      <c r="U364" s="804"/>
      <c r="V364" s="804"/>
      <c r="W364" s="810"/>
      <c r="X364" s="804"/>
      <c r="Y364" s="653"/>
      <c r="Z364" s="804"/>
      <c r="AA364" s="804"/>
      <c r="AB364" s="185"/>
      <c r="AC364" s="804"/>
      <c r="AD364" s="804"/>
      <c r="AE364" s="804"/>
      <c r="AF364" s="804"/>
      <c r="AG364" s="804"/>
      <c r="AH364" s="804"/>
      <c r="AI364" s="686"/>
      <c r="AJ364" s="686"/>
      <c r="AK364" s="686"/>
      <c r="AL364" s="686"/>
      <c r="AM364" s="686"/>
      <c r="AN364" s="686"/>
      <c r="AO364" s="686"/>
      <c r="AP364" s="686"/>
      <c r="AQ364" s="686"/>
      <c r="AR364" s="686"/>
      <c r="AS364" s="686"/>
    </row>
    <row r="365" ht="15.75" customHeight="1">
      <c r="A365" s="803"/>
      <c r="B365" s="804"/>
      <c r="C365" s="804"/>
      <c r="D365" s="805"/>
      <c r="E365" s="806"/>
      <c r="F365" s="806"/>
      <c r="G365" s="806"/>
      <c r="H365" s="804"/>
      <c r="I365" s="804"/>
      <c r="J365" s="804"/>
      <c r="K365" s="185"/>
      <c r="L365" s="807"/>
      <c r="M365" s="653"/>
      <c r="N365" s="804"/>
      <c r="O365" s="804"/>
      <c r="P365" s="653"/>
      <c r="Q365" s="804"/>
      <c r="R365" s="808"/>
      <c r="S365" s="808"/>
      <c r="T365" s="809"/>
      <c r="U365" s="804"/>
      <c r="V365" s="804"/>
      <c r="W365" s="810"/>
      <c r="X365" s="804"/>
      <c r="Y365" s="653"/>
      <c r="Z365" s="804"/>
      <c r="AA365" s="804"/>
      <c r="AB365" s="185"/>
      <c r="AC365" s="804"/>
      <c r="AD365" s="804"/>
      <c r="AE365" s="804"/>
      <c r="AF365" s="804"/>
      <c r="AG365" s="804"/>
      <c r="AH365" s="804"/>
      <c r="AI365" s="686"/>
      <c r="AJ365" s="686"/>
      <c r="AK365" s="686"/>
      <c r="AL365" s="686"/>
      <c r="AM365" s="686"/>
      <c r="AN365" s="686"/>
      <c r="AO365" s="686"/>
      <c r="AP365" s="686"/>
      <c r="AQ365" s="686"/>
      <c r="AR365" s="686"/>
      <c r="AS365" s="686"/>
    </row>
    <row r="366" ht="15.75" customHeight="1">
      <c r="A366" s="803"/>
      <c r="B366" s="804"/>
      <c r="C366" s="804"/>
      <c r="D366" s="805"/>
      <c r="E366" s="806"/>
      <c r="F366" s="806"/>
      <c r="G366" s="806"/>
      <c r="H366" s="804"/>
      <c r="I366" s="804"/>
      <c r="J366" s="804"/>
      <c r="K366" s="185"/>
      <c r="L366" s="807"/>
      <c r="M366" s="653"/>
      <c r="N366" s="804"/>
      <c r="O366" s="804"/>
      <c r="P366" s="653"/>
      <c r="Q366" s="804"/>
      <c r="R366" s="808"/>
      <c r="S366" s="808"/>
      <c r="T366" s="809"/>
      <c r="U366" s="804"/>
      <c r="V366" s="804"/>
      <c r="W366" s="810"/>
      <c r="X366" s="804"/>
      <c r="Y366" s="653"/>
      <c r="Z366" s="804"/>
      <c r="AA366" s="804"/>
      <c r="AB366" s="185"/>
      <c r="AC366" s="804"/>
      <c r="AD366" s="804"/>
      <c r="AE366" s="804"/>
      <c r="AF366" s="804"/>
      <c r="AG366" s="804"/>
      <c r="AH366" s="804"/>
      <c r="AI366" s="686"/>
      <c r="AJ366" s="686"/>
      <c r="AK366" s="686"/>
      <c r="AL366" s="686"/>
      <c r="AM366" s="686"/>
      <c r="AN366" s="686"/>
      <c r="AO366" s="686"/>
      <c r="AP366" s="686"/>
      <c r="AQ366" s="686"/>
      <c r="AR366" s="686"/>
      <c r="AS366" s="686"/>
    </row>
    <row r="367" ht="15.75" customHeight="1">
      <c r="A367" s="803"/>
      <c r="B367" s="804"/>
      <c r="C367" s="804"/>
      <c r="D367" s="805"/>
      <c r="E367" s="806"/>
      <c r="F367" s="806"/>
      <c r="G367" s="806"/>
      <c r="H367" s="804"/>
      <c r="I367" s="804"/>
      <c r="J367" s="804"/>
      <c r="K367" s="185"/>
      <c r="L367" s="807"/>
      <c r="M367" s="653"/>
      <c r="N367" s="804"/>
      <c r="O367" s="804"/>
      <c r="P367" s="653"/>
      <c r="Q367" s="804"/>
      <c r="R367" s="808"/>
      <c r="S367" s="808"/>
      <c r="T367" s="809"/>
      <c r="U367" s="804"/>
      <c r="V367" s="804"/>
      <c r="W367" s="810"/>
      <c r="X367" s="804"/>
      <c r="Y367" s="653"/>
      <c r="Z367" s="804"/>
      <c r="AA367" s="804"/>
      <c r="AB367" s="185"/>
      <c r="AC367" s="804"/>
      <c r="AD367" s="804"/>
      <c r="AE367" s="804"/>
      <c r="AF367" s="804"/>
      <c r="AG367" s="804"/>
      <c r="AH367" s="804"/>
      <c r="AI367" s="686"/>
      <c r="AJ367" s="686"/>
      <c r="AK367" s="686"/>
      <c r="AL367" s="686"/>
      <c r="AM367" s="686"/>
      <c r="AN367" s="686"/>
      <c r="AO367" s="686"/>
      <c r="AP367" s="686"/>
      <c r="AQ367" s="686"/>
      <c r="AR367" s="686"/>
      <c r="AS367" s="686"/>
    </row>
    <row r="368" ht="15.75" customHeight="1">
      <c r="A368" s="803"/>
      <c r="B368" s="804"/>
      <c r="C368" s="804"/>
      <c r="D368" s="805"/>
      <c r="E368" s="806"/>
      <c r="F368" s="806"/>
      <c r="G368" s="806"/>
      <c r="H368" s="804"/>
      <c r="I368" s="804"/>
      <c r="J368" s="804"/>
      <c r="K368" s="185"/>
      <c r="L368" s="807"/>
      <c r="M368" s="653"/>
      <c r="N368" s="804"/>
      <c r="O368" s="804"/>
      <c r="P368" s="653"/>
      <c r="Q368" s="804"/>
      <c r="R368" s="808"/>
      <c r="S368" s="808"/>
      <c r="T368" s="809"/>
      <c r="U368" s="804"/>
      <c r="V368" s="804"/>
      <c r="W368" s="810"/>
      <c r="X368" s="804"/>
      <c r="Y368" s="653"/>
      <c r="Z368" s="804"/>
      <c r="AA368" s="804"/>
      <c r="AB368" s="185"/>
      <c r="AC368" s="804"/>
      <c r="AD368" s="804"/>
      <c r="AE368" s="804"/>
      <c r="AF368" s="804"/>
      <c r="AG368" s="804"/>
      <c r="AH368" s="804"/>
      <c r="AI368" s="686"/>
      <c r="AJ368" s="686"/>
      <c r="AK368" s="686"/>
      <c r="AL368" s="686"/>
      <c r="AM368" s="686"/>
      <c r="AN368" s="686"/>
      <c r="AO368" s="686"/>
      <c r="AP368" s="686"/>
      <c r="AQ368" s="686"/>
      <c r="AR368" s="686"/>
      <c r="AS368" s="686"/>
    </row>
    <row r="369" ht="15.75" customHeight="1">
      <c r="A369" s="803"/>
      <c r="B369" s="804"/>
      <c r="C369" s="804"/>
      <c r="D369" s="805"/>
      <c r="E369" s="806"/>
      <c r="F369" s="806"/>
      <c r="G369" s="806"/>
      <c r="H369" s="804"/>
      <c r="I369" s="804"/>
      <c r="J369" s="804"/>
      <c r="K369" s="185"/>
      <c r="L369" s="807"/>
      <c r="M369" s="653"/>
      <c r="N369" s="804"/>
      <c r="O369" s="804"/>
      <c r="P369" s="653"/>
      <c r="Q369" s="804"/>
      <c r="R369" s="808"/>
      <c r="S369" s="808"/>
      <c r="T369" s="809"/>
      <c r="U369" s="804"/>
      <c r="V369" s="804"/>
      <c r="W369" s="810"/>
      <c r="X369" s="804"/>
      <c r="Y369" s="653"/>
      <c r="Z369" s="804"/>
      <c r="AA369" s="804"/>
      <c r="AB369" s="185"/>
      <c r="AC369" s="804"/>
      <c r="AD369" s="804"/>
      <c r="AE369" s="804"/>
      <c r="AF369" s="804"/>
      <c r="AG369" s="804"/>
      <c r="AH369" s="804"/>
      <c r="AI369" s="686"/>
      <c r="AJ369" s="686"/>
      <c r="AK369" s="686"/>
      <c r="AL369" s="686"/>
      <c r="AM369" s="686"/>
      <c r="AN369" s="686"/>
      <c r="AO369" s="686"/>
      <c r="AP369" s="686"/>
      <c r="AQ369" s="686"/>
      <c r="AR369" s="686"/>
      <c r="AS369" s="686"/>
    </row>
    <row r="370" ht="15.75" customHeight="1">
      <c r="A370" s="803"/>
      <c r="B370" s="804"/>
      <c r="C370" s="804"/>
      <c r="D370" s="805"/>
      <c r="E370" s="806"/>
      <c r="F370" s="806"/>
      <c r="G370" s="806"/>
      <c r="H370" s="804"/>
      <c r="I370" s="804"/>
      <c r="J370" s="804"/>
      <c r="K370" s="185"/>
      <c r="L370" s="807"/>
      <c r="M370" s="653"/>
      <c r="N370" s="804"/>
      <c r="O370" s="804"/>
      <c r="P370" s="653"/>
      <c r="Q370" s="804"/>
      <c r="R370" s="808"/>
      <c r="S370" s="808"/>
      <c r="T370" s="809"/>
      <c r="U370" s="804"/>
      <c r="V370" s="804"/>
      <c r="W370" s="810"/>
      <c r="X370" s="804"/>
      <c r="Y370" s="653"/>
      <c r="Z370" s="804"/>
      <c r="AA370" s="804"/>
      <c r="AB370" s="185"/>
      <c r="AC370" s="804"/>
      <c r="AD370" s="804"/>
      <c r="AE370" s="804"/>
      <c r="AF370" s="804"/>
      <c r="AG370" s="804"/>
      <c r="AH370" s="804"/>
      <c r="AI370" s="686"/>
      <c r="AJ370" s="686"/>
      <c r="AK370" s="686"/>
      <c r="AL370" s="686"/>
      <c r="AM370" s="686"/>
      <c r="AN370" s="686"/>
      <c r="AO370" s="686"/>
      <c r="AP370" s="686"/>
      <c r="AQ370" s="686"/>
      <c r="AR370" s="686"/>
      <c r="AS370" s="686"/>
    </row>
    <row r="371" ht="15.75" customHeight="1">
      <c r="A371" s="803"/>
      <c r="B371" s="804"/>
      <c r="C371" s="804"/>
      <c r="D371" s="805"/>
      <c r="E371" s="806"/>
      <c r="F371" s="806"/>
      <c r="G371" s="806"/>
      <c r="H371" s="804"/>
      <c r="I371" s="804"/>
      <c r="J371" s="804"/>
      <c r="K371" s="185"/>
      <c r="L371" s="807"/>
      <c r="M371" s="653"/>
      <c r="N371" s="804"/>
      <c r="O371" s="804"/>
      <c r="P371" s="653"/>
      <c r="Q371" s="804"/>
      <c r="R371" s="808"/>
      <c r="S371" s="808"/>
      <c r="T371" s="809"/>
      <c r="U371" s="804"/>
      <c r="V371" s="804"/>
      <c r="W371" s="810"/>
      <c r="X371" s="804"/>
      <c r="Y371" s="653"/>
      <c r="Z371" s="804"/>
      <c r="AA371" s="804"/>
      <c r="AB371" s="185"/>
      <c r="AC371" s="804"/>
      <c r="AD371" s="804"/>
      <c r="AE371" s="804"/>
      <c r="AF371" s="804"/>
      <c r="AG371" s="804"/>
      <c r="AH371" s="804"/>
      <c r="AI371" s="686"/>
      <c r="AJ371" s="686"/>
      <c r="AK371" s="686"/>
      <c r="AL371" s="686"/>
      <c r="AM371" s="686"/>
      <c r="AN371" s="686"/>
      <c r="AO371" s="686"/>
      <c r="AP371" s="686"/>
      <c r="AQ371" s="686"/>
      <c r="AR371" s="686"/>
      <c r="AS371" s="686"/>
    </row>
    <row r="372" ht="15.75" customHeight="1">
      <c r="A372" s="803"/>
      <c r="B372" s="804"/>
      <c r="C372" s="804"/>
      <c r="D372" s="805"/>
      <c r="E372" s="806"/>
      <c r="F372" s="806"/>
      <c r="G372" s="806"/>
      <c r="H372" s="804"/>
      <c r="I372" s="804"/>
      <c r="J372" s="804"/>
      <c r="K372" s="185"/>
      <c r="L372" s="807"/>
      <c r="M372" s="653"/>
      <c r="N372" s="804"/>
      <c r="O372" s="804"/>
      <c r="P372" s="653"/>
      <c r="Q372" s="804"/>
      <c r="R372" s="808"/>
      <c r="S372" s="808"/>
      <c r="T372" s="809"/>
      <c r="U372" s="804"/>
      <c r="V372" s="804"/>
      <c r="W372" s="810"/>
      <c r="X372" s="804"/>
      <c r="Y372" s="653"/>
      <c r="Z372" s="804"/>
      <c r="AA372" s="804"/>
      <c r="AB372" s="185"/>
      <c r="AC372" s="804"/>
      <c r="AD372" s="804"/>
      <c r="AE372" s="804"/>
      <c r="AF372" s="804"/>
      <c r="AG372" s="804"/>
      <c r="AH372" s="804"/>
      <c r="AI372" s="686"/>
      <c r="AJ372" s="686"/>
      <c r="AK372" s="686"/>
      <c r="AL372" s="686"/>
      <c r="AM372" s="686"/>
      <c r="AN372" s="686"/>
      <c r="AO372" s="686"/>
      <c r="AP372" s="686"/>
      <c r="AQ372" s="686"/>
      <c r="AR372" s="686"/>
      <c r="AS372" s="686"/>
    </row>
    <row r="373" ht="15.75" customHeight="1">
      <c r="A373" s="803"/>
      <c r="B373" s="804"/>
      <c r="C373" s="804"/>
      <c r="D373" s="805"/>
      <c r="E373" s="806"/>
      <c r="F373" s="806"/>
      <c r="G373" s="806"/>
      <c r="H373" s="804"/>
      <c r="I373" s="804"/>
      <c r="J373" s="804"/>
      <c r="K373" s="185"/>
      <c r="L373" s="807"/>
      <c r="M373" s="653"/>
      <c r="N373" s="804"/>
      <c r="O373" s="804"/>
      <c r="P373" s="653"/>
      <c r="Q373" s="804"/>
      <c r="R373" s="808"/>
      <c r="S373" s="808"/>
      <c r="T373" s="809"/>
      <c r="U373" s="804"/>
      <c r="V373" s="804"/>
      <c r="W373" s="810"/>
      <c r="X373" s="804"/>
      <c r="Y373" s="653"/>
      <c r="Z373" s="804"/>
      <c r="AA373" s="804"/>
      <c r="AB373" s="185"/>
      <c r="AC373" s="804"/>
      <c r="AD373" s="804"/>
      <c r="AE373" s="804"/>
      <c r="AF373" s="804"/>
      <c r="AG373" s="804"/>
      <c r="AH373" s="804"/>
      <c r="AI373" s="686"/>
      <c r="AJ373" s="686"/>
      <c r="AK373" s="686"/>
      <c r="AL373" s="686"/>
      <c r="AM373" s="686"/>
      <c r="AN373" s="686"/>
      <c r="AO373" s="686"/>
      <c r="AP373" s="686"/>
      <c r="AQ373" s="686"/>
      <c r="AR373" s="686"/>
      <c r="AS373" s="686"/>
    </row>
    <row r="374" ht="15.75" customHeight="1">
      <c r="A374" s="803"/>
      <c r="B374" s="804"/>
      <c r="C374" s="804"/>
      <c r="D374" s="805"/>
      <c r="E374" s="806"/>
      <c r="F374" s="806"/>
      <c r="G374" s="806"/>
      <c r="H374" s="804"/>
      <c r="I374" s="804"/>
      <c r="J374" s="804"/>
      <c r="K374" s="185"/>
      <c r="L374" s="807"/>
      <c r="M374" s="653"/>
      <c r="N374" s="804"/>
      <c r="O374" s="804"/>
      <c r="P374" s="653"/>
      <c r="Q374" s="804"/>
      <c r="R374" s="808"/>
      <c r="S374" s="808"/>
      <c r="T374" s="809"/>
      <c r="U374" s="804"/>
      <c r="V374" s="804"/>
      <c r="W374" s="810"/>
      <c r="X374" s="804"/>
      <c r="Y374" s="653"/>
      <c r="Z374" s="804"/>
      <c r="AA374" s="804"/>
      <c r="AB374" s="185"/>
      <c r="AC374" s="804"/>
      <c r="AD374" s="804"/>
      <c r="AE374" s="804"/>
      <c r="AF374" s="804"/>
      <c r="AG374" s="804"/>
      <c r="AH374" s="804"/>
      <c r="AI374" s="686"/>
      <c r="AJ374" s="686"/>
      <c r="AK374" s="686"/>
      <c r="AL374" s="686"/>
      <c r="AM374" s="686"/>
      <c r="AN374" s="686"/>
      <c r="AO374" s="686"/>
      <c r="AP374" s="686"/>
      <c r="AQ374" s="686"/>
      <c r="AR374" s="686"/>
      <c r="AS374" s="686"/>
    </row>
    <row r="375" ht="15.75" customHeight="1">
      <c r="A375" s="803"/>
      <c r="B375" s="804"/>
      <c r="C375" s="804"/>
      <c r="D375" s="805"/>
      <c r="E375" s="806"/>
      <c r="F375" s="806"/>
      <c r="G375" s="806"/>
      <c r="H375" s="804"/>
      <c r="I375" s="804"/>
      <c r="J375" s="804"/>
      <c r="K375" s="185"/>
      <c r="L375" s="807"/>
      <c r="M375" s="653"/>
      <c r="N375" s="804"/>
      <c r="O375" s="804"/>
      <c r="P375" s="653"/>
      <c r="Q375" s="804"/>
      <c r="R375" s="808"/>
      <c r="S375" s="808"/>
      <c r="T375" s="809"/>
      <c r="U375" s="804"/>
      <c r="V375" s="804"/>
      <c r="W375" s="810"/>
      <c r="X375" s="804"/>
      <c r="Y375" s="653"/>
      <c r="Z375" s="804"/>
      <c r="AA375" s="804"/>
      <c r="AB375" s="185"/>
      <c r="AC375" s="804"/>
      <c r="AD375" s="804"/>
      <c r="AE375" s="804"/>
      <c r="AF375" s="804"/>
      <c r="AG375" s="804"/>
      <c r="AH375" s="804"/>
      <c r="AI375" s="686"/>
      <c r="AJ375" s="686"/>
      <c r="AK375" s="686"/>
      <c r="AL375" s="686"/>
      <c r="AM375" s="686"/>
      <c r="AN375" s="686"/>
      <c r="AO375" s="686"/>
      <c r="AP375" s="686"/>
      <c r="AQ375" s="686"/>
      <c r="AR375" s="686"/>
      <c r="AS375" s="686"/>
    </row>
    <row r="376" ht="15.75" customHeight="1">
      <c r="A376" s="803"/>
      <c r="B376" s="804"/>
      <c r="C376" s="804"/>
      <c r="D376" s="805"/>
      <c r="E376" s="806"/>
      <c r="F376" s="806"/>
      <c r="G376" s="806"/>
      <c r="H376" s="804"/>
      <c r="I376" s="804"/>
      <c r="J376" s="804"/>
      <c r="K376" s="185"/>
      <c r="L376" s="807"/>
      <c r="M376" s="653"/>
      <c r="N376" s="804"/>
      <c r="O376" s="804"/>
      <c r="P376" s="653"/>
      <c r="Q376" s="804"/>
      <c r="R376" s="808"/>
      <c r="S376" s="808"/>
      <c r="T376" s="809"/>
      <c r="U376" s="804"/>
      <c r="V376" s="804"/>
      <c r="W376" s="810"/>
      <c r="X376" s="804"/>
      <c r="Y376" s="653"/>
      <c r="Z376" s="804"/>
      <c r="AA376" s="804"/>
      <c r="AB376" s="185"/>
      <c r="AC376" s="804"/>
      <c r="AD376" s="804"/>
      <c r="AE376" s="804"/>
      <c r="AF376" s="804"/>
      <c r="AG376" s="804"/>
      <c r="AH376" s="804"/>
      <c r="AI376" s="686"/>
      <c r="AJ376" s="686"/>
      <c r="AK376" s="686"/>
      <c r="AL376" s="686"/>
      <c r="AM376" s="686"/>
      <c r="AN376" s="686"/>
      <c r="AO376" s="686"/>
      <c r="AP376" s="686"/>
      <c r="AQ376" s="686"/>
      <c r="AR376" s="686"/>
      <c r="AS376" s="686"/>
    </row>
    <row r="377" ht="15.75" customHeight="1">
      <c r="A377" s="803"/>
      <c r="B377" s="804"/>
      <c r="C377" s="804"/>
      <c r="D377" s="805"/>
      <c r="E377" s="806"/>
      <c r="F377" s="806"/>
      <c r="G377" s="806"/>
      <c r="H377" s="804"/>
      <c r="I377" s="804"/>
      <c r="J377" s="804"/>
      <c r="K377" s="185"/>
      <c r="L377" s="807"/>
      <c r="M377" s="653"/>
      <c r="N377" s="804"/>
      <c r="O377" s="804"/>
      <c r="P377" s="653"/>
      <c r="Q377" s="804"/>
      <c r="R377" s="808"/>
      <c r="S377" s="808"/>
      <c r="T377" s="809"/>
      <c r="U377" s="804"/>
      <c r="V377" s="804"/>
      <c r="W377" s="810"/>
      <c r="X377" s="804"/>
      <c r="Y377" s="653"/>
      <c r="Z377" s="804"/>
      <c r="AA377" s="804"/>
      <c r="AB377" s="185"/>
      <c r="AC377" s="804"/>
      <c r="AD377" s="804"/>
      <c r="AE377" s="804"/>
      <c r="AF377" s="804"/>
      <c r="AG377" s="804"/>
      <c r="AH377" s="804"/>
      <c r="AI377" s="686"/>
      <c r="AJ377" s="686"/>
      <c r="AK377" s="686"/>
      <c r="AL377" s="686"/>
      <c r="AM377" s="686"/>
      <c r="AN377" s="686"/>
      <c r="AO377" s="686"/>
      <c r="AP377" s="686"/>
      <c r="AQ377" s="686"/>
      <c r="AR377" s="686"/>
      <c r="AS377" s="686"/>
    </row>
    <row r="378" ht="15.75" customHeight="1">
      <c r="A378" s="803"/>
      <c r="B378" s="804"/>
      <c r="C378" s="804"/>
      <c r="D378" s="805"/>
      <c r="E378" s="806"/>
      <c r="F378" s="806"/>
      <c r="G378" s="806"/>
      <c r="H378" s="804"/>
      <c r="I378" s="804"/>
      <c r="J378" s="804"/>
      <c r="K378" s="185"/>
      <c r="L378" s="807"/>
      <c r="M378" s="653"/>
      <c r="N378" s="804"/>
      <c r="O378" s="804"/>
      <c r="P378" s="653"/>
      <c r="Q378" s="804"/>
      <c r="R378" s="808"/>
      <c r="S378" s="808"/>
      <c r="T378" s="809"/>
      <c r="U378" s="804"/>
      <c r="V378" s="804"/>
      <c r="W378" s="810"/>
      <c r="X378" s="804"/>
      <c r="Y378" s="653"/>
      <c r="Z378" s="804"/>
      <c r="AA378" s="804"/>
      <c r="AB378" s="185"/>
      <c r="AC378" s="804"/>
      <c r="AD378" s="804"/>
      <c r="AE378" s="804"/>
      <c r="AF378" s="804"/>
      <c r="AG378" s="804"/>
      <c r="AH378" s="804"/>
      <c r="AI378" s="686"/>
      <c r="AJ378" s="686"/>
      <c r="AK378" s="686"/>
      <c r="AL378" s="686"/>
      <c r="AM378" s="686"/>
      <c r="AN378" s="686"/>
      <c r="AO378" s="686"/>
      <c r="AP378" s="686"/>
      <c r="AQ378" s="686"/>
      <c r="AR378" s="686"/>
      <c r="AS378" s="686"/>
    </row>
    <row r="379" ht="15.75" customHeight="1">
      <c r="A379" s="803"/>
      <c r="B379" s="804"/>
      <c r="C379" s="804"/>
      <c r="D379" s="805"/>
      <c r="E379" s="806"/>
      <c r="F379" s="806"/>
      <c r="G379" s="806"/>
      <c r="H379" s="804"/>
      <c r="I379" s="804"/>
      <c r="J379" s="804"/>
      <c r="K379" s="185"/>
      <c r="L379" s="807"/>
      <c r="M379" s="653"/>
      <c r="N379" s="804"/>
      <c r="O379" s="804"/>
      <c r="P379" s="653"/>
      <c r="Q379" s="804"/>
      <c r="R379" s="808"/>
      <c r="S379" s="808"/>
      <c r="T379" s="809"/>
      <c r="U379" s="804"/>
      <c r="V379" s="804"/>
      <c r="W379" s="810"/>
      <c r="X379" s="804"/>
      <c r="Y379" s="653"/>
      <c r="Z379" s="804"/>
      <c r="AA379" s="804"/>
      <c r="AB379" s="185"/>
      <c r="AC379" s="804"/>
      <c r="AD379" s="804"/>
      <c r="AE379" s="804"/>
      <c r="AF379" s="804"/>
      <c r="AG379" s="804"/>
      <c r="AH379" s="804"/>
      <c r="AI379" s="686"/>
      <c r="AJ379" s="686"/>
      <c r="AK379" s="686"/>
      <c r="AL379" s="686"/>
      <c r="AM379" s="686"/>
      <c r="AN379" s="686"/>
      <c r="AO379" s="686"/>
      <c r="AP379" s="686"/>
      <c r="AQ379" s="686"/>
      <c r="AR379" s="686"/>
      <c r="AS379" s="686"/>
    </row>
    <row r="380" ht="15.75" customHeight="1">
      <c r="A380" s="803"/>
      <c r="B380" s="804"/>
      <c r="C380" s="804"/>
      <c r="D380" s="805"/>
      <c r="E380" s="806"/>
      <c r="F380" s="806"/>
      <c r="G380" s="806"/>
      <c r="H380" s="804"/>
      <c r="I380" s="804"/>
      <c r="J380" s="804"/>
      <c r="K380" s="185"/>
      <c r="L380" s="807"/>
      <c r="M380" s="653"/>
      <c r="N380" s="804"/>
      <c r="O380" s="804"/>
      <c r="P380" s="653"/>
      <c r="Q380" s="804"/>
      <c r="R380" s="808"/>
      <c r="S380" s="808"/>
      <c r="T380" s="809"/>
      <c r="U380" s="804"/>
      <c r="V380" s="804"/>
      <c r="W380" s="810"/>
      <c r="X380" s="804"/>
      <c r="Y380" s="653"/>
      <c r="Z380" s="804"/>
      <c r="AA380" s="804"/>
      <c r="AB380" s="185"/>
      <c r="AC380" s="804"/>
      <c r="AD380" s="804"/>
      <c r="AE380" s="804"/>
      <c r="AF380" s="804"/>
      <c r="AG380" s="804"/>
      <c r="AH380" s="804"/>
      <c r="AI380" s="686"/>
      <c r="AJ380" s="686"/>
      <c r="AK380" s="686"/>
      <c r="AL380" s="686"/>
      <c r="AM380" s="686"/>
      <c r="AN380" s="686"/>
      <c r="AO380" s="686"/>
      <c r="AP380" s="686"/>
      <c r="AQ380" s="686"/>
      <c r="AR380" s="686"/>
      <c r="AS380" s="686"/>
    </row>
    <row r="381" ht="15.75" customHeight="1">
      <c r="A381" s="803"/>
      <c r="B381" s="804"/>
      <c r="C381" s="804"/>
      <c r="D381" s="805"/>
      <c r="E381" s="806"/>
      <c r="F381" s="806"/>
      <c r="G381" s="806"/>
      <c r="H381" s="804"/>
      <c r="I381" s="804"/>
      <c r="J381" s="804"/>
      <c r="K381" s="185"/>
      <c r="L381" s="807"/>
      <c r="M381" s="653"/>
      <c r="N381" s="804"/>
      <c r="O381" s="804"/>
      <c r="P381" s="653"/>
      <c r="Q381" s="804"/>
      <c r="R381" s="808"/>
      <c r="S381" s="808"/>
      <c r="T381" s="809"/>
      <c r="U381" s="804"/>
      <c r="V381" s="804"/>
      <c r="W381" s="810"/>
      <c r="X381" s="804"/>
      <c r="Y381" s="653"/>
      <c r="Z381" s="804"/>
      <c r="AA381" s="804"/>
      <c r="AB381" s="185"/>
      <c r="AC381" s="804"/>
      <c r="AD381" s="804"/>
      <c r="AE381" s="804"/>
      <c r="AF381" s="804"/>
      <c r="AG381" s="804"/>
      <c r="AH381" s="804"/>
      <c r="AI381" s="686"/>
      <c r="AJ381" s="686"/>
      <c r="AK381" s="686"/>
      <c r="AL381" s="686"/>
      <c r="AM381" s="686"/>
      <c r="AN381" s="686"/>
      <c r="AO381" s="686"/>
      <c r="AP381" s="686"/>
      <c r="AQ381" s="686"/>
      <c r="AR381" s="686"/>
      <c r="AS381" s="686"/>
    </row>
    <row r="382" ht="15.75" customHeight="1">
      <c r="A382" s="803"/>
      <c r="B382" s="804"/>
      <c r="C382" s="804"/>
      <c r="D382" s="805"/>
      <c r="E382" s="806"/>
      <c r="F382" s="806"/>
      <c r="G382" s="806"/>
      <c r="H382" s="804"/>
      <c r="I382" s="804"/>
      <c r="J382" s="804"/>
      <c r="K382" s="185"/>
      <c r="L382" s="807"/>
      <c r="M382" s="653"/>
      <c r="N382" s="804"/>
      <c r="O382" s="804"/>
      <c r="P382" s="653"/>
      <c r="Q382" s="804"/>
      <c r="R382" s="808"/>
      <c r="S382" s="808"/>
      <c r="T382" s="809"/>
      <c r="U382" s="804"/>
      <c r="V382" s="804"/>
      <c r="W382" s="810"/>
      <c r="X382" s="804"/>
      <c r="Y382" s="653"/>
      <c r="Z382" s="804"/>
      <c r="AA382" s="804"/>
      <c r="AB382" s="185"/>
      <c r="AC382" s="804"/>
      <c r="AD382" s="804"/>
      <c r="AE382" s="804"/>
      <c r="AF382" s="804"/>
      <c r="AG382" s="804"/>
      <c r="AH382" s="804"/>
      <c r="AI382" s="686"/>
      <c r="AJ382" s="686"/>
      <c r="AK382" s="686"/>
      <c r="AL382" s="686"/>
      <c r="AM382" s="686"/>
      <c r="AN382" s="686"/>
      <c r="AO382" s="686"/>
      <c r="AP382" s="686"/>
      <c r="AQ382" s="686"/>
      <c r="AR382" s="686"/>
      <c r="AS382" s="686"/>
    </row>
    <row r="383" ht="15.75" customHeight="1">
      <c r="A383" s="803"/>
      <c r="B383" s="804"/>
      <c r="C383" s="804"/>
      <c r="D383" s="805"/>
      <c r="E383" s="806"/>
      <c r="F383" s="806"/>
      <c r="G383" s="806"/>
      <c r="H383" s="804"/>
      <c r="I383" s="804"/>
      <c r="J383" s="804"/>
      <c r="K383" s="185"/>
      <c r="L383" s="807"/>
      <c r="M383" s="653"/>
      <c r="N383" s="804"/>
      <c r="O383" s="804"/>
      <c r="P383" s="653"/>
      <c r="Q383" s="804"/>
      <c r="R383" s="808"/>
      <c r="S383" s="808"/>
      <c r="T383" s="809"/>
      <c r="U383" s="804"/>
      <c r="V383" s="804"/>
      <c r="W383" s="810"/>
      <c r="X383" s="804"/>
      <c r="Y383" s="653"/>
      <c r="Z383" s="804"/>
      <c r="AA383" s="804"/>
      <c r="AB383" s="185"/>
      <c r="AC383" s="804"/>
      <c r="AD383" s="804"/>
      <c r="AE383" s="804"/>
      <c r="AF383" s="804"/>
      <c r="AG383" s="804"/>
      <c r="AH383" s="804"/>
      <c r="AI383" s="686"/>
      <c r="AJ383" s="686"/>
      <c r="AK383" s="686"/>
      <c r="AL383" s="686"/>
      <c r="AM383" s="686"/>
      <c r="AN383" s="686"/>
      <c r="AO383" s="686"/>
      <c r="AP383" s="686"/>
      <c r="AQ383" s="686"/>
      <c r="AR383" s="686"/>
      <c r="AS383" s="686"/>
    </row>
    <row r="384" ht="15.75" customHeight="1">
      <c r="A384" s="803"/>
      <c r="B384" s="804"/>
      <c r="C384" s="804"/>
      <c r="D384" s="805"/>
      <c r="E384" s="806"/>
      <c r="F384" s="806"/>
      <c r="G384" s="806"/>
      <c r="H384" s="804"/>
      <c r="I384" s="804"/>
      <c r="J384" s="804"/>
      <c r="K384" s="185"/>
      <c r="L384" s="807"/>
      <c r="M384" s="653"/>
      <c r="N384" s="804"/>
      <c r="O384" s="804"/>
      <c r="P384" s="653"/>
      <c r="Q384" s="804"/>
      <c r="R384" s="808"/>
      <c r="S384" s="808"/>
      <c r="T384" s="809"/>
      <c r="U384" s="804"/>
      <c r="V384" s="804"/>
      <c r="W384" s="810"/>
      <c r="X384" s="804"/>
      <c r="Y384" s="653"/>
      <c r="Z384" s="804"/>
      <c r="AA384" s="804"/>
      <c r="AB384" s="185"/>
      <c r="AC384" s="804"/>
      <c r="AD384" s="804"/>
      <c r="AE384" s="804"/>
      <c r="AF384" s="804"/>
      <c r="AG384" s="804"/>
      <c r="AH384" s="804"/>
      <c r="AI384" s="686"/>
      <c r="AJ384" s="686"/>
      <c r="AK384" s="686"/>
      <c r="AL384" s="686"/>
      <c r="AM384" s="686"/>
      <c r="AN384" s="686"/>
      <c r="AO384" s="686"/>
      <c r="AP384" s="686"/>
      <c r="AQ384" s="686"/>
      <c r="AR384" s="686"/>
      <c r="AS384" s="686"/>
    </row>
    <row r="385" ht="15.75" customHeight="1">
      <c r="A385" s="803"/>
      <c r="B385" s="804"/>
      <c r="C385" s="804"/>
      <c r="D385" s="805"/>
      <c r="E385" s="806"/>
      <c r="F385" s="806"/>
      <c r="G385" s="806"/>
      <c r="H385" s="804"/>
      <c r="I385" s="804"/>
      <c r="J385" s="804"/>
      <c r="K385" s="185"/>
      <c r="L385" s="807"/>
      <c r="M385" s="653"/>
      <c r="N385" s="804"/>
      <c r="O385" s="804"/>
      <c r="P385" s="653"/>
      <c r="Q385" s="804"/>
      <c r="R385" s="808"/>
      <c r="S385" s="808"/>
      <c r="T385" s="809"/>
      <c r="U385" s="804"/>
      <c r="V385" s="804"/>
      <c r="W385" s="810"/>
      <c r="X385" s="804"/>
      <c r="Y385" s="653"/>
      <c r="Z385" s="804"/>
      <c r="AA385" s="804"/>
      <c r="AB385" s="185"/>
      <c r="AC385" s="804"/>
      <c r="AD385" s="804"/>
      <c r="AE385" s="804"/>
      <c r="AF385" s="804"/>
      <c r="AG385" s="804"/>
      <c r="AH385" s="804"/>
      <c r="AI385" s="686"/>
      <c r="AJ385" s="686"/>
      <c r="AK385" s="686"/>
      <c r="AL385" s="686"/>
      <c r="AM385" s="686"/>
      <c r="AN385" s="686"/>
      <c r="AO385" s="686"/>
      <c r="AP385" s="686"/>
      <c r="AQ385" s="686"/>
      <c r="AR385" s="686"/>
      <c r="AS385" s="686"/>
    </row>
    <row r="386" ht="15.75" customHeight="1">
      <c r="A386" s="803"/>
      <c r="B386" s="804"/>
      <c r="C386" s="804"/>
      <c r="D386" s="805"/>
      <c r="E386" s="806"/>
      <c r="F386" s="806"/>
      <c r="G386" s="806"/>
      <c r="H386" s="804"/>
      <c r="I386" s="804"/>
      <c r="J386" s="804"/>
      <c r="K386" s="185"/>
      <c r="L386" s="807"/>
      <c r="M386" s="653"/>
      <c r="N386" s="804"/>
      <c r="O386" s="804"/>
      <c r="P386" s="653"/>
      <c r="Q386" s="804"/>
      <c r="R386" s="808"/>
      <c r="S386" s="808"/>
      <c r="T386" s="809"/>
      <c r="U386" s="804"/>
      <c r="V386" s="804"/>
      <c r="W386" s="810"/>
      <c r="X386" s="804"/>
      <c r="Y386" s="653"/>
      <c r="Z386" s="804"/>
      <c r="AA386" s="804"/>
      <c r="AB386" s="185"/>
      <c r="AC386" s="804"/>
      <c r="AD386" s="804"/>
      <c r="AE386" s="804"/>
      <c r="AF386" s="804"/>
      <c r="AG386" s="804"/>
      <c r="AH386" s="804"/>
      <c r="AI386" s="686"/>
      <c r="AJ386" s="686"/>
      <c r="AK386" s="686"/>
      <c r="AL386" s="686"/>
      <c r="AM386" s="686"/>
      <c r="AN386" s="686"/>
      <c r="AO386" s="686"/>
      <c r="AP386" s="686"/>
      <c r="AQ386" s="686"/>
      <c r="AR386" s="686"/>
      <c r="AS386" s="686"/>
    </row>
    <row r="387" ht="15.75" customHeight="1">
      <c r="A387" s="803"/>
      <c r="B387" s="804"/>
      <c r="C387" s="804"/>
      <c r="D387" s="805"/>
      <c r="E387" s="806"/>
      <c r="F387" s="806"/>
      <c r="G387" s="806"/>
      <c r="H387" s="804"/>
      <c r="I387" s="804"/>
      <c r="J387" s="804"/>
      <c r="K387" s="185"/>
      <c r="L387" s="807"/>
      <c r="M387" s="653"/>
      <c r="N387" s="804"/>
      <c r="O387" s="804"/>
      <c r="P387" s="653"/>
      <c r="Q387" s="804"/>
      <c r="R387" s="808"/>
      <c r="S387" s="808"/>
      <c r="T387" s="809"/>
      <c r="U387" s="804"/>
      <c r="V387" s="804"/>
      <c r="W387" s="810"/>
      <c r="X387" s="804"/>
      <c r="Y387" s="653"/>
      <c r="Z387" s="804"/>
      <c r="AA387" s="804"/>
      <c r="AB387" s="185"/>
      <c r="AC387" s="804"/>
      <c r="AD387" s="804"/>
      <c r="AE387" s="804"/>
      <c r="AF387" s="804"/>
      <c r="AG387" s="804"/>
      <c r="AH387" s="804"/>
      <c r="AI387" s="686"/>
      <c r="AJ387" s="686"/>
      <c r="AK387" s="686"/>
      <c r="AL387" s="686"/>
      <c r="AM387" s="686"/>
      <c r="AN387" s="686"/>
      <c r="AO387" s="686"/>
      <c r="AP387" s="686"/>
      <c r="AQ387" s="686"/>
      <c r="AR387" s="686"/>
      <c r="AS387" s="686"/>
    </row>
    <row r="388" ht="15.75" customHeight="1">
      <c r="A388" s="803"/>
      <c r="B388" s="804"/>
      <c r="C388" s="804"/>
      <c r="D388" s="805"/>
      <c r="E388" s="806"/>
      <c r="F388" s="806"/>
      <c r="G388" s="806"/>
      <c r="H388" s="804"/>
      <c r="I388" s="804"/>
      <c r="J388" s="804"/>
      <c r="K388" s="185"/>
      <c r="L388" s="807"/>
      <c r="M388" s="653"/>
      <c r="N388" s="804"/>
      <c r="O388" s="804"/>
      <c r="P388" s="653"/>
      <c r="Q388" s="804"/>
      <c r="R388" s="808"/>
      <c r="S388" s="808"/>
      <c r="T388" s="809"/>
      <c r="U388" s="804"/>
      <c r="V388" s="804"/>
      <c r="W388" s="810"/>
      <c r="X388" s="804"/>
      <c r="Y388" s="653"/>
      <c r="Z388" s="804"/>
      <c r="AA388" s="804"/>
      <c r="AB388" s="185"/>
      <c r="AC388" s="804"/>
      <c r="AD388" s="804"/>
      <c r="AE388" s="804"/>
      <c r="AF388" s="804"/>
      <c r="AG388" s="804"/>
      <c r="AH388" s="804"/>
      <c r="AI388" s="686"/>
      <c r="AJ388" s="686"/>
      <c r="AK388" s="686"/>
      <c r="AL388" s="686"/>
      <c r="AM388" s="686"/>
      <c r="AN388" s="686"/>
      <c r="AO388" s="686"/>
      <c r="AP388" s="686"/>
      <c r="AQ388" s="686"/>
      <c r="AR388" s="686"/>
      <c r="AS388" s="686"/>
    </row>
    <row r="389" ht="15.75" customHeight="1">
      <c r="A389" s="803"/>
      <c r="B389" s="804"/>
      <c r="C389" s="804"/>
      <c r="D389" s="805"/>
      <c r="E389" s="806"/>
      <c r="F389" s="806"/>
      <c r="G389" s="806"/>
      <c r="H389" s="804"/>
      <c r="I389" s="804"/>
      <c r="J389" s="804"/>
      <c r="K389" s="185"/>
      <c r="L389" s="807"/>
      <c r="M389" s="653"/>
      <c r="N389" s="804"/>
      <c r="O389" s="804"/>
      <c r="P389" s="653"/>
      <c r="Q389" s="804"/>
      <c r="R389" s="808"/>
      <c r="S389" s="808"/>
      <c r="T389" s="809"/>
      <c r="U389" s="804"/>
      <c r="V389" s="804"/>
      <c r="W389" s="810"/>
      <c r="X389" s="804"/>
      <c r="Y389" s="653"/>
      <c r="Z389" s="804"/>
      <c r="AA389" s="804"/>
      <c r="AB389" s="185"/>
      <c r="AC389" s="804"/>
      <c r="AD389" s="804"/>
      <c r="AE389" s="804"/>
      <c r="AF389" s="804"/>
      <c r="AG389" s="804"/>
      <c r="AH389" s="804"/>
      <c r="AI389" s="686"/>
      <c r="AJ389" s="686"/>
      <c r="AK389" s="686"/>
      <c r="AL389" s="686"/>
      <c r="AM389" s="686"/>
      <c r="AN389" s="686"/>
      <c r="AO389" s="686"/>
      <c r="AP389" s="686"/>
      <c r="AQ389" s="686"/>
      <c r="AR389" s="686"/>
      <c r="AS389" s="686"/>
    </row>
    <row r="390" ht="15.75" customHeight="1">
      <c r="A390" s="803"/>
      <c r="B390" s="804"/>
      <c r="C390" s="804"/>
      <c r="D390" s="805"/>
      <c r="E390" s="806"/>
      <c r="F390" s="806"/>
      <c r="G390" s="806"/>
      <c r="H390" s="804"/>
      <c r="I390" s="804"/>
      <c r="J390" s="804"/>
      <c r="K390" s="185"/>
      <c r="L390" s="807"/>
      <c r="M390" s="653"/>
      <c r="N390" s="804"/>
      <c r="O390" s="804"/>
      <c r="P390" s="653"/>
      <c r="Q390" s="804"/>
      <c r="R390" s="808"/>
      <c r="S390" s="808"/>
      <c r="T390" s="809"/>
      <c r="U390" s="804"/>
      <c r="V390" s="804"/>
      <c r="W390" s="810"/>
      <c r="X390" s="804"/>
      <c r="Y390" s="653"/>
      <c r="Z390" s="804"/>
      <c r="AA390" s="804"/>
      <c r="AB390" s="185"/>
      <c r="AC390" s="804"/>
      <c r="AD390" s="804"/>
      <c r="AE390" s="804"/>
      <c r="AF390" s="804"/>
      <c r="AG390" s="804"/>
      <c r="AH390" s="804"/>
      <c r="AI390" s="686"/>
      <c r="AJ390" s="686"/>
      <c r="AK390" s="686"/>
      <c r="AL390" s="686"/>
      <c r="AM390" s="686"/>
      <c r="AN390" s="686"/>
      <c r="AO390" s="686"/>
      <c r="AP390" s="686"/>
      <c r="AQ390" s="686"/>
      <c r="AR390" s="686"/>
      <c r="AS390" s="686"/>
    </row>
    <row r="391" ht="15.75" customHeight="1">
      <c r="A391" s="803"/>
      <c r="B391" s="804"/>
      <c r="C391" s="804"/>
      <c r="D391" s="805"/>
      <c r="E391" s="806"/>
      <c r="F391" s="806"/>
      <c r="G391" s="806"/>
      <c r="H391" s="804"/>
      <c r="I391" s="804"/>
      <c r="J391" s="804"/>
      <c r="K391" s="185"/>
      <c r="L391" s="807"/>
      <c r="M391" s="653"/>
      <c r="N391" s="804"/>
      <c r="O391" s="804"/>
      <c r="P391" s="653"/>
      <c r="Q391" s="804"/>
      <c r="R391" s="808"/>
      <c r="S391" s="808"/>
      <c r="T391" s="809"/>
      <c r="U391" s="804"/>
      <c r="V391" s="804"/>
      <c r="W391" s="810"/>
      <c r="X391" s="804"/>
      <c r="Y391" s="653"/>
      <c r="Z391" s="804"/>
      <c r="AA391" s="804"/>
      <c r="AB391" s="185"/>
      <c r="AC391" s="804"/>
      <c r="AD391" s="804"/>
      <c r="AE391" s="804"/>
      <c r="AF391" s="804"/>
      <c r="AG391" s="804"/>
      <c r="AH391" s="804"/>
      <c r="AI391" s="686"/>
      <c r="AJ391" s="686"/>
      <c r="AK391" s="686"/>
      <c r="AL391" s="686"/>
      <c r="AM391" s="686"/>
      <c r="AN391" s="686"/>
      <c r="AO391" s="686"/>
      <c r="AP391" s="686"/>
      <c r="AQ391" s="686"/>
      <c r="AR391" s="686"/>
      <c r="AS391" s="686"/>
    </row>
    <row r="392" ht="15.75" customHeight="1">
      <c r="A392" s="803"/>
      <c r="B392" s="804"/>
      <c r="C392" s="804"/>
      <c r="D392" s="805"/>
      <c r="E392" s="806"/>
      <c r="F392" s="806"/>
      <c r="G392" s="806"/>
      <c r="H392" s="804"/>
      <c r="I392" s="804"/>
      <c r="J392" s="804"/>
      <c r="K392" s="185"/>
      <c r="L392" s="807"/>
      <c r="M392" s="653"/>
      <c r="N392" s="804"/>
      <c r="O392" s="804"/>
      <c r="P392" s="653"/>
      <c r="Q392" s="804"/>
      <c r="R392" s="808"/>
      <c r="S392" s="808"/>
      <c r="T392" s="809"/>
      <c r="U392" s="804"/>
      <c r="V392" s="804"/>
      <c r="W392" s="810"/>
      <c r="X392" s="804"/>
      <c r="Y392" s="653"/>
      <c r="Z392" s="804"/>
      <c r="AA392" s="804"/>
      <c r="AB392" s="185"/>
      <c r="AC392" s="804"/>
      <c r="AD392" s="804"/>
      <c r="AE392" s="804"/>
      <c r="AF392" s="804"/>
      <c r="AG392" s="804"/>
      <c r="AH392" s="804"/>
      <c r="AI392" s="686"/>
      <c r="AJ392" s="686"/>
      <c r="AK392" s="686"/>
      <c r="AL392" s="686"/>
      <c r="AM392" s="686"/>
      <c r="AN392" s="686"/>
      <c r="AO392" s="686"/>
      <c r="AP392" s="686"/>
      <c r="AQ392" s="686"/>
      <c r="AR392" s="686"/>
      <c r="AS392" s="686"/>
    </row>
    <row r="393" ht="15.75" customHeight="1">
      <c r="A393" s="803"/>
      <c r="B393" s="804"/>
      <c r="C393" s="804"/>
      <c r="D393" s="805"/>
      <c r="E393" s="806"/>
      <c r="F393" s="806"/>
      <c r="G393" s="806"/>
      <c r="H393" s="804"/>
      <c r="I393" s="804"/>
      <c r="J393" s="804"/>
      <c r="K393" s="185"/>
      <c r="L393" s="807"/>
      <c r="M393" s="653"/>
      <c r="N393" s="804"/>
      <c r="O393" s="804"/>
      <c r="P393" s="653"/>
      <c r="Q393" s="804"/>
      <c r="R393" s="808"/>
      <c r="S393" s="808"/>
      <c r="T393" s="809"/>
      <c r="U393" s="804"/>
      <c r="V393" s="804"/>
      <c r="W393" s="810"/>
      <c r="X393" s="804"/>
      <c r="Y393" s="653"/>
      <c r="Z393" s="804"/>
      <c r="AA393" s="804"/>
      <c r="AB393" s="185"/>
      <c r="AC393" s="804"/>
      <c r="AD393" s="804"/>
      <c r="AE393" s="804"/>
      <c r="AF393" s="804"/>
      <c r="AG393" s="804"/>
      <c r="AH393" s="804"/>
      <c r="AI393" s="686"/>
      <c r="AJ393" s="686"/>
      <c r="AK393" s="686"/>
      <c r="AL393" s="686"/>
      <c r="AM393" s="686"/>
      <c r="AN393" s="686"/>
      <c r="AO393" s="686"/>
      <c r="AP393" s="686"/>
      <c r="AQ393" s="686"/>
      <c r="AR393" s="686"/>
      <c r="AS393" s="686"/>
    </row>
    <row r="394" ht="15.75" customHeight="1">
      <c r="A394" s="803"/>
      <c r="B394" s="804"/>
      <c r="C394" s="804"/>
      <c r="D394" s="805"/>
      <c r="E394" s="806"/>
      <c r="F394" s="806"/>
      <c r="G394" s="806"/>
      <c r="H394" s="804"/>
      <c r="I394" s="804"/>
      <c r="J394" s="804"/>
      <c r="K394" s="185"/>
      <c r="L394" s="807"/>
      <c r="M394" s="653"/>
      <c r="N394" s="804"/>
      <c r="O394" s="804"/>
      <c r="P394" s="653"/>
      <c r="Q394" s="804"/>
      <c r="R394" s="808"/>
      <c r="S394" s="808"/>
      <c r="T394" s="809"/>
      <c r="U394" s="804"/>
      <c r="V394" s="804"/>
      <c r="W394" s="810"/>
      <c r="X394" s="804"/>
      <c r="Y394" s="653"/>
      <c r="Z394" s="804"/>
      <c r="AA394" s="804"/>
      <c r="AB394" s="185"/>
      <c r="AC394" s="804"/>
      <c r="AD394" s="804"/>
      <c r="AE394" s="804"/>
      <c r="AF394" s="804"/>
      <c r="AG394" s="804"/>
      <c r="AH394" s="804"/>
      <c r="AI394" s="686"/>
      <c r="AJ394" s="686"/>
      <c r="AK394" s="686"/>
      <c r="AL394" s="686"/>
      <c r="AM394" s="686"/>
      <c r="AN394" s="686"/>
      <c r="AO394" s="686"/>
      <c r="AP394" s="686"/>
      <c r="AQ394" s="686"/>
      <c r="AR394" s="686"/>
      <c r="AS394" s="686"/>
    </row>
    <row r="395" ht="15.75" customHeight="1">
      <c r="A395" s="803"/>
      <c r="B395" s="804"/>
      <c r="C395" s="804"/>
      <c r="D395" s="805"/>
      <c r="E395" s="806"/>
      <c r="F395" s="806"/>
      <c r="G395" s="806"/>
      <c r="H395" s="804"/>
      <c r="I395" s="804"/>
      <c r="J395" s="804"/>
      <c r="K395" s="185"/>
      <c r="L395" s="807"/>
      <c r="M395" s="653"/>
      <c r="N395" s="804"/>
      <c r="O395" s="804"/>
      <c r="P395" s="653"/>
      <c r="Q395" s="804"/>
      <c r="R395" s="808"/>
      <c r="S395" s="808"/>
      <c r="T395" s="809"/>
      <c r="U395" s="804"/>
      <c r="V395" s="804"/>
      <c r="W395" s="810"/>
      <c r="X395" s="804"/>
      <c r="Y395" s="653"/>
      <c r="Z395" s="804"/>
      <c r="AA395" s="804"/>
      <c r="AB395" s="185"/>
      <c r="AC395" s="804"/>
      <c r="AD395" s="804"/>
      <c r="AE395" s="804"/>
      <c r="AF395" s="804"/>
      <c r="AG395" s="804"/>
      <c r="AH395" s="804"/>
      <c r="AI395" s="686"/>
      <c r="AJ395" s="686"/>
      <c r="AK395" s="686"/>
      <c r="AL395" s="686"/>
      <c r="AM395" s="686"/>
      <c r="AN395" s="686"/>
      <c r="AO395" s="686"/>
      <c r="AP395" s="686"/>
      <c r="AQ395" s="686"/>
      <c r="AR395" s="686"/>
      <c r="AS395" s="686"/>
    </row>
    <row r="396" ht="15.75" customHeight="1">
      <c r="A396" s="803"/>
      <c r="B396" s="804"/>
      <c r="C396" s="804"/>
      <c r="D396" s="805"/>
      <c r="E396" s="806"/>
      <c r="F396" s="806"/>
      <c r="G396" s="806"/>
      <c r="H396" s="804"/>
      <c r="I396" s="804"/>
      <c r="J396" s="804"/>
      <c r="K396" s="185"/>
      <c r="L396" s="807"/>
      <c r="M396" s="653"/>
      <c r="N396" s="804"/>
      <c r="O396" s="804"/>
      <c r="P396" s="653"/>
      <c r="Q396" s="804"/>
      <c r="R396" s="808"/>
      <c r="S396" s="808"/>
      <c r="T396" s="809"/>
      <c r="U396" s="804"/>
      <c r="V396" s="804"/>
      <c r="W396" s="810"/>
      <c r="X396" s="804"/>
      <c r="Y396" s="653"/>
      <c r="Z396" s="804"/>
      <c r="AA396" s="804"/>
      <c r="AB396" s="185"/>
      <c r="AC396" s="804"/>
      <c r="AD396" s="804"/>
      <c r="AE396" s="804"/>
      <c r="AF396" s="804"/>
      <c r="AG396" s="804"/>
      <c r="AH396" s="804"/>
      <c r="AI396" s="686"/>
      <c r="AJ396" s="686"/>
      <c r="AK396" s="686"/>
      <c r="AL396" s="686"/>
      <c r="AM396" s="686"/>
      <c r="AN396" s="686"/>
      <c r="AO396" s="686"/>
      <c r="AP396" s="686"/>
      <c r="AQ396" s="686"/>
      <c r="AR396" s="686"/>
      <c r="AS396" s="686"/>
    </row>
    <row r="397" ht="15.75" customHeight="1">
      <c r="A397" s="803"/>
      <c r="B397" s="804"/>
      <c r="C397" s="804"/>
      <c r="D397" s="805"/>
      <c r="E397" s="806"/>
      <c r="F397" s="806"/>
      <c r="G397" s="806"/>
      <c r="H397" s="804"/>
      <c r="I397" s="804"/>
      <c r="J397" s="804"/>
      <c r="K397" s="185"/>
      <c r="L397" s="807"/>
      <c r="M397" s="653"/>
      <c r="N397" s="804"/>
      <c r="O397" s="804"/>
      <c r="P397" s="653"/>
      <c r="Q397" s="804"/>
      <c r="R397" s="808"/>
      <c r="S397" s="808"/>
      <c r="T397" s="809"/>
      <c r="U397" s="804"/>
      <c r="V397" s="804"/>
      <c r="W397" s="810"/>
      <c r="X397" s="804"/>
      <c r="Y397" s="653"/>
      <c r="Z397" s="804"/>
      <c r="AA397" s="804"/>
      <c r="AB397" s="185"/>
      <c r="AC397" s="804"/>
      <c r="AD397" s="804"/>
      <c r="AE397" s="804"/>
      <c r="AF397" s="804"/>
      <c r="AG397" s="804"/>
      <c r="AH397" s="804"/>
      <c r="AI397" s="686"/>
      <c r="AJ397" s="686"/>
      <c r="AK397" s="686"/>
      <c r="AL397" s="686"/>
      <c r="AM397" s="686"/>
      <c r="AN397" s="686"/>
      <c r="AO397" s="686"/>
      <c r="AP397" s="686"/>
      <c r="AQ397" s="686"/>
      <c r="AR397" s="686"/>
      <c r="AS397" s="686"/>
    </row>
    <row r="398" ht="15.75" customHeight="1">
      <c r="A398" s="803"/>
      <c r="B398" s="804"/>
      <c r="C398" s="804"/>
      <c r="D398" s="805"/>
      <c r="E398" s="806"/>
      <c r="F398" s="806"/>
      <c r="G398" s="806"/>
      <c r="H398" s="804"/>
      <c r="I398" s="804"/>
      <c r="J398" s="804"/>
      <c r="K398" s="185"/>
      <c r="L398" s="807"/>
      <c r="M398" s="653"/>
      <c r="N398" s="804"/>
      <c r="O398" s="804"/>
      <c r="P398" s="653"/>
      <c r="Q398" s="804"/>
      <c r="R398" s="808"/>
      <c r="S398" s="808"/>
      <c r="T398" s="809"/>
      <c r="U398" s="804"/>
      <c r="V398" s="804"/>
      <c r="W398" s="810"/>
      <c r="X398" s="804"/>
      <c r="Y398" s="653"/>
      <c r="Z398" s="804"/>
      <c r="AA398" s="804"/>
      <c r="AB398" s="185"/>
      <c r="AC398" s="804"/>
      <c r="AD398" s="804"/>
      <c r="AE398" s="804"/>
      <c r="AF398" s="804"/>
      <c r="AG398" s="804"/>
      <c r="AH398" s="804"/>
      <c r="AI398" s="686"/>
      <c r="AJ398" s="686"/>
      <c r="AK398" s="686"/>
      <c r="AL398" s="686"/>
      <c r="AM398" s="686"/>
      <c r="AN398" s="686"/>
      <c r="AO398" s="686"/>
      <c r="AP398" s="686"/>
      <c r="AQ398" s="686"/>
      <c r="AR398" s="686"/>
      <c r="AS398" s="686"/>
    </row>
    <row r="399" ht="15.75" customHeight="1">
      <c r="A399" s="803"/>
      <c r="B399" s="804"/>
      <c r="C399" s="804"/>
      <c r="D399" s="805"/>
      <c r="E399" s="806"/>
      <c r="F399" s="806"/>
      <c r="G399" s="806"/>
      <c r="H399" s="804"/>
      <c r="I399" s="804"/>
      <c r="J399" s="804"/>
      <c r="K399" s="185"/>
      <c r="L399" s="807"/>
      <c r="M399" s="653"/>
      <c r="N399" s="804"/>
      <c r="O399" s="804"/>
      <c r="P399" s="653"/>
      <c r="Q399" s="804"/>
      <c r="R399" s="808"/>
      <c r="S399" s="808"/>
      <c r="T399" s="809"/>
      <c r="U399" s="804"/>
      <c r="V399" s="804"/>
      <c r="W399" s="810"/>
      <c r="X399" s="804"/>
      <c r="Y399" s="653"/>
      <c r="Z399" s="804"/>
      <c r="AA399" s="804"/>
      <c r="AB399" s="185"/>
      <c r="AC399" s="804"/>
      <c r="AD399" s="804"/>
      <c r="AE399" s="804"/>
      <c r="AF399" s="804"/>
      <c r="AG399" s="804"/>
      <c r="AH399" s="804"/>
      <c r="AI399" s="686"/>
      <c r="AJ399" s="686"/>
      <c r="AK399" s="686"/>
      <c r="AL399" s="686"/>
      <c r="AM399" s="686"/>
      <c r="AN399" s="686"/>
      <c r="AO399" s="686"/>
      <c r="AP399" s="686"/>
      <c r="AQ399" s="686"/>
      <c r="AR399" s="686"/>
      <c r="AS399" s="686"/>
    </row>
    <row r="400" ht="15.75" customHeight="1">
      <c r="A400" s="803"/>
      <c r="B400" s="804"/>
      <c r="C400" s="804"/>
      <c r="D400" s="805"/>
      <c r="E400" s="806"/>
      <c r="F400" s="806"/>
      <c r="G400" s="806"/>
      <c r="H400" s="804"/>
      <c r="I400" s="804"/>
      <c r="J400" s="804"/>
      <c r="K400" s="185"/>
      <c r="L400" s="807"/>
      <c r="M400" s="653"/>
      <c r="N400" s="804"/>
      <c r="O400" s="804"/>
      <c r="P400" s="653"/>
      <c r="Q400" s="804"/>
      <c r="R400" s="808"/>
      <c r="S400" s="808"/>
      <c r="T400" s="809"/>
      <c r="U400" s="804"/>
      <c r="V400" s="804"/>
      <c r="W400" s="810"/>
      <c r="X400" s="804"/>
      <c r="Y400" s="653"/>
      <c r="Z400" s="804"/>
      <c r="AA400" s="804"/>
      <c r="AB400" s="185"/>
      <c r="AC400" s="804"/>
      <c r="AD400" s="804"/>
      <c r="AE400" s="804"/>
      <c r="AF400" s="804"/>
      <c r="AG400" s="804"/>
      <c r="AH400" s="804"/>
      <c r="AI400" s="686"/>
      <c r="AJ400" s="686"/>
      <c r="AK400" s="686"/>
      <c r="AL400" s="686"/>
      <c r="AM400" s="686"/>
      <c r="AN400" s="686"/>
      <c r="AO400" s="686"/>
      <c r="AP400" s="686"/>
      <c r="AQ400" s="686"/>
      <c r="AR400" s="686"/>
      <c r="AS400" s="686"/>
    </row>
    <row r="401" ht="15.75" customHeight="1">
      <c r="A401" s="803"/>
      <c r="B401" s="804"/>
      <c r="C401" s="804"/>
      <c r="D401" s="805"/>
      <c r="E401" s="806"/>
      <c r="F401" s="806"/>
      <c r="G401" s="806"/>
      <c r="H401" s="804"/>
      <c r="I401" s="804"/>
      <c r="J401" s="804"/>
      <c r="K401" s="185"/>
      <c r="L401" s="807"/>
      <c r="M401" s="653"/>
      <c r="N401" s="804"/>
      <c r="O401" s="804"/>
      <c r="P401" s="653"/>
      <c r="Q401" s="804"/>
      <c r="R401" s="808"/>
      <c r="S401" s="808"/>
      <c r="T401" s="809"/>
      <c r="U401" s="804"/>
      <c r="V401" s="804"/>
      <c r="W401" s="810"/>
      <c r="X401" s="804"/>
      <c r="Y401" s="653"/>
      <c r="Z401" s="804"/>
      <c r="AA401" s="804"/>
      <c r="AB401" s="185"/>
      <c r="AC401" s="804"/>
      <c r="AD401" s="804"/>
      <c r="AE401" s="804"/>
      <c r="AF401" s="804"/>
      <c r="AG401" s="804"/>
      <c r="AH401" s="804"/>
      <c r="AI401" s="686"/>
      <c r="AJ401" s="686"/>
      <c r="AK401" s="686"/>
      <c r="AL401" s="686"/>
      <c r="AM401" s="686"/>
      <c r="AN401" s="686"/>
      <c r="AO401" s="686"/>
      <c r="AP401" s="686"/>
      <c r="AQ401" s="686"/>
      <c r="AR401" s="686"/>
      <c r="AS401" s="686"/>
    </row>
    <row r="402" ht="15.75" customHeight="1">
      <c r="A402" s="803"/>
      <c r="B402" s="804"/>
      <c r="C402" s="804"/>
      <c r="D402" s="805"/>
      <c r="E402" s="806"/>
      <c r="F402" s="806"/>
      <c r="G402" s="806"/>
      <c r="H402" s="804"/>
      <c r="I402" s="804"/>
      <c r="J402" s="804"/>
      <c r="K402" s="185"/>
      <c r="L402" s="807"/>
      <c r="M402" s="653"/>
      <c r="N402" s="804"/>
      <c r="O402" s="804"/>
      <c r="P402" s="653"/>
      <c r="Q402" s="804"/>
      <c r="R402" s="808"/>
      <c r="S402" s="808"/>
      <c r="T402" s="809"/>
      <c r="U402" s="804"/>
      <c r="V402" s="804"/>
      <c r="W402" s="810"/>
      <c r="X402" s="804"/>
      <c r="Y402" s="653"/>
      <c r="Z402" s="804"/>
      <c r="AA402" s="804"/>
      <c r="AB402" s="185"/>
      <c r="AC402" s="804"/>
      <c r="AD402" s="804"/>
      <c r="AE402" s="804"/>
      <c r="AF402" s="804"/>
      <c r="AG402" s="804"/>
      <c r="AH402" s="804"/>
      <c r="AI402" s="686"/>
      <c r="AJ402" s="686"/>
      <c r="AK402" s="686"/>
      <c r="AL402" s="686"/>
      <c r="AM402" s="686"/>
      <c r="AN402" s="686"/>
      <c r="AO402" s="686"/>
      <c r="AP402" s="686"/>
      <c r="AQ402" s="686"/>
      <c r="AR402" s="686"/>
      <c r="AS402" s="686"/>
    </row>
    <row r="403" ht="15.75" customHeight="1">
      <c r="A403" s="803"/>
      <c r="B403" s="804"/>
      <c r="C403" s="804"/>
      <c r="D403" s="805"/>
      <c r="E403" s="806"/>
      <c r="F403" s="806"/>
      <c r="G403" s="806"/>
      <c r="H403" s="804"/>
      <c r="I403" s="804"/>
      <c r="J403" s="804"/>
      <c r="K403" s="185"/>
      <c r="L403" s="807"/>
      <c r="M403" s="653"/>
      <c r="N403" s="804"/>
      <c r="O403" s="804"/>
      <c r="P403" s="653"/>
      <c r="Q403" s="804"/>
      <c r="R403" s="808"/>
      <c r="S403" s="808"/>
      <c r="T403" s="809"/>
      <c r="U403" s="804"/>
      <c r="V403" s="804"/>
      <c r="W403" s="810"/>
      <c r="X403" s="804"/>
      <c r="Y403" s="653"/>
      <c r="Z403" s="804"/>
      <c r="AA403" s="804"/>
      <c r="AB403" s="185"/>
      <c r="AC403" s="804"/>
      <c r="AD403" s="804"/>
      <c r="AE403" s="804"/>
      <c r="AF403" s="804"/>
      <c r="AG403" s="804"/>
      <c r="AH403" s="804"/>
      <c r="AI403" s="686"/>
      <c r="AJ403" s="686"/>
      <c r="AK403" s="686"/>
      <c r="AL403" s="686"/>
      <c r="AM403" s="686"/>
      <c r="AN403" s="686"/>
      <c r="AO403" s="686"/>
      <c r="AP403" s="686"/>
      <c r="AQ403" s="686"/>
      <c r="AR403" s="686"/>
      <c r="AS403" s="686"/>
    </row>
    <row r="404" ht="15.75" customHeight="1">
      <c r="A404" s="803"/>
      <c r="B404" s="804"/>
      <c r="C404" s="804"/>
      <c r="D404" s="805"/>
      <c r="E404" s="806"/>
      <c r="F404" s="806"/>
      <c r="G404" s="806"/>
      <c r="H404" s="804"/>
      <c r="I404" s="804"/>
      <c r="J404" s="804"/>
      <c r="K404" s="185"/>
      <c r="L404" s="807"/>
      <c r="M404" s="653"/>
      <c r="N404" s="804"/>
      <c r="O404" s="804"/>
      <c r="P404" s="653"/>
      <c r="Q404" s="804"/>
      <c r="R404" s="808"/>
      <c r="S404" s="808"/>
      <c r="T404" s="809"/>
      <c r="U404" s="804"/>
      <c r="V404" s="804"/>
      <c r="W404" s="810"/>
      <c r="X404" s="804"/>
      <c r="Y404" s="653"/>
      <c r="Z404" s="804"/>
      <c r="AA404" s="804"/>
      <c r="AB404" s="185"/>
      <c r="AC404" s="804"/>
      <c r="AD404" s="804"/>
      <c r="AE404" s="804"/>
      <c r="AF404" s="804"/>
      <c r="AG404" s="804"/>
      <c r="AH404" s="804"/>
      <c r="AI404" s="686"/>
      <c r="AJ404" s="686"/>
      <c r="AK404" s="686"/>
      <c r="AL404" s="686"/>
      <c r="AM404" s="686"/>
      <c r="AN404" s="686"/>
      <c r="AO404" s="686"/>
      <c r="AP404" s="686"/>
      <c r="AQ404" s="686"/>
      <c r="AR404" s="686"/>
      <c r="AS404" s="686"/>
    </row>
    <row r="405" ht="15.75" customHeight="1">
      <c r="A405" s="803"/>
      <c r="B405" s="804"/>
      <c r="C405" s="804"/>
      <c r="D405" s="805"/>
      <c r="E405" s="806"/>
      <c r="F405" s="806"/>
      <c r="G405" s="806"/>
      <c r="H405" s="804"/>
      <c r="I405" s="804"/>
      <c r="J405" s="804"/>
      <c r="K405" s="185"/>
      <c r="L405" s="807"/>
      <c r="M405" s="653"/>
      <c r="N405" s="804"/>
      <c r="O405" s="804"/>
      <c r="P405" s="653"/>
      <c r="Q405" s="804"/>
      <c r="R405" s="808"/>
      <c r="S405" s="808"/>
      <c r="T405" s="809"/>
      <c r="U405" s="804"/>
      <c r="V405" s="804"/>
      <c r="W405" s="810"/>
      <c r="X405" s="804"/>
      <c r="Y405" s="653"/>
      <c r="Z405" s="804"/>
      <c r="AA405" s="804"/>
      <c r="AB405" s="185"/>
      <c r="AC405" s="804"/>
      <c r="AD405" s="804"/>
      <c r="AE405" s="804"/>
      <c r="AF405" s="804"/>
      <c r="AG405" s="804"/>
      <c r="AH405" s="804"/>
      <c r="AI405" s="686"/>
      <c r="AJ405" s="686"/>
      <c r="AK405" s="686"/>
      <c r="AL405" s="686"/>
      <c r="AM405" s="686"/>
      <c r="AN405" s="686"/>
      <c r="AO405" s="686"/>
      <c r="AP405" s="686"/>
      <c r="AQ405" s="686"/>
      <c r="AR405" s="686"/>
      <c r="AS405" s="686"/>
    </row>
    <row r="406" ht="15.75" customHeight="1">
      <c r="A406" s="803"/>
      <c r="B406" s="804"/>
      <c r="C406" s="804"/>
      <c r="D406" s="805"/>
      <c r="E406" s="806"/>
      <c r="F406" s="806"/>
      <c r="G406" s="806"/>
      <c r="H406" s="804"/>
      <c r="I406" s="804"/>
      <c r="J406" s="804"/>
      <c r="K406" s="185"/>
      <c r="L406" s="807"/>
      <c r="M406" s="653"/>
      <c r="N406" s="804"/>
      <c r="O406" s="804"/>
      <c r="P406" s="653"/>
      <c r="Q406" s="804"/>
      <c r="R406" s="808"/>
      <c r="S406" s="808"/>
      <c r="T406" s="809"/>
      <c r="U406" s="804"/>
      <c r="V406" s="804"/>
      <c r="W406" s="810"/>
      <c r="X406" s="804"/>
      <c r="Y406" s="653"/>
      <c r="Z406" s="804"/>
      <c r="AA406" s="804"/>
      <c r="AB406" s="185"/>
      <c r="AC406" s="804"/>
      <c r="AD406" s="804"/>
      <c r="AE406" s="804"/>
      <c r="AF406" s="804"/>
      <c r="AG406" s="804"/>
      <c r="AH406" s="804"/>
      <c r="AI406" s="686"/>
      <c r="AJ406" s="686"/>
      <c r="AK406" s="686"/>
      <c r="AL406" s="686"/>
      <c r="AM406" s="686"/>
      <c r="AN406" s="686"/>
      <c r="AO406" s="686"/>
      <c r="AP406" s="686"/>
      <c r="AQ406" s="686"/>
      <c r="AR406" s="686"/>
      <c r="AS406" s="686"/>
    </row>
    <row r="407" ht="15.75" customHeight="1">
      <c r="A407" s="803"/>
      <c r="B407" s="804"/>
      <c r="C407" s="804"/>
      <c r="D407" s="805"/>
      <c r="E407" s="806"/>
      <c r="F407" s="806"/>
      <c r="G407" s="806"/>
      <c r="H407" s="804"/>
      <c r="I407" s="804"/>
      <c r="J407" s="804"/>
      <c r="K407" s="185"/>
      <c r="L407" s="807"/>
      <c r="M407" s="653"/>
      <c r="N407" s="804"/>
      <c r="O407" s="804"/>
      <c r="P407" s="653"/>
      <c r="Q407" s="804"/>
      <c r="R407" s="808"/>
      <c r="S407" s="808"/>
      <c r="T407" s="809"/>
      <c r="U407" s="804"/>
      <c r="V407" s="804"/>
      <c r="W407" s="810"/>
      <c r="X407" s="804"/>
      <c r="Y407" s="653"/>
      <c r="Z407" s="804"/>
      <c r="AA407" s="804"/>
      <c r="AB407" s="185"/>
      <c r="AC407" s="804"/>
      <c r="AD407" s="804"/>
      <c r="AE407" s="804"/>
      <c r="AF407" s="804"/>
      <c r="AG407" s="804"/>
      <c r="AH407" s="804"/>
      <c r="AI407" s="686"/>
      <c r="AJ407" s="686"/>
      <c r="AK407" s="686"/>
      <c r="AL407" s="686"/>
      <c r="AM407" s="686"/>
      <c r="AN407" s="686"/>
      <c r="AO407" s="686"/>
      <c r="AP407" s="686"/>
      <c r="AQ407" s="686"/>
      <c r="AR407" s="686"/>
      <c r="AS407" s="686"/>
    </row>
    <row r="408" ht="15.75" customHeight="1">
      <c r="A408" s="803"/>
      <c r="B408" s="804"/>
      <c r="C408" s="804"/>
      <c r="D408" s="805"/>
      <c r="E408" s="806"/>
      <c r="F408" s="806"/>
      <c r="G408" s="806"/>
      <c r="H408" s="804"/>
      <c r="I408" s="804"/>
      <c r="J408" s="804"/>
      <c r="K408" s="185"/>
      <c r="L408" s="807"/>
      <c r="M408" s="653"/>
      <c r="N408" s="804"/>
      <c r="O408" s="804"/>
      <c r="P408" s="653"/>
      <c r="Q408" s="804"/>
      <c r="R408" s="808"/>
      <c r="S408" s="808"/>
      <c r="T408" s="809"/>
      <c r="U408" s="804"/>
      <c r="V408" s="804"/>
      <c r="W408" s="810"/>
      <c r="X408" s="804"/>
      <c r="Y408" s="653"/>
      <c r="Z408" s="804"/>
      <c r="AA408" s="804"/>
      <c r="AB408" s="185"/>
      <c r="AC408" s="804"/>
      <c r="AD408" s="804"/>
      <c r="AE408" s="804"/>
      <c r="AF408" s="804"/>
      <c r="AG408" s="804"/>
      <c r="AH408" s="804"/>
      <c r="AI408" s="686"/>
      <c r="AJ408" s="686"/>
      <c r="AK408" s="686"/>
      <c r="AL408" s="686"/>
      <c r="AM408" s="686"/>
      <c r="AN408" s="686"/>
      <c r="AO408" s="686"/>
      <c r="AP408" s="686"/>
      <c r="AQ408" s="686"/>
      <c r="AR408" s="686"/>
      <c r="AS408" s="686"/>
    </row>
    <row r="409" ht="15.75" customHeight="1">
      <c r="A409" s="803"/>
      <c r="B409" s="804"/>
      <c r="C409" s="804"/>
      <c r="D409" s="805"/>
      <c r="E409" s="806"/>
      <c r="F409" s="806"/>
      <c r="G409" s="806"/>
      <c r="H409" s="804"/>
      <c r="I409" s="804"/>
      <c r="J409" s="804"/>
      <c r="K409" s="185"/>
      <c r="L409" s="807"/>
      <c r="M409" s="653"/>
      <c r="N409" s="804"/>
      <c r="O409" s="804"/>
      <c r="P409" s="653"/>
      <c r="Q409" s="804"/>
      <c r="R409" s="808"/>
      <c r="S409" s="808"/>
      <c r="T409" s="809"/>
      <c r="U409" s="804"/>
      <c r="V409" s="804"/>
      <c r="W409" s="810"/>
      <c r="X409" s="804"/>
      <c r="Y409" s="653"/>
      <c r="Z409" s="804"/>
      <c r="AA409" s="804"/>
      <c r="AB409" s="185"/>
      <c r="AC409" s="804"/>
      <c r="AD409" s="804"/>
      <c r="AE409" s="804"/>
      <c r="AF409" s="804"/>
      <c r="AG409" s="804"/>
      <c r="AH409" s="804"/>
      <c r="AI409" s="686"/>
      <c r="AJ409" s="686"/>
      <c r="AK409" s="686"/>
      <c r="AL409" s="686"/>
      <c r="AM409" s="686"/>
      <c r="AN409" s="686"/>
      <c r="AO409" s="686"/>
      <c r="AP409" s="686"/>
      <c r="AQ409" s="686"/>
      <c r="AR409" s="686"/>
      <c r="AS409" s="686"/>
    </row>
    <row r="410" ht="15.75" customHeight="1">
      <c r="A410" s="803"/>
      <c r="B410" s="804"/>
      <c r="C410" s="804"/>
      <c r="D410" s="805"/>
      <c r="E410" s="806"/>
      <c r="F410" s="806"/>
      <c r="G410" s="806"/>
      <c r="H410" s="804"/>
      <c r="I410" s="804"/>
      <c r="J410" s="804"/>
      <c r="K410" s="185"/>
      <c r="L410" s="807"/>
      <c r="M410" s="653"/>
      <c r="N410" s="804"/>
      <c r="O410" s="804"/>
      <c r="P410" s="653"/>
      <c r="Q410" s="804"/>
      <c r="R410" s="808"/>
      <c r="S410" s="808"/>
      <c r="T410" s="809"/>
      <c r="U410" s="804"/>
      <c r="V410" s="804"/>
      <c r="W410" s="810"/>
      <c r="X410" s="804"/>
      <c r="Y410" s="653"/>
      <c r="Z410" s="804"/>
      <c r="AA410" s="804"/>
      <c r="AB410" s="185"/>
      <c r="AC410" s="804"/>
      <c r="AD410" s="804"/>
      <c r="AE410" s="804"/>
      <c r="AF410" s="804"/>
      <c r="AG410" s="804"/>
      <c r="AH410" s="804"/>
      <c r="AI410" s="686"/>
      <c r="AJ410" s="686"/>
      <c r="AK410" s="686"/>
      <c r="AL410" s="686"/>
      <c r="AM410" s="686"/>
      <c r="AN410" s="686"/>
      <c r="AO410" s="686"/>
      <c r="AP410" s="686"/>
      <c r="AQ410" s="686"/>
      <c r="AR410" s="686"/>
      <c r="AS410" s="686"/>
    </row>
    <row r="411" ht="15.75" customHeight="1">
      <c r="A411" s="803"/>
      <c r="B411" s="804"/>
      <c r="C411" s="804"/>
      <c r="D411" s="805"/>
      <c r="E411" s="806"/>
      <c r="F411" s="806"/>
      <c r="G411" s="806"/>
      <c r="H411" s="804"/>
      <c r="I411" s="804"/>
      <c r="J411" s="804"/>
      <c r="K411" s="185"/>
      <c r="L411" s="807"/>
      <c r="M411" s="653"/>
      <c r="N411" s="804"/>
      <c r="O411" s="804"/>
      <c r="P411" s="653"/>
      <c r="Q411" s="804"/>
      <c r="R411" s="808"/>
      <c r="S411" s="808"/>
      <c r="T411" s="809"/>
      <c r="U411" s="804"/>
      <c r="V411" s="804"/>
      <c r="W411" s="810"/>
      <c r="X411" s="804"/>
      <c r="Y411" s="653"/>
      <c r="Z411" s="804"/>
      <c r="AA411" s="804"/>
      <c r="AB411" s="185"/>
      <c r="AC411" s="804"/>
      <c r="AD411" s="804"/>
      <c r="AE411" s="804"/>
      <c r="AF411" s="804"/>
      <c r="AG411" s="804"/>
      <c r="AH411" s="804"/>
      <c r="AI411" s="686"/>
      <c r="AJ411" s="686"/>
      <c r="AK411" s="686"/>
      <c r="AL411" s="686"/>
      <c r="AM411" s="686"/>
      <c r="AN411" s="686"/>
      <c r="AO411" s="686"/>
      <c r="AP411" s="686"/>
      <c r="AQ411" s="686"/>
      <c r="AR411" s="686"/>
      <c r="AS411" s="686"/>
    </row>
    <row r="412" ht="15.75" customHeight="1">
      <c r="A412" s="803"/>
      <c r="B412" s="804"/>
      <c r="C412" s="804"/>
      <c r="D412" s="805"/>
      <c r="E412" s="806"/>
      <c r="F412" s="806"/>
      <c r="G412" s="806"/>
      <c r="H412" s="804"/>
      <c r="I412" s="804"/>
      <c r="J412" s="804"/>
      <c r="K412" s="185"/>
      <c r="L412" s="807"/>
      <c r="M412" s="653"/>
      <c r="N412" s="804"/>
      <c r="O412" s="804"/>
      <c r="P412" s="653"/>
      <c r="Q412" s="804"/>
      <c r="R412" s="808"/>
      <c r="S412" s="808"/>
      <c r="T412" s="809"/>
      <c r="U412" s="804"/>
      <c r="V412" s="804"/>
      <c r="W412" s="810"/>
      <c r="X412" s="804"/>
      <c r="Y412" s="653"/>
      <c r="Z412" s="804"/>
      <c r="AA412" s="804"/>
      <c r="AB412" s="185"/>
      <c r="AC412" s="804"/>
      <c r="AD412" s="804"/>
      <c r="AE412" s="804"/>
      <c r="AF412" s="804"/>
      <c r="AG412" s="804"/>
      <c r="AH412" s="804"/>
      <c r="AI412" s="686"/>
      <c r="AJ412" s="686"/>
      <c r="AK412" s="686"/>
      <c r="AL412" s="686"/>
      <c r="AM412" s="686"/>
      <c r="AN412" s="686"/>
      <c r="AO412" s="686"/>
      <c r="AP412" s="686"/>
      <c r="AQ412" s="686"/>
      <c r="AR412" s="686"/>
      <c r="AS412" s="686"/>
    </row>
    <row r="413" ht="15.75" customHeight="1">
      <c r="A413" s="803"/>
      <c r="B413" s="804"/>
      <c r="C413" s="804"/>
      <c r="D413" s="805"/>
      <c r="E413" s="806"/>
      <c r="F413" s="806"/>
      <c r="G413" s="806"/>
      <c r="H413" s="804"/>
      <c r="I413" s="804"/>
      <c r="J413" s="804"/>
      <c r="K413" s="185"/>
      <c r="L413" s="807"/>
      <c r="M413" s="653"/>
      <c r="N413" s="804"/>
      <c r="O413" s="804"/>
      <c r="P413" s="653"/>
      <c r="Q413" s="804"/>
      <c r="R413" s="808"/>
      <c r="S413" s="808"/>
      <c r="T413" s="809"/>
      <c r="U413" s="804"/>
      <c r="V413" s="804"/>
      <c r="W413" s="810"/>
      <c r="X413" s="804"/>
      <c r="Y413" s="653"/>
      <c r="Z413" s="804"/>
      <c r="AA413" s="804"/>
      <c r="AB413" s="185"/>
      <c r="AC413" s="804"/>
      <c r="AD413" s="804"/>
      <c r="AE413" s="804"/>
      <c r="AF413" s="804"/>
      <c r="AG413" s="804"/>
      <c r="AH413" s="804"/>
      <c r="AI413" s="686"/>
      <c r="AJ413" s="686"/>
      <c r="AK413" s="686"/>
      <c r="AL413" s="686"/>
      <c r="AM413" s="686"/>
      <c r="AN413" s="686"/>
      <c r="AO413" s="686"/>
      <c r="AP413" s="686"/>
      <c r="AQ413" s="686"/>
      <c r="AR413" s="686"/>
      <c r="AS413" s="686"/>
    </row>
    <row r="414" ht="15.75" customHeight="1">
      <c r="A414" s="803"/>
      <c r="B414" s="804"/>
      <c r="C414" s="804"/>
      <c r="D414" s="805"/>
      <c r="E414" s="806"/>
      <c r="F414" s="806"/>
      <c r="G414" s="806"/>
      <c r="H414" s="804"/>
      <c r="I414" s="804"/>
      <c r="J414" s="804"/>
      <c r="K414" s="185"/>
      <c r="L414" s="807"/>
      <c r="M414" s="653"/>
      <c r="N414" s="804"/>
      <c r="O414" s="804"/>
      <c r="P414" s="653"/>
      <c r="Q414" s="804"/>
      <c r="R414" s="808"/>
      <c r="S414" s="808"/>
      <c r="T414" s="809"/>
      <c r="U414" s="804"/>
      <c r="V414" s="804"/>
      <c r="W414" s="810"/>
      <c r="X414" s="804"/>
      <c r="Y414" s="653"/>
      <c r="Z414" s="804"/>
      <c r="AA414" s="804"/>
      <c r="AB414" s="185"/>
      <c r="AC414" s="804"/>
      <c r="AD414" s="804"/>
      <c r="AE414" s="804"/>
      <c r="AF414" s="804"/>
      <c r="AG414" s="804"/>
      <c r="AH414" s="804"/>
      <c r="AI414" s="686"/>
      <c r="AJ414" s="686"/>
      <c r="AK414" s="686"/>
      <c r="AL414" s="686"/>
      <c r="AM414" s="686"/>
      <c r="AN414" s="686"/>
      <c r="AO414" s="686"/>
      <c r="AP414" s="686"/>
      <c r="AQ414" s="686"/>
      <c r="AR414" s="686"/>
      <c r="AS414" s="686"/>
    </row>
    <row r="415" ht="15.75" customHeight="1">
      <c r="A415" s="803"/>
      <c r="B415" s="804"/>
      <c r="C415" s="804"/>
      <c r="D415" s="805"/>
      <c r="E415" s="806"/>
      <c r="F415" s="806"/>
      <c r="G415" s="806"/>
      <c r="H415" s="804"/>
      <c r="I415" s="804"/>
      <c r="J415" s="804"/>
      <c r="K415" s="185"/>
      <c r="L415" s="807"/>
      <c r="M415" s="653"/>
      <c r="N415" s="804"/>
      <c r="O415" s="804"/>
      <c r="P415" s="653"/>
      <c r="Q415" s="804"/>
      <c r="R415" s="808"/>
      <c r="S415" s="808"/>
      <c r="T415" s="809"/>
      <c r="U415" s="804"/>
      <c r="V415" s="804"/>
      <c r="W415" s="810"/>
      <c r="X415" s="804"/>
      <c r="Y415" s="653"/>
      <c r="Z415" s="804"/>
      <c r="AA415" s="804"/>
      <c r="AB415" s="185"/>
      <c r="AC415" s="804"/>
      <c r="AD415" s="804"/>
      <c r="AE415" s="804"/>
      <c r="AF415" s="804"/>
      <c r="AG415" s="804"/>
      <c r="AH415" s="804"/>
      <c r="AI415" s="686"/>
      <c r="AJ415" s="686"/>
      <c r="AK415" s="686"/>
      <c r="AL415" s="686"/>
      <c r="AM415" s="686"/>
      <c r="AN415" s="686"/>
      <c r="AO415" s="686"/>
      <c r="AP415" s="686"/>
      <c r="AQ415" s="686"/>
      <c r="AR415" s="686"/>
      <c r="AS415" s="686"/>
    </row>
    <row r="416" ht="15.75" customHeight="1">
      <c r="A416" s="803"/>
      <c r="B416" s="804"/>
      <c r="C416" s="804"/>
      <c r="D416" s="805"/>
      <c r="E416" s="806"/>
      <c r="F416" s="806"/>
      <c r="G416" s="806"/>
      <c r="H416" s="804"/>
      <c r="I416" s="804"/>
      <c r="J416" s="804"/>
      <c r="K416" s="185"/>
      <c r="L416" s="807"/>
      <c r="M416" s="653"/>
      <c r="N416" s="804"/>
      <c r="O416" s="804"/>
      <c r="P416" s="653"/>
      <c r="Q416" s="804"/>
      <c r="R416" s="808"/>
      <c r="S416" s="808"/>
      <c r="T416" s="809"/>
      <c r="U416" s="804"/>
      <c r="V416" s="804"/>
      <c r="W416" s="810"/>
      <c r="X416" s="804"/>
      <c r="Y416" s="653"/>
      <c r="Z416" s="804"/>
      <c r="AA416" s="804"/>
      <c r="AB416" s="185"/>
      <c r="AC416" s="804"/>
      <c r="AD416" s="804"/>
      <c r="AE416" s="804"/>
      <c r="AF416" s="804"/>
      <c r="AG416" s="804"/>
      <c r="AH416" s="804"/>
      <c r="AI416" s="686"/>
      <c r="AJ416" s="686"/>
      <c r="AK416" s="686"/>
      <c r="AL416" s="686"/>
      <c r="AM416" s="686"/>
      <c r="AN416" s="686"/>
      <c r="AO416" s="686"/>
      <c r="AP416" s="686"/>
      <c r="AQ416" s="686"/>
      <c r="AR416" s="686"/>
      <c r="AS416" s="686"/>
    </row>
    <row r="417" ht="15.75" customHeight="1">
      <c r="A417" s="803"/>
      <c r="B417" s="804"/>
      <c r="C417" s="804"/>
      <c r="D417" s="805"/>
      <c r="E417" s="806"/>
      <c r="F417" s="806"/>
      <c r="G417" s="806"/>
      <c r="H417" s="804"/>
      <c r="I417" s="804"/>
      <c r="J417" s="804"/>
      <c r="K417" s="185"/>
      <c r="L417" s="807"/>
      <c r="M417" s="653"/>
      <c r="N417" s="804"/>
      <c r="O417" s="804"/>
      <c r="P417" s="653"/>
      <c r="Q417" s="804"/>
      <c r="R417" s="808"/>
      <c r="S417" s="808"/>
      <c r="T417" s="809"/>
      <c r="U417" s="804"/>
      <c r="V417" s="804"/>
      <c r="W417" s="810"/>
      <c r="X417" s="804"/>
      <c r="Y417" s="653"/>
      <c r="Z417" s="804"/>
      <c r="AA417" s="804"/>
      <c r="AB417" s="185"/>
      <c r="AC417" s="804"/>
      <c r="AD417" s="804"/>
      <c r="AE417" s="804"/>
      <c r="AF417" s="804"/>
      <c r="AG417" s="804"/>
      <c r="AH417" s="804"/>
      <c r="AI417" s="686"/>
      <c r="AJ417" s="686"/>
      <c r="AK417" s="686"/>
      <c r="AL417" s="686"/>
      <c r="AM417" s="686"/>
      <c r="AN417" s="686"/>
      <c r="AO417" s="686"/>
      <c r="AP417" s="686"/>
      <c r="AQ417" s="686"/>
      <c r="AR417" s="686"/>
      <c r="AS417" s="686"/>
    </row>
    <row r="418" ht="15.75" customHeight="1">
      <c r="A418" s="803"/>
      <c r="B418" s="804"/>
      <c r="C418" s="804"/>
      <c r="D418" s="805"/>
      <c r="E418" s="806"/>
      <c r="F418" s="806"/>
      <c r="G418" s="806"/>
      <c r="H418" s="804"/>
      <c r="I418" s="804"/>
      <c r="J418" s="804"/>
      <c r="K418" s="185"/>
      <c r="L418" s="807"/>
      <c r="M418" s="653"/>
      <c r="N418" s="804"/>
      <c r="O418" s="804"/>
      <c r="P418" s="653"/>
      <c r="Q418" s="804"/>
      <c r="R418" s="808"/>
      <c r="S418" s="808"/>
      <c r="T418" s="809"/>
      <c r="U418" s="804"/>
      <c r="V418" s="804"/>
      <c r="W418" s="810"/>
      <c r="X418" s="804"/>
      <c r="Y418" s="653"/>
      <c r="Z418" s="804"/>
      <c r="AA418" s="804"/>
      <c r="AB418" s="185"/>
      <c r="AC418" s="804"/>
      <c r="AD418" s="804"/>
      <c r="AE418" s="804"/>
      <c r="AF418" s="804"/>
      <c r="AG418" s="804"/>
      <c r="AH418" s="804"/>
      <c r="AI418" s="686"/>
      <c r="AJ418" s="686"/>
      <c r="AK418" s="686"/>
      <c r="AL418" s="686"/>
      <c r="AM418" s="686"/>
      <c r="AN418" s="686"/>
      <c r="AO418" s="686"/>
      <c r="AP418" s="686"/>
      <c r="AQ418" s="686"/>
      <c r="AR418" s="686"/>
      <c r="AS418" s="686"/>
    </row>
    <row r="419" ht="15.75" customHeight="1">
      <c r="A419" s="803"/>
      <c r="B419" s="804"/>
      <c r="C419" s="804"/>
      <c r="D419" s="805"/>
      <c r="E419" s="806"/>
      <c r="F419" s="806"/>
      <c r="G419" s="806"/>
      <c r="H419" s="804"/>
      <c r="I419" s="804"/>
      <c r="J419" s="804"/>
      <c r="K419" s="185"/>
      <c r="L419" s="807"/>
      <c r="M419" s="653"/>
      <c r="N419" s="804"/>
      <c r="O419" s="804"/>
      <c r="P419" s="653"/>
      <c r="Q419" s="804"/>
      <c r="R419" s="808"/>
      <c r="S419" s="808"/>
      <c r="T419" s="809"/>
      <c r="U419" s="804"/>
      <c r="V419" s="804"/>
      <c r="W419" s="810"/>
      <c r="X419" s="804"/>
      <c r="Y419" s="653"/>
      <c r="Z419" s="804"/>
      <c r="AA419" s="804"/>
      <c r="AB419" s="185"/>
      <c r="AC419" s="804"/>
      <c r="AD419" s="804"/>
      <c r="AE419" s="804"/>
      <c r="AF419" s="804"/>
      <c r="AG419" s="804"/>
      <c r="AH419" s="804"/>
      <c r="AI419" s="686"/>
      <c r="AJ419" s="686"/>
      <c r="AK419" s="686"/>
      <c r="AL419" s="686"/>
      <c r="AM419" s="686"/>
      <c r="AN419" s="686"/>
      <c r="AO419" s="686"/>
      <c r="AP419" s="686"/>
      <c r="AQ419" s="686"/>
      <c r="AR419" s="686"/>
      <c r="AS419" s="686"/>
    </row>
    <row r="420" ht="15.75" customHeight="1">
      <c r="A420" s="803"/>
      <c r="B420" s="804"/>
      <c r="C420" s="804"/>
      <c r="D420" s="805"/>
      <c r="E420" s="806"/>
      <c r="F420" s="806"/>
      <c r="G420" s="806"/>
      <c r="H420" s="804"/>
      <c r="I420" s="804"/>
      <c r="J420" s="804"/>
      <c r="K420" s="185"/>
      <c r="L420" s="807"/>
      <c r="M420" s="653"/>
      <c r="N420" s="804"/>
      <c r="O420" s="804"/>
      <c r="P420" s="653"/>
      <c r="Q420" s="804"/>
      <c r="R420" s="808"/>
      <c r="S420" s="808"/>
      <c r="T420" s="809"/>
      <c r="U420" s="804"/>
      <c r="V420" s="804"/>
      <c r="W420" s="810"/>
      <c r="X420" s="804"/>
      <c r="Y420" s="653"/>
      <c r="Z420" s="804"/>
      <c r="AA420" s="804"/>
      <c r="AB420" s="185"/>
      <c r="AC420" s="804"/>
      <c r="AD420" s="804"/>
      <c r="AE420" s="804"/>
      <c r="AF420" s="804"/>
      <c r="AG420" s="804"/>
      <c r="AH420" s="804"/>
      <c r="AI420" s="686"/>
      <c r="AJ420" s="686"/>
      <c r="AK420" s="686"/>
      <c r="AL420" s="686"/>
      <c r="AM420" s="686"/>
      <c r="AN420" s="686"/>
      <c r="AO420" s="686"/>
      <c r="AP420" s="686"/>
      <c r="AQ420" s="686"/>
      <c r="AR420" s="686"/>
      <c r="AS420" s="686"/>
    </row>
    <row r="421" ht="15.75" customHeight="1">
      <c r="A421" s="803"/>
      <c r="B421" s="804"/>
      <c r="C421" s="804"/>
      <c r="D421" s="805"/>
      <c r="E421" s="806"/>
      <c r="F421" s="806"/>
      <c r="G421" s="806"/>
      <c r="H421" s="804"/>
      <c r="I421" s="804"/>
      <c r="J421" s="804"/>
      <c r="K421" s="185"/>
      <c r="L421" s="807"/>
      <c r="M421" s="653"/>
      <c r="N421" s="804"/>
      <c r="O421" s="804"/>
      <c r="P421" s="653"/>
      <c r="Q421" s="804"/>
      <c r="R421" s="808"/>
      <c r="S421" s="808"/>
      <c r="T421" s="809"/>
      <c r="U421" s="804"/>
      <c r="V421" s="804"/>
      <c r="W421" s="810"/>
      <c r="X421" s="804"/>
      <c r="Y421" s="653"/>
      <c r="Z421" s="804"/>
      <c r="AA421" s="804"/>
      <c r="AB421" s="185"/>
      <c r="AC421" s="804"/>
      <c r="AD421" s="804"/>
      <c r="AE421" s="804"/>
      <c r="AF421" s="804"/>
      <c r="AG421" s="804"/>
      <c r="AH421" s="804"/>
      <c r="AI421" s="686"/>
      <c r="AJ421" s="686"/>
      <c r="AK421" s="686"/>
      <c r="AL421" s="686"/>
      <c r="AM421" s="686"/>
      <c r="AN421" s="686"/>
      <c r="AO421" s="686"/>
      <c r="AP421" s="686"/>
      <c r="AQ421" s="686"/>
      <c r="AR421" s="686"/>
      <c r="AS421" s="686"/>
    </row>
    <row r="422" ht="15.75" customHeight="1">
      <c r="A422" s="803"/>
      <c r="B422" s="804"/>
      <c r="C422" s="804"/>
      <c r="D422" s="805"/>
      <c r="E422" s="806"/>
      <c r="F422" s="806"/>
      <c r="G422" s="806"/>
      <c r="H422" s="804"/>
      <c r="I422" s="804"/>
      <c r="J422" s="804"/>
      <c r="K422" s="185"/>
      <c r="L422" s="807"/>
      <c r="M422" s="653"/>
      <c r="N422" s="804"/>
      <c r="O422" s="804"/>
      <c r="P422" s="653"/>
      <c r="Q422" s="804"/>
      <c r="R422" s="808"/>
      <c r="S422" s="808"/>
      <c r="T422" s="809"/>
      <c r="U422" s="804"/>
      <c r="V422" s="804"/>
      <c r="W422" s="810"/>
      <c r="X422" s="804"/>
      <c r="Y422" s="653"/>
      <c r="Z422" s="804"/>
      <c r="AA422" s="804"/>
      <c r="AB422" s="185"/>
      <c r="AC422" s="804"/>
      <c r="AD422" s="804"/>
      <c r="AE422" s="804"/>
      <c r="AF422" s="804"/>
      <c r="AG422" s="804"/>
      <c r="AH422" s="804"/>
      <c r="AI422" s="686"/>
      <c r="AJ422" s="686"/>
      <c r="AK422" s="686"/>
      <c r="AL422" s="686"/>
      <c r="AM422" s="686"/>
      <c r="AN422" s="686"/>
      <c r="AO422" s="686"/>
      <c r="AP422" s="686"/>
      <c r="AQ422" s="686"/>
      <c r="AR422" s="686"/>
      <c r="AS422" s="686"/>
    </row>
    <row r="423" ht="15.75" customHeight="1">
      <c r="A423" s="803"/>
      <c r="B423" s="804"/>
      <c r="C423" s="804"/>
      <c r="D423" s="805"/>
      <c r="E423" s="806"/>
      <c r="F423" s="806"/>
      <c r="G423" s="806"/>
      <c r="H423" s="804"/>
      <c r="I423" s="804"/>
      <c r="J423" s="804"/>
      <c r="K423" s="185"/>
      <c r="L423" s="807"/>
      <c r="M423" s="653"/>
      <c r="N423" s="804"/>
      <c r="O423" s="804"/>
      <c r="P423" s="653"/>
      <c r="Q423" s="804"/>
      <c r="R423" s="808"/>
      <c r="S423" s="808"/>
      <c r="T423" s="809"/>
      <c r="U423" s="804"/>
      <c r="V423" s="804"/>
      <c r="W423" s="810"/>
      <c r="X423" s="804"/>
      <c r="Y423" s="653"/>
      <c r="Z423" s="804"/>
      <c r="AA423" s="804"/>
      <c r="AB423" s="185"/>
      <c r="AC423" s="804"/>
      <c r="AD423" s="804"/>
      <c r="AE423" s="804"/>
      <c r="AF423" s="804"/>
      <c r="AG423" s="804"/>
      <c r="AH423" s="804"/>
      <c r="AI423" s="686"/>
      <c r="AJ423" s="686"/>
      <c r="AK423" s="686"/>
      <c r="AL423" s="686"/>
      <c r="AM423" s="686"/>
      <c r="AN423" s="686"/>
      <c r="AO423" s="686"/>
      <c r="AP423" s="686"/>
      <c r="AQ423" s="686"/>
      <c r="AR423" s="686"/>
      <c r="AS423" s="686"/>
    </row>
    <row r="424" ht="15.75" customHeight="1">
      <c r="A424" s="803"/>
      <c r="B424" s="804"/>
      <c r="C424" s="804"/>
      <c r="D424" s="805"/>
      <c r="E424" s="806"/>
      <c r="F424" s="806"/>
      <c r="G424" s="806"/>
      <c r="H424" s="804"/>
      <c r="I424" s="804"/>
      <c r="J424" s="804"/>
      <c r="K424" s="185"/>
      <c r="L424" s="807"/>
      <c r="M424" s="653"/>
      <c r="N424" s="804"/>
      <c r="O424" s="804"/>
      <c r="P424" s="653"/>
      <c r="Q424" s="804"/>
      <c r="R424" s="808"/>
      <c r="S424" s="808"/>
      <c r="T424" s="809"/>
      <c r="U424" s="804"/>
      <c r="V424" s="804"/>
      <c r="W424" s="810"/>
      <c r="X424" s="804"/>
      <c r="Y424" s="653"/>
      <c r="Z424" s="804"/>
      <c r="AA424" s="804"/>
      <c r="AB424" s="185"/>
      <c r="AC424" s="804"/>
      <c r="AD424" s="804"/>
      <c r="AE424" s="804"/>
      <c r="AF424" s="804"/>
      <c r="AG424" s="804"/>
      <c r="AH424" s="804"/>
      <c r="AI424" s="686"/>
      <c r="AJ424" s="686"/>
      <c r="AK424" s="686"/>
      <c r="AL424" s="686"/>
      <c r="AM424" s="686"/>
      <c r="AN424" s="686"/>
      <c r="AO424" s="686"/>
      <c r="AP424" s="686"/>
      <c r="AQ424" s="686"/>
      <c r="AR424" s="686"/>
      <c r="AS424" s="686"/>
    </row>
    <row r="425" ht="15.75" customHeight="1">
      <c r="A425" s="803"/>
      <c r="B425" s="804"/>
      <c r="C425" s="804"/>
      <c r="D425" s="805"/>
      <c r="E425" s="806"/>
      <c r="F425" s="806"/>
      <c r="G425" s="806"/>
      <c r="H425" s="804"/>
      <c r="I425" s="804"/>
      <c r="J425" s="804"/>
      <c r="K425" s="185"/>
      <c r="L425" s="807"/>
      <c r="M425" s="653"/>
      <c r="N425" s="804"/>
      <c r="O425" s="804"/>
      <c r="P425" s="653"/>
      <c r="Q425" s="804"/>
      <c r="R425" s="808"/>
      <c r="S425" s="808"/>
      <c r="T425" s="809"/>
      <c r="U425" s="804"/>
      <c r="V425" s="804"/>
      <c r="W425" s="810"/>
      <c r="X425" s="804"/>
      <c r="Y425" s="653"/>
      <c r="Z425" s="804"/>
      <c r="AA425" s="804"/>
      <c r="AB425" s="185"/>
      <c r="AC425" s="804"/>
      <c r="AD425" s="804"/>
      <c r="AE425" s="804"/>
      <c r="AF425" s="804"/>
      <c r="AG425" s="804"/>
      <c r="AH425" s="804"/>
      <c r="AI425" s="686"/>
      <c r="AJ425" s="686"/>
      <c r="AK425" s="686"/>
      <c r="AL425" s="686"/>
      <c r="AM425" s="686"/>
      <c r="AN425" s="686"/>
      <c r="AO425" s="686"/>
      <c r="AP425" s="686"/>
      <c r="AQ425" s="686"/>
      <c r="AR425" s="686"/>
      <c r="AS425" s="686"/>
    </row>
    <row r="426" ht="15.75" customHeight="1">
      <c r="A426" s="803"/>
      <c r="B426" s="804"/>
      <c r="C426" s="804"/>
      <c r="D426" s="805"/>
      <c r="E426" s="806"/>
      <c r="F426" s="806"/>
      <c r="G426" s="806"/>
      <c r="H426" s="804"/>
      <c r="I426" s="804"/>
      <c r="J426" s="804"/>
      <c r="K426" s="185"/>
      <c r="L426" s="807"/>
      <c r="M426" s="653"/>
      <c r="N426" s="804"/>
      <c r="O426" s="804"/>
      <c r="P426" s="653"/>
      <c r="Q426" s="804"/>
      <c r="R426" s="808"/>
      <c r="S426" s="808"/>
      <c r="T426" s="809"/>
      <c r="U426" s="804"/>
      <c r="V426" s="804"/>
      <c r="W426" s="810"/>
      <c r="X426" s="804"/>
      <c r="Y426" s="653"/>
      <c r="Z426" s="804"/>
      <c r="AA426" s="804"/>
      <c r="AB426" s="185"/>
      <c r="AC426" s="804"/>
      <c r="AD426" s="804"/>
      <c r="AE426" s="804"/>
      <c r="AF426" s="804"/>
      <c r="AG426" s="804"/>
      <c r="AH426" s="804"/>
      <c r="AI426" s="686"/>
      <c r="AJ426" s="686"/>
      <c r="AK426" s="686"/>
      <c r="AL426" s="686"/>
      <c r="AM426" s="686"/>
      <c r="AN426" s="686"/>
      <c r="AO426" s="686"/>
      <c r="AP426" s="686"/>
      <c r="AQ426" s="686"/>
      <c r="AR426" s="686"/>
      <c r="AS426" s="686"/>
    </row>
    <row r="427" ht="15.75" customHeight="1">
      <c r="A427" s="803"/>
      <c r="B427" s="804"/>
      <c r="C427" s="804"/>
      <c r="D427" s="805"/>
      <c r="E427" s="806"/>
      <c r="F427" s="806"/>
      <c r="G427" s="806"/>
      <c r="H427" s="804"/>
      <c r="I427" s="804"/>
      <c r="J427" s="804"/>
      <c r="K427" s="185"/>
      <c r="L427" s="807"/>
      <c r="M427" s="653"/>
      <c r="N427" s="804"/>
      <c r="O427" s="804"/>
      <c r="P427" s="653"/>
      <c r="Q427" s="804"/>
      <c r="R427" s="808"/>
      <c r="S427" s="808"/>
      <c r="T427" s="809"/>
      <c r="U427" s="804"/>
      <c r="V427" s="804"/>
      <c r="W427" s="810"/>
      <c r="X427" s="804"/>
      <c r="Y427" s="653"/>
      <c r="Z427" s="804"/>
      <c r="AA427" s="804"/>
      <c r="AB427" s="185"/>
      <c r="AC427" s="804"/>
      <c r="AD427" s="804"/>
      <c r="AE427" s="804"/>
      <c r="AF427" s="804"/>
      <c r="AG427" s="804"/>
      <c r="AH427" s="804"/>
      <c r="AI427" s="686"/>
      <c r="AJ427" s="686"/>
      <c r="AK427" s="686"/>
      <c r="AL427" s="686"/>
      <c r="AM427" s="686"/>
      <c r="AN427" s="686"/>
      <c r="AO427" s="686"/>
      <c r="AP427" s="686"/>
      <c r="AQ427" s="686"/>
      <c r="AR427" s="686"/>
      <c r="AS427" s="686"/>
    </row>
    <row r="428" ht="15.75" customHeight="1">
      <c r="A428" s="803"/>
      <c r="B428" s="804"/>
      <c r="C428" s="804"/>
      <c r="D428" s="805"/>
      <c r="E428" s="806"/>
      <c r="F428" s="806"/>
      <c r="G428" s="806"/>
      <c r="H428" s="804"/>
      <c r="I428" s="804"/>
      <c r="J428" s="804"/>
      <c r="K428" s="185"/>
      <c r="L428" s="807"/>
      <c r="M428" s="653"/>
      <c r="N428" s="804"/>
      <c r="O428" s="804"/>
      <c r="P428" s="653"/>
      <c r="Q428" s="804"/>
      <c r="R428" s="808"/>
      <c r="S428" s="808"/>
      <c r="T428" s="809"/>
      <c r="U428" s="804"/>
      <c r="V428" s="804"/>
      <c r="W428" s="810"/>
      <c r="X428" s="804"/>
      <c r="Y428" s="653"/>
      <c r="Z428" s="804"/>
      <c r="AA428" s="804"/>
      <c r="AB428" s="185"/>
      <c r="AC428" s="804"/>
      <c r="AD428" s="804"/>
      <c r="AE428" s="804"/>
      <c r="AF428" s="804"/>
      <c r="AG428" s="804"/>
      <c r="AH428" s="804"/>
      <c r="AI428" s="686"/>
      <c r="AJ428" s="686"/>
      <c r="AK428" s="686"/>
      <c r="AL428" s="686"/>
      <c r="AM428" s="686"/>
      <c r="AN428" s="686"/>
      <c r="AO428" s="686"/>
      <c r="AP428" s="686"/>
      <c r="AQ428" s="686"/>
      <c r="AR428" s="686"/>
      <c r="AS428" s="686"/>
    </row>
    <row r="429" ht="15.75" customHeight="1">
      <c r="A429" s="803"/>
      <c r="B429" s="804"/>
      <c r="C429" s="804"/>
      <c r="D429" s="805"/>
      <c r="E429" s="806"/>
      <c r="F429" s="806"/>
      <c r="G429" s="806"/>
      <c r="H429" s="804"/>
      <c r="I429" s="804"/>
      <c r="J429" s="804"/>
      <c r="K429" s="185"/>
      <c r="L429" s="807"/>
      <c r="M429" s="653"/>
      <c r="N429" s="804"/>
      <c r="O429" s="804"/>
      <c r="P429" s="653"/>
      <c r="Q429" s="804"/>
      <c r="R429" s="808"/>
      <c r="S429" s="808"/>
      <c r="T429" s="809"/>
      <c r="U429" s="804"/>
      <c r="V429" s="804"/>
      <c r="W429" s="810"/>
      <c r="X429" s="804"/>
      <c r="Y429" s="653"/>
      <c r="Z429" s="804"/>
      <c r="AA429" s="804"/>
      <c r="AB429" s="185"/>
      <c r="AC429" s="804"/>
      <c r="AD429" s="804"/>
      <c r="AE429" s="804"/>
      <c r="AF429" s="804"/>
      <c r="AG429" s="804"/>
      <c r="AH429" s="804"/>
      <c r="AI429" s="686"/>
      <c r="AJ429" s="686"/>
      <c r="AK429" s="686"/>
      <c r="AL429" s="686"/>
      <c r="AM429" s="686"/>
      <c r="AN429" s="686"/>
      <c r="AO429" s="686"/>
      <c r="AP429" s="686"/>
      <c r="AQ429" s="686"/>
      <c r="AR429" s="686"/>
      <c r="AS429" s="686"/>
    </row>
    <row r="430" ht="15.75" customHeight="1">
      <c r="A430" s="803"/>
      <c r="B430" s="804"/>
      <c r="C430" s="804"/>
      <c r="D430" s="805"/>
      <c r="E430" s="806"/>
      <c r="F430" s="806"/>
      <c r="G430" s="806"/>
      <c r="H430" s="804"/>
      <c r="I430" s="804"/>
      <c r="J430" s="804"/>
      <c r="K430" s="185"/>
      <c r="L430" s="807"/>
      <c r="M430" s="653"/>
      <c r="N430" s="804"/>
      <c r="O430" s="804"/>
      <c r="P430" s="653"/>
      <c r="Q430" s="804"/>
      <c r="R430" s="808"/>
      <c r="S430" s="808"/>
      <c r="T430" s="809"/>
      <c r="U430" s="804"/>
      <c r="V430" s="804"/>
      <c r="W430" s="810"/>
      <c r="X430" s="804"/>
      <c r="Y430" s="653"/>
      <c r="Z430" s="804"/>
      <c r="AA430" s="804"/>
      <c r="AB430" s="185"/>
      <c r="AC430" s="804"/>
      <c r="AD430" s="804"/>
      <c r="AE430" s="804"/>
      <c r="AF430" s="804"/>
      <c r="AG430" s="804"/>
      <c r="AH430" s="804"/>
      <c r="AI430" s="686"/>
      <c r="AJ430" s="686"/>
      <c r="AK430" s="686"/>
      <c r="AL430" s="686"/>
      <c r="AM430" s="686"/>
      <c r="AN430" s="686"/>
      <c r="AO430" s="686"/>
      <c r="AP430" s="686"/>
      <c r="AQ430" s="686"/>
      <c r="AR430" s="686"/>
      <c r="AS430" s="686"/>
    </row>
    <row r="431" ht="15.75" customHeight="1">
      <c r="A431" s="803"/>
      <c r="B431" s="804"/>
      <c r="C431" s="804"/>
      <c r="D431" s="805"/>
      <c r="E431" s="806"/>
      <c r="F431" s="806"/>
      <c r="G431" s="806"/>
      <c r="H431" s="804"/>
      <c r="I431" s="804"/>
      <c r="J431" s="804"/>
      <c r="K431" s="185"/>
      <c r="L431" s="807"/>
      <c r="M431" s="653"/>
      <c r="N431" s="804"/>
      <c r="O431" s="804"/>
      <c r="P431" s="653"/>
      <c r="Q431" s="804"/>
      <c r="R431" s="808"/>
      <c r="S431" s="808"/>
      <c r="T431" s="809"/>
      <c r="U431" s="804"/>
      <c r="V431" s="804"/>
      <c r="W431" s="810"/>
      <c r="X431" s="804"/>
      <c r="Y431" s="653"/>
      <c r="Z431" s="804"/>
      <c r="AA431" s="804"/>
      <c r="AB431" s="185"/>
      <c r="AC431" s="804"/>
      <c r="AD431" s="804"/>
      <c r="AE431" s="804"/>
      <c r="AF431" s="804"/>
      <c r="AG431" s="804"/>
      <c r="AH431" s="804"/>
      <c r="AI431" s="686"/>
      <c r="AJ431" s="686"/>
      <c r="AK431" s="686"/>
      <c r="AL431" s="686"/>
      <c r="AM431" s="686"/>
      <c r="AN431" s="686"/>
      <c r="AO431" s="686"/>
      <c r="AP431" s="686"/>
      <c r="AQ431" s="686"/>
      <c r="AR431" s="686"/>
      <c r="AS431" s="686"/>
    </row>
    <row r="432" ht="15.75" customHeight="1">
      <c r="A432" s="803"/>
      <c r="B432" s="804"/>
      <c r="C432" s="804"/>
      <c r="D432" s="805"/>
      <c r="E432" s="806"/>
      <c r="F432" s="806"/>
      <c r="G432" s="806"/>
      <c r="H432" s="804"/>
      <c r="I432" s="804"/>
      <c r="J432" s="804"/>
      <c r="K432" s="185"/>
      <c r="L432" s="807"/>
      <c r="M432" s="653"/>
      <c r="N432" s="804"/>
      <c r="O432" s="804"/>
      <c r="P432" s="653"/>
      <c r="Q432" s="804"/>
      <c r="R432" s="808"/>
      <c r="S432" s="808"/>
      <c r="T432" s="809"/>
      <c r="U432" s="804"/>
      <c r="V432" s="804"/>
      <c r="W432" s="810"/>
      <c r="X432" s="804"/>
      <c r="Y432" s="653"/>
      <c r="Z432" s="804"/>
      <c r="AA432" s="804"/>
      <c r="AB432" s="185"/>
      <c r="AC432" s="804"/>
      <c r="AD432" s="804"/>
      <c r="AE432" s="804"/>
      <c r="AF432" s="804"/>
      <c r="AG432" s="804"/>
      <c r="AH432" s="804"/>
      <c r="AI432" s="686"/>
      <c r="AJ432" s="686"/>
      <c r="AK432" s="686"/>
      <c r="AL432" s="686"/>
      <c r="AM432" s="686"/>
      <c r="AN432" s="686"/>
      <c r="AO432" s="686"/>
      <c r="AP432" s="686"/>
      <c r="AQ432" s="686"/>
      <c r="AR432" s="686"/>
      <c r="AS432" s="686"/>
    </row>
    <row r="433" ht="15.75" customHeight="1">
      <c r="A433" s="803"/>
      <c r="B433" s="804"/>
      <c r="C433" s="804"/>
      <c r="D433" s="805"/>
      <c r="E433" s="806"/>
      <c r="F433" s="806"/>
      <c r="G433" s="806"/>
      <c r="H433" s="804"/>
      <c r="I433" s="804"/>
      <c r="J433" s="804"/>
      <c r="K433" s="185"/>
      <c r="L433" s="807"/>
      <c r="M433" s="653"/>
      <c r="N433" s="804"/>
      <c r="O433" s="804"/>
      <c r="P433" s="653"/>
      <c r="Q433" s="804"/>
      <c r="R433" s="808"/>
      <c r="S433" s="808"/>
      <c r="T433" s="809"/>
      <c r="U433" s="804"/>
      <c r="V433" s="804"/>
      <c r="W433" s="810"/>
      <c r="X433" s="804"/>
      <c r="Y433" s="653"/>
      <c r="Z433" s="804"/>
      <c r="AA433" s="804"/>
      <c r="AB433" s="185"/>
      <c r="AC433" s="804"/>
      <c r="AD433" s="804"/>
      <c r="AE433" s="804"/>
      <c r="AF433" s="804"/>
      <c r="AG433" s="804"/>
      <c r="AH433" s="804"/>
      <c r="AI433" s="686"/>
      <c r="AJ433" s="686"/>
      <c r="AK433" s="686"/>
      <c r="AL433" s="686"/>
      <c r="AM433" s="686"/>
      <c r="AN433" s="686"/>
      <c r="AO433" s="686"/>
      <c r="AP433" s="686"/>
      <c r="AQ433" s="686"/>
      <c r="AR433" s="686"/>
      <c r="AS433" s="686"/>
    </row>
    <row r="434" ht="15.75" customHeight="1">
      <c r="A434" s="803"/>
      <c r="B434" s="804"/>
      <c r="C434" s="804"/>
      <c r="D434" s="805"/>
      <c r="E434" s="806"/>
      <c r="F434" s="806"/>
      <c r="G434" s="806"/>
      <c r="H434" s="804"/>
      <c r="I434" s="804"/>
      <c r="J434" s="804"/>
      <c r="K434" s="185"/>
      <c r="L434" s="807"/>
      <c r="M434" s="653"/>
      <c r="N434" s="804"/>
      <c r="O434" s="804"/>
      <c r="P434" s="653"/>
      <c r="Q434" s="804"/>
      <c r="R434" s="808"/>
      <c r="S434" s="808"/>
      <c r="T434" s="809"/>
      <c r="U434" s="804"/>
      <c r="V434" s="804"/>
      <c r="W434" s="810"/>
      <c r="X434" s="804"/>
      <c r="Y434" s="653"/>
      <c r="Z434" s="804"/>
      <c r="AA434" s="804"/>
      <c r="AB434" s="185"/>
      <c r="AC434" s="804"/>
      <c r="AD434" s="804"/>
      <c r="AE434" s="804"/>
      <c r="AF434" s="804"/>
      <c r="AG434" s="804"/>
      <c r="AH434" s="804"/>
      <c r="AI434" s="686"/>
      <c r="AJ434" s="686"/>
      <c r="AK434" s="686"/>
      <c r="AL434" s="686"/>
      <c r="AM434" s="686"/>
      <c r="AN434" s="686"/>
      <c r="AO434" s="686"/>
      <c r="AP434" s="686"/>
      <c r="AQ434" s="686"/>
      <c r="AR434" s="686"/>
      <c r="AS434" s="686"/>
    </row>
    <row r="435" ht="15.75" customHeight="1">
      <c r="A435" s="803"/>
      <c r="B435" s="804"/>
      <c r="C435" s="804"/>
      <c r="D435" s="805"/>
      <c r="E435" s="806"/>
      <c r="F435" s="806"/>
      <c r="G435" s="806"/>
      <c r="H435" s="804"/>
      <c r="I435" s="804"/>
      <c r="J435" s="804"/>
      <c r="K435" s="185"/>
      <c r="L435" s="807"/>
      <c r="M435" s="653"/>
      <c r="N435" s="804"/>
      <c r="O435" s="804"/>
      <c r="P435" s="653"/>
      <c r="Q435" s="804"/>
      <c r="R435" s="808"/>
      <c r="S435" s="808"/>
      <c r="T435" s="809"/>
      <c r="U435" s="804"/>
      <c r="V435" s="804"/>
      <c r="W435" s="810"/>
      <c r="X435" s="804"/>
      <c r="Y435" s="653"/>
      <c r="Z435" s="804"/>
      <c r="AA435" s="804"/>
      <c r="AB435" s="185"/>
      <c r="AC435" s="804"/>
      <c r="AD435" s="804"/>
      <c r="AE435" s="804"/>
      <c r="AF435" s="804"/>
      <c r="AG435" s="804"/>
      <c r="AH435" s="804"/>
      <c r="AI435" s="686"/>
      <c r="AJ435" s="686"/>
      <c r="AK435" s="686"/>
      <c r="AL435" s="686"/>
      <c r="AM435" s="686"/>
      <c r="AN435" s="686"/>
      <c r="AO435" s="686"/>
      <c r="AP435" s="686"/>
      <c r="AQ435" s="686"/>
      <c r="AR435" s="686"/>
      <c r="AS435" s="686"/>
    </row>
    <row r="436" ht="15.75" customHeight="1">
      <c r="A436" s="803"/>
      <c r="B436" s="804"/>
      <c r="C436" s="804"/>
      <c r="D436" s="805"/>
      <c r="E436" s="806"/>
      <c r="F436" s="806"/>
      <c r="G436" s="806"/>
      <c r="H436" s="804"/>
      <c r="I436" s="804"/>
      <c r="J436" s="804"/>
      <c r="K436" s="185"/>
      <c r="L436" s="807"/>
      <c r="M436" s="653"/>
      <c r="N436" s="804"/>
      <c r="O436" s="804"/>
      <c r="P436" s="653"/>
      <c r="Q436" s="804"/>
      <c r="R436" s="808"/>
      <c r="S436" s="808"/>
      <c r="T436" s="809"/>
      <c r="U436" s="804"/>
      <c r="V436" s="804"/>
      <c r="W436" s="810"/>
      <c r="X436" s="804"/>
      <c r="Y436" s="653"/>
      <c r="Z436" s="804"/>
      <c r="AA436" s="804"/>
      <c r="AB436" s="185"/>
      <c r="AC436" s="804"/>
      <c r="AD436" s="804"/>
      <c r="AE436" s="804"/>
      <c r="AF436" s="804"/>
      <c r="AG436" s="804"/>
      <c r="AH436" s="804"/>
      <c r="AI436" s="686"/>
      <c r="AJ436" s="686"/>
      <c r="AK436" s="686"/>
      <c r="AL436" s="686"/>
      <c r="AM436" s="686"/>
      <c r="AN436" s="686"/>
      <c r="AO436" s="686"/>
      <c r="AP436" s="686"/>
      <c r="AQ436" s="686"/>
      <c r="AR436" s="686"/>
      <c r="AS436" s="686"/>
    </row>
    <row r="437" ht="15.75" customHeight="1">
      <c r="A437" s="803"/>
      <c r="B437" s="804"/>
      <c r="C437" s="804"/>
      <c r="D437" s="805"/>
      <c r="E437" s="806"/>
      <c r="F437" s="806"/>
      <c r="G437" s="806"/>
      <c r="H437" s="804"/>
      <c r="I437" s="804"/>
      <c r="J437" s="804"/>
      <c r="K437" s="185"/>
      <c r="L437" s="807"/>
      <c r="M437" s="653"/>
      <c r="N437" s="804"/>
      <c r="O437" s="804"/>
      <c r="P437" s="653"/>
      <c r="Q437" s="804"/>
      <c r="R437" s="808"/>
      <c r="S437" s="808"/>
      <c r="T437" s="809"/>
      <c r="U437" s="804"/>
      <c r="V437" s="804"/>
      <c r="W437" s="810"/>
      <c r="X437" s="804"/>
      <c r="Y437" s="653"/>
      <c r="Z437" s="804"/>
      <c r="AA437" s="804"/>
      <c r="AB437" s="185"/>
      <c r="AC437" s="804"/>
      <c r="AD437" s="804"/>
      <c r="AE437" s="804"/>
      <c r="AF437" s="804"/>
      <c r="AG437" s="804"/>
      <c r="AH437" s="804"/>
      <c r="AI437" s="686"/>
      <c r="AJ437" s="686"/>
      <c r="AK437" s="686"/>
      <c r="AL437" s="686"/>
      <c r="AM437" s="686"/>
      <c r="AN437" s="686"/>
      <c r="AO437" s="686"/>
      <c r="AP437" s="686"/>
      <c r="AQ437" s="686"/>
      <c r="AR437" s="686"/>
      <c r="AS437" s="686"/>
    </row>
    <row r="438" ht="15.75" customHeight="1">
      <c r="A438" s="803"/>
      <c r="B438" s="804"/>
      <c r="C438" s="804"/>
      <c r="D438" s="805"/>
      <c r="E438" s="806"/>
      <c r="F438" s="806"/>
      <c r="G438" s="806"/>
      <c r="H438" s="804"/>
      <c r="I438" s="804"/>
      <c r="J438" s="804"/>
      <c r="K438" s="185"/>
      <c r="L438" s="807"/>
      <c r="M438" s="653"/>
      <c r="N438" s="804"/>
      <c r="O438" s="804"/>
      <c r="P438" s="653"/>
      <c r="Q438" s="804"/>
      <c r="R438" s="808"/>
      <c r="S438" s="808"/>
      <c r="T438" s="809"/>
      <c r="U438" s="804"/>
      <c r="V438" s="804"/>
      <c r="W438" s="810"/>
      <c r="X438" s="804"/>
      <c r="Y438" s="653"/>
      <c r="Z438" s="804"/>
      <c r="AA438" s="804"/>
      <c r="AB438" s="185"/>
      <c r="AC438" s="804"/>
      <c r="AD438" s="804"/>
      <c r="AE438" s="804"/>
      <c r="AF438" s="804"/>
      <c r="AG438" s="804"/>
      <c r="AH438" s="804"/>
      <c r="AI438" s="686"/>
      <c r="AJ438" s="686"/>
      <c r="AK438" s="686"/>
      <c r="AL438" s="686"/>
      <c r="AM438" s="686"/>
      <c r="AN438" s="686"/>
      <c r="AO438" s="686"/>
      <c r="AP438" s="686"/>
      <c r="AQ438" s="686"/>
      <c r="AR438" s="686"/>
      <c r="AS438" s="686"/>
    </row>
    <row r="439" ht="15.75" customHeight="1">
      <c r="A439" s="803"/>
      <c r="B439" s="804"/>
      <c r="C439" s="804"/>
      <c r="D439" s="805"/>
      <c r="E439" s="806"/>
      <c r="F439" s="806"/>
      <c r="G439" s="806"/>
      <c r="H439" s="804"/>
      <c r="I439" s="804"/>
      <c r="J439" s="804"/>
      <c r="K439" s="185"/>
      <c r="L439" s="807"/>
      <c r="M439" s="653"/>
      <c r="N439" s="804"/>
      <c r="O439" s="804"/>
      <c r="P439" s="653"/>
      <c r="Q439" s="804"/>
      <c r="R439" s="808"/>
      <c r="S439" s="808"/>
      <c r="T439" s="809"/>
      <c r="U439" s="804"/>
      <c r="V439" s="804"/>
      <c r="W439" s="810"/>
      <c r="X439" s="804"/>
      <c r="Y439" s="653"/>
      <c r="Z439" s="804"/>
      <c r="AA439" s="804"/>
      <c r="AB439" s="185"/>
      <c r="AC439" s="804"/>
      <c r="AD439" s="804"/>
      <c r="AE439" s="804"/>
      <c r="AF439" s="804"/>
      <c r="AG439" s="804"/>
      <c r="AH439" s="804"/>
      <c r="AI439" s="686"/>
      <c r="AJ439" s="686"/>
      <c r="AK439" s="686"/>
      <c r="AL439" s="686"/>
      <c r="AM439" s="686"/>
      <c r="AN439" s="686"/>
      <c r="AO439" s="686"/>
      <c r="AP439" s="686"/>
      <c r="AQ439" s="686"/>
      <c r="AR439" s="686"/>
      <c r="AS439" s="686"/>
    </row>
    <row r="440" ht="15.75" customHeight="1">
      <c r="A440" s="803"/>
      <c r="B440" s="804"/>
      <c r="C440" s="804"/>
      <c r="D440" s="805"/>
      <c r="E440" s="806"/>
      <c r="F440" s="806"/>
      <c r="G440" s="806"/>
      <c r="H440" s="804"/>
      <c r="I440" s="804"/>
      <c r="J440" s="804"/>
      <c r="K440" s="185"/>
      <c r="L440" s="807"/>
      <c r="M440" s="653"/>
      <c r="N440" s="804"/>
      <c r="O440" s="804"/>
      <c r="P440" s="653"/>
      <c r="Q440" s="804"/>
      <c r="R440" s="808"/>
      <c r="S440" s="808"/>
      <c r="T440" s="809"/>
      <c r="U440" s="804"/>
      <c r="V440" s="804"/>
      <c r="W440" s="810"/>
      <c r="X440" s="804"/>
      <c r="Y440" s="653"/>
      <c r="Z440" s="804"/>
      <c r="AA440" s="804"/>
      <c r="AB440" s="185"/>
      <c r="AC440" s="804"/>
      <c r="AD440" s="804"/>
      <c r="AE440" s="804"/>
      <c r="AF440" s="804"/>
      <c r="AG440" s="804"/>
      <c r="AH440" s="804"/>
      <c r="AI440" s="686"/>
      <c r="AJ440" s="686"/>
      <c r="AK440" s="686"/>
      <c r="AL440" s="686"/>
      <c r="AM440" s="686"/>
      <c r="AN440" s="686"/>
      <c r="AO440" s="686"/>
      <c r="AP440" s="686"/>
      <c r="AQ440" s="686"/>
      <c r="AR440" s="686"/>
      <c r="AS440" s="686"/>
    </row>
    <row r="441" ht="15.75" customHeight="1">
      <c r="A441" s="803"/>
      <c r="B441" s="804"/>
      <c r="C441" s="804"/>
      <c r="D441" s="805"/>
      <c r="E441" s="806"/>
      <c r="F441" s="806"/>
      <c r="G441" s="806"/>
      <c r="H441" s="804"/>
      <c r="I441" s="804"/>
      <c r="J441" s="804"/>
      <c r="K441" s="185"/>
      <c r="L441" s="807"/>
      <c r="M441" s="653"/>
      <c r="N441" s="804"/>
      <c r="O441" s="804"/>
      <c r="P441" s="653"/>
      <c r="Q441" s="804"/>
      <c r="R441" s="808"/>
      <c r="S441" s="808"/>
      <c r="T441" s="809"/>
      <c r="U441" s="804"/>
      <c r="V441" s="804"/>
      <c r="W441" s="810"/>
      <c r="X441" s="804"/>
      <c r="Y441" s="653"/>
      <c r="Z441" s="804"/>
      <c r="AA441" s="804"/>
      <c r="AB441" s="185"/>
      <c r="AC441" s="804"/>
      <c r="AD441" s="804"/>
      <c r="AE441" s="804"/>
      <c r="AF441" s="804"/>
      <c r="AG441" s="804"/>
      <c r="AH441" s="804"/>
      <c r="AI441" s="686"/>
      <c r="AJ441" s="686"/>
      <c r="AK441" s="686"/>
      <c r="AL441" s="686"/>
      <c r="AM441" s="686"/>
      <c r="AN441" s="686"/>
      <c r="AO441" s="686"/>
      <c r="AP441" s="686"/>
      <c r="AQ441" s="686"/>
      <c r="AR441" s="686"/>
      <c r="AS441" s="686"/>
    </row>
    <row r="442" ht="15.75" customHeight="1">
      <c r="A442" s="803"/>
      <c r="B442" s="804"/>
      <c r="C442" s="804"/>
      <c r="D442" s="805"/>
      <c r="E442" s="806"/>
      <c r="F442" s="806"/>
      <c r="G442" s="806"/>
      <c r="H442" s="804"/>
      <c r="I442" s="804"/>
      <c r="J442" s="804"/>
      <c r="K442" s="185"/>
      <c r="L442" s="807"/>
      <c r="M442" s="653"/>
      <c r="N442" s="804"/>
      <c r="O442" s="804"/>
      <c r="P442" s="653"/>
      <c r="Q442" s="804"/>
      <c r="R442" s="808"/>
      <c r="S442" s="808"/>
      <c r="T442" s="809"/>
      <c r="U442" s="804"/>
      <c r="V442" s="804"/>
      <c r="W442" s="810"/>
      <c r="X442" s="804"/>
      <c r="Y442" s="653"/>
      <c r="Z442" s="804"/>
      <c r="AA442" s="804"/>
      <c r="AB442" s="185"/>
      <c r="AC442" s="804"/>
      <c r="AD442" s="804"/>
      <c r="AE442" s="804"/>
      <c r="AF442" s="804"/>
      <c r="AG442" s="804"/>
      <c r="AH442" s="804"/>
      <c r="AI442" s="686"/>
      <c r="AJ442" s="686"/>
      <c r="AK442" s="686"/>
      <c r="AL442" s="686"/>
      <c r="AM442" s="686"/>
      <c r="AN442" s="686"/>
      <c r="AO442" s="686"/>
      <c r="AP442" s="686"/>
      <c r="AQ442" s="686"/>
      <c r="AR442" s="686"/>
      <c r="AS442" s="686"/>
    </row>
    <row r="443" ht="15.75" customHeight="1">
      <c r="A443" s="803"/>
      <c r="B443" s="804"/>
      <c r="C443" s="804"/>
      <c r="D443" s="805"/>
      <c r="E443" s="806"/>
      <c r="F443" s="806"/>
      <c r="G443" s="806"/>
      <c r="H443" s="804"/>
      <c r="I443" s="804"/>
      <c r="J443" s="804"/>
      <c r="K443" s="185"/>
      <c r="L443" s="807"/>
      <c r="M443" s="653"/>
      <c r="N443" s="804"/>
      <c r="O443" s="804"/>
      <c r="P443" s="653"/>
      <c r="Q443" s="804"/>
      <c r="R443" s="808"/>
      <c r="S443" s="808"/>
      <c r="T443" s="809"/>
      <c r="U443" s="804"/>
      <c r="V443" s="804"/>
      <c r="W443" s="810"/>
      <c r="X443" s="804"/>
      <c r="Y443" s="653"/>
      <c r="Z443" s="804"/>
      <c r="AA443" s="804"/>
      <c r="AB443" s="185"/>
      <c r="AC443" s="804"/>
      <c r="AD443" s="804"/>
      <c r="AE443" s="804"/>
      <c r="AF443" s="804"/>
      <c r="AG443" s="804"/>
      <c r="AH443" s="804"/>
      <c r="AI443" s="686"/>
      <c r="AJ443" s="686"/>
      <c r="AK443" s="686"/>
      <c r="AL443" s="686"/>
      <c r="AM443" s="686"/>
      <c r="AN443" s="686"/>
      <c r="AO443" s="686"/>
      <c r="AP443" s="686"/>
      <c r="AQ443" s="686"/>
      <c r="AR443" s="686"/>
      <c r="AS443" s="686"/>
    </row>
    <row r="444" ht="15.75" customHeight="1">
      <c r="A444" s="803"/>
      <c r="B444" s="804"/>
      <c r="C444" s="804"/>
      <c r="D444" s="805"/>
      <c r="E444" s="806"/>
      <c r="F444" s="806"/>
      <c r="G444" s="806"/>
      <c r="H444" s="804"/>
      <c r="I444" s="804"/>
      <c r="J444" s="804"/>
      <c r="K444" s="185"/>
      <c r="L444" s="807"/>
      <c r="M444" s="653"/>
      <c r="N444" s="804"/>
      <c r="O444" s="804"/>
      <c r="P444" s="653"/>
      <c r="Q444" s="804"/>
      <c r="R444" s="808"/>
      <c r="S444" s="808"/>
      <c r="T444" s="809"/>
      <c r="U444" s="804"/>
      <c r="V444" s="804"/>
      <c r="W444" s="810"/>
      <c r="X444" s="804"/>
      <c r="Y444" s="653"/>
      <c r="Z444" s="804"/>
      <c r="AA444" s="804"/>
      <c r="AB444" s="185"/>
      <c r="AC444" s="804"/>
      <c r="AD444" s="804"/>
      <c r="AE444" s="804"/>
      <c r="AF444" s="804"/>
      <c r="AG444" s="804"/>
      <c r="AH444" s="804"/>
      <c r="AI444" s="686"/>
      <c r="AJ444" s="686"/>
      <c r="AK444" s="686"/>
      <c r="AL444" s="686"/>
      <c r="AM444" s="686"/>
      <c r="AN444" s="686"/>
      <c r="AO444" s="686"/>
      <c r="AP444" s="686"/>
      <c r="AQ444" s="686"/>
      <c r="AR444" s="686"/>
      <c r="AS444" s="686"/>
    </row>
    <row r="445" ht="15.75" customHeight="1">
      <c r="A445" s="803"/>
      <c r="B445" s="804"/>
      <c r="C445" s="804"/>
      <c r="D445" s="805"/>
      <c r="E445" s="806"/>
      <c r="F445" s="806"/>
      <c r="G445" s="806"/>
      <c r="H445" s="804"/>
      <c r="I445" s="804"/>
      <c r="J445" s="804"/>
      <c r="K445" s="185"/>
      <c r="L445" s="807"/>
      <c r="M445" s="653"/>
      <c r="N445" s="804"/>
      <c r="O445" s="804"/>
      <c r="P445" s="653"/>
      <c r="Q445" s="804"/>
      <c r="R445" s="808"/>
      <c r="S445" s="808"/>
      <c r="T445" s="809"/>
      <c r="U445" s="804"/>
      <c r="V445" s="804"/>
      <c r="W445" s="810"/>
      <c r="X445" s="804"/>
      <c r="Y445" s="653"/>
      <c r="Z445" s="804"/>
      <c r="AA445" s="804"/>
      <c r="AB445" s="185"/>
      <c r="AC445" s="804"/>
      <c r="AD445" s="804"/>
      <c r="AE445" s="804"/>
      <c r="AF445" s="804"/>
      <c r="AG445" s="804"/>
      <c r="AH445" s="804"/>
      <c r="AI445" s="686"/>
      <c r="AJ445" s="686"/>
      <c r="AK445" s="686"/>
      <c r="AL445" s="686"/>
      <c r="AM445" s="686"/>
      <c r="AN445" s="686"/>
      <c r="AO445" s="686"/>
      <c r="AP445" s="686"/>
      <c r="AQ445" s="686"/>
      <c r="AR445" s="686"/>
      <c r="AS445" s="686"/>
    </row>
    <row r="446" ht="15.75" customHeight="1">
      <c r="A446" s="803"/>
      <c r="B446" s="804"/>
      <c r="C446" s="804"/>
      <c r="D446" s="805"/>
      <c r="E446" s="806"/>
      <c r="F446" s="806"/>
      <c r="G446" s="806"/>
      <c r="H446" s="804"/>
      <c r="I446" s="804"/>
      <c r="J446" s="804"/>
      <c r="K446" s="185"/>
      <c r="L446" s="807"/>
      <c r="M446" s="653"/>
      <c r="N446" s="804"/>
      <c r="O446" s="804"/>
      <c r="P446" s="653"/>
      <c r="Q446" s="804"/>
      <c r="R446" s="808"/>
      <c r="S446" s="808"/>
      <c r="T446" s="809"/>
      <c r="U446" s="804"/>
      <c r="V446" s="804"/>
      <c r="W446" s="810"/>
      <c r="X446" s="804"/>
      <c r="Y446" s="653"/>
      <c r="Z446" s="804"/>
      <c r="AA446" s="804"/>
      <c r="AB446" s="185"/>
      <c r="AC446" s="804"/>
      <c r="AD446" s="804"/>
      <c r="AE446" s="804"/>
      <c r="AF446" s="804"/>
      <c r="AG446" s="804"/>
      <c r="AH446" s="804"/>
      <c r="AI446" s="686"/>
      <c r="AJ446" s="686"/>
      <c r="AK446" s="686"/>
      <c r="AL446" s="686"/>
      <c r="AM446" s="686"/>
      <c r="AN446" s="686"/>
      <c r="AO446" s="686"/>
      <c r="AP446" s="686"/>
      <c r="AQ446" s="686"/>
      <c r="AR446" s="686"/>
      <c r="AS446" s="686"/>
    </row>
    <row r="447" ht="15.75" customHeight="1">
      <c r="A447" s="803"/>
      <c r="B447" s="804"/>
      <c r="C447" s="804"/>
      <c r="D447" s="805"/>
      <c r="E447" s="806"/>
      <c r="F447" s="806"/>
      <c r="G447" s="806"/>
      <c r="H447" s="804"/>
      <c r="I447" s="804"/>
      <c r="J447" s="804"/>
      <c r="K447" s="185"/>
      <c r="L447" s="807"/>
      <c r="M447" s="653"/>
      <c r="N447" s="804"/>
      <c r="O447" s="804"/>
      <c r="P447" s="653"/>
      <c r="Q447" s="804"/>
      <c r="R447" s="808"/>
      <c r="S447" s="808"/>
      <c r="T447" s="809"/>
      <c r="U447" s="804"/>
      <c r="V447" s="804"/>
      <c r="W447" s="810"/>
      <c r="X447" s="804"/>
      <c r="Y447" s="653"/>
      <c r="Z447" s="804"/>
      <c r="AA447" s="804"/>
      <c r="AB447" s="185"/>
      <c r="AC447" s="804"/>
      <c r="AD447" s="804"/>
      <c r="AE447" s="804"/>
      <c r="AF447" s="804"/>
      <c r="AG447" s="804"/>
      <c r="AH447" s="804"/>
      <c r="AI447" s="686"/>
      <c r="AJ447" s="686"/>
      <c r="AK447" s="686"/>
      <c r="AL447" s="686"/>
      <c r="AM447" s="686"/>
      <c r="AN447" s="686"/>
      <c r="AO447" s="686"/>
      <c r="AP447" s="686"/>
      <c r="AQ447" s="686"/>
      <c r="AR447" s="686"/>
      <c r="AS447" s="686"/>
    </row>
    <row r="448" ht="15.75" customHeight="1">
      <c r="A448" s="803"/>
      <c r="B448" s="804"/>
      <c r="C448" s="804"/>
      <c r="D448" s="805"/>
      <c r="E448" s="806"/>
      <c r="F448" s="806"/>
      <c r="G448" s="806"/>
      <c r="H448" s="804"/>
      <c r="I448" s="804"/>
      <c r="J448" s="804"/>
      <c r="K448" s="185"/>
      <c r="L448" s="807"/>
      <c r="M448" s="653"/>
      <c r="N448" s="804"/>
      <c r="O448" s="804"/>
      <c r="P448" s="653"/>
      <c r="Q448" s="804"/>
      <c r="R448" s="808"/>
      <c r="S448" s="808"/>
      <c r="T448" s="809"/>
      <c r="U448" s="804"/>
      <c r="V448" s="804"/>
      <c r="W448" s="810"/>
      <c r="X448" s="804"/>
      <c r="Y448" s="653"/>
      <c r="Z448" s="804"/>
      <c r="AA448" s="804"/>
      <c r="AB448" s="185"/>
      <c r="AC448" s="804"/>
      <c r="AD448" s="804"/>
      <c r="AE448" s="804"/>
      <c r="AF448" s="804"/>
      <c r="AG448" s="804"/>
      <c r="AH448" s="804"/>
      <c r="AI448" s="686"/>
      <c r="AJ448" s="686"/>
      <c r="AK448" s="686"/>
      <c r="AL448" s="686"/>
      <c r="AM448" s="686"/>
      <c r="AN448" s="686"/>
      <c r="AO448" s="686"/>
      <c r="AP448" s="686"/>
      <c r="AQ448" s="686"/>
      <c r="AR448" s="686"/>
      <c r="AS448" s="686"/>
    </row>
    <row r="449" ht="15.75" customHeight="1">
      <c r="A449" s="803"/>
      <c r="B449" s="804"/>
      <c r="C449" s="804"/>
      <c r="D449" s="805"/>
      <c r="E449" s="806"/>
      <c r="F449" s="806"/>
      <c r="G449" s="806"/>
      <c r="H449" s="804"/>
      <c r="I449" s="804"/>
      <c r="J449" s="804"/>
      <c r="K449" s="185"/>
      <c r="L449" s="807"/>
      <c r="M449" s="653"/>
      <c r="N449" s="804"/>
      <c r="O449" s="804"/>
      <c r="P449" s="653"/>
      <c r="Q449" s="804"/>
      <c r="R449" s="808"/>
      <c r="S449" s="808"/>
      <c r="T449" s="809"/>
      <c r="U449" s="804"/>
      <c r="V449" s="804"/>
      <c r="W449" s="810"/>
      <c r="X449" s="804"/>
      <c r="Y449" s="653"/>
      <c r="Z449" s="804"/>
      <c r="AA449" s="804"/>
      <c r="AB449" s="185"/>
      <c r="AC449" s="804"/>
      <c r="AD449" s="804"/>
      <c r="AE449" s="804"/>
      <c r="AF449" s="804"/>
      <c r="AG449" s="804"/>
      <c r="AH449" s="804"/>
      <c r="AI449" s="686"/>
      <c r="AJ449" s="686"/>
      <c r="AK449" s="686"/>
      <c r="AL449" s="686"/>
      <c r="AM449" s="686"/>
      <c r="AN449" s="686"/>
      <c r="AO449" s="686"/>
      <c r="AP449" s="686"/>
      <c r="AQ449" s="686"/>
      <c r="AR449" s="686"/>
      <c r="AS449" s="686"/>
    </row>
    <row r="450" ht="15.75" customHeight="1">
      <c r="A450" s="803"/>
      <c r="B450" s="804"/>
      <c r="C450" s="804"/>
      <c r="D450" s="805"/>
      <c r="E450" s="806"/>
      <c r="F450" s="806"/>
      <c r="G450" s="806"/>
      <c r="H450" s="804"/>
      <c r="I450" s="804"/>
      <c r="J450" s="804"/>
      <c r="K450" s="185"/>
      <c r="L450" s="807"/>
      <c r="M450" s="653"/>
      <c r="N450" s="804"/>
      <c r="O450" s="804"/>
      <c r="P450" s="653"/>
      <c r="Q450" s="804"/>
      <c r="R450" s="808"/>
      <c r="S450" s="808"/>
      <c r="T450" s="809"/>
      <c r="U450" s="804"/>
      <c r="V450" s="804"/>
      <c r="W450" s="810"/>
      <c r="X450" s="804"/>
      <c r="Y450" s="653"/>
      <c r="Z450" s="804"/>
      <c r="AA450" s="804"/>
      <c r="AB450" s="185"/>
      <c r="AC450" s="804"/>
      <c r="AD450" s="804"/>
      <c r="AE450" s="804"/>
      <c r="AF450" s="804"/>
      <c r="AG450" s="804"/>
      <c r="AH450" s="804"/>
      <c r="AI450" s="686"/>
      <c r="AJ450" s="686"/>
      <c r="AK450" s="686"/>
      <c r="AL450" s="686"/>
      <c r="AM450" s="686"/>
      <c r="AN450" s="686"/>
      <c r="AO450" s="686"/>
      <c r="AP450" s="686"/>
      <c r="AQ450" s="686"/>
      <c r="AR450" s="686"/>
      <c r="AS450" s="686"/>
    </row>
    <row r="451" ht="15.75" customHeight="1">
      <c r="A451" s="803"/>
      <c r="B451" s="804"/>
      <c r="C451" s="804"/>
      <c r="D451" s="805"/>
      <c r="E451" s="806"/>
      <c r="F451" s="806"/>
      <c r="G451" s="806"/>
      <c r="H451" s="804"/>
      <c r="I451" s="804"/>
      <c r="J451" s="804"/>
      <c r="K451" s="185"/>
      <c r="L451" s="807"/>
      <c r="M451" s="653"/>
      <c r="N451" s="804"/>
      <c r="O451" s="804"/>
      <c r="P451" s="653"/>
      <c r="Q451" s="804"/>
      <c r="R451" s="808"/>
      <c r="S451" s="808"/>
      <c r="T451" s="809"/>
      <c r="U451" s="804"/>
      <c r="V451" s="804"/>
      <c r="W451" s="810"/>
      <c r="X451" s="804"/>
      <c r="Y451" s="653"/>
      <c r="Z451" s="804"/>
      <c r="AA451" s="804"/>
      <c r="AB451" s="185"/>
      <c r="AC451" s="804"/>
      <c r="AD451" s="804"/>
      <c r="AE451" s="804"/>
      <c r="AF451" s="804"/>
      <c r="AG451" s="804"/>
      <c r="AH451" s="804"/>
      <c r="AI451" s="686"/>
      <c r="AJ451" s="686"/>
      <c r="AK451" s="686"/>
      <c r="AL451" s="686"/>
      <c r="AM451" s="686"/>
      <c r="AN451" s="686"/>
      <c r="AO451" s="686"/>
      <c r="AP451" s="686"/>
      <c r="AQ451" s="686"/>
      <c r="AR451" s="686"/>
      <c r="AS451" s="686"/>
    </row>
    <row r="452" ht="15.75" customHeight="1">
      <c r="A452" s="803"/>
      <c r="B452" s="804"/>
      <c r="C452" s="804"/>
      <c r="D452" s="805"/>
      <c r="E452" s="806"/>
      <c r="F452" s="806"/>
      <c r="G452" s="806"/>
      <c r="H452" s="804"/>
      <c r="I452" s="804"/>
      <c r="J452" s="804"/>
      <c r="K452" s="185"/>
      <c r="L452" s="807"/>
      <c r="M452" s="653"/>
      <c r="N452" s="804"/>
      <c r="O452" s="804"/>
      <c r="P452" s="653"/>
      <c r="Q452" s="804"/>
      <c r="R452" s="808"/>
      <c r="S452" s="808"/>
      <c r="T452" s="809"/>
      <c r="U452" s="804"/>
      <c r="V452" s="804"/>
      <c r="W452" s="810"/>
      <c r="X452" s="804"/>
      <c r="Y452" s="653"/>
      <c r="Z452" s="804"/>
      <c r="AA452" s="804"/>
      <c r="AB452" s="185"/>
      <c r="AC452" s="804"/>
      <c r="AD452" s="804"/>
      <c r="AE452" s="804"/>
      <c r="AF452" s="804"/>
      <c r="AG452" s="804"/>
      <c r="AH452" s="804"/>
      <c r="AI452" s="686"/>
      <c r="AJ452" s="686"/>
      <c r="AK452" s="686"/>
      <c r="AL452" s="686"/>
      <c r="AM452" s="686"/>
      <c r="AN452" s="686"/>
      <c r="AO452" s="686"/>
      <c r="AP452" s="686"/>
      <c r="AQ452" s="686"/>
      <c r="AR452" s="686"/>
      <c r="AS452" s="686"/>
    </row>
    <row r="453" ht="15.75" customHeight="1">
      <c r="A453" s="803"/>
      <c r="B453" s="804"/>
      <c r="C453" s="804"/>
      <c r="D453" s="805"/>
      <c r="E453" s="806"/>
      <c r="F453" s="806"/>
      <c r="G453" s="806"/>
      <c r="H453" s="804"/>
      <c r="I453" s="804"/>
      <c r="J453" s="804"/>
      <c r="K453" s="185"/>
      <c r="L453" s="807"/>
      <c r="M453" s="653"/>
      <c r="N453" s="804"/>
      <c r="O453" s="804"/>
      <c r="P453" s="653"/>
      <c r="Q453" s="804"/>
      <c r="R453" s="808"/>
      <c r="S453" s="808"/>
      <c r="T453" s="809"/>
      <c r="U453" s="804"/>
      <c r="V453" s="804"/>
      <c r="W453" s="810"/>
      <c r="X453" s="804"/>
      <c r="Y453" s="653"/>
      <c r="Z453" s="804"/>
      <c r="AA453" s="804"/>
      <c r="AB453" s="185"/>
      <c r="AC453" s="804"/>
      <c r="AD453" s="804"/>
      <c r="AE453" s="804"/>
      <c r="AF453" s="804"/>
      <c r="AG453" s="804"/>
      <c r="AH453" s="804"/>
      <c r="AI453" s="686"/>
      <c r="AJ453" s="686"/>
      <c r="AK453" s="686"/>
      <c r="AL453" s="686"/>
      <c r="AM453" s="686"/>
      <c r="AN453" s="686"/>
      <c r="AO453" s="686"/>
      <c r="AP453" s="686"/>
      <c r="AQ453" s="686"/>
      <c r="AR453" s="686"/>
      <c r="AS453" s="686"/>
    </row>
    <row r="454" ht="15.75" customHeight="1">
      <c r="A454" s="803"/>
      <c r="B454" s="804"/>
      <c r="C454" s="804"/>
      <c r="D454" s="805"/>
      <c r="E454" s="806"/>
      <c r="F454" s="806"/>
      <c r="G454" s="806"/>
      <c r="H454" s="804"/>
      <c r="I454" s="804"/>
      <c r="J454" s="804"/>
      <c r="K454" s="185"/>
      <c r="L454" s="807"/>
      <c r="M454" s="653"/>
      <c r="N454" s="804"/>
      <c r="O454" s="804"/>
      <c r="P454" s="653"/>
      <c r="Q454" s="804"/>
      <c r="R454" s="808"/>
      <c r="S454" s="808"/>
      <c r="T454" s="809"/>
      <c r="U454" s="804"/>
      <c r="V454" s="804"/>
      <c r="W454" s="810"/>
      <c r="X454" s="804"/>
      <c r="Y454" s="653"/>
      <c r="Z454" s="804"/>
      <c r="AA454" s="804"/>
      <c r="AB454" s="185"/>
      <c r="AC454" s="804"/>
      <c r="AD454" s="804"/>
      <c r="AE454" s="804"/>
      <c r="AF454" s="804"/>
      <c r="AG454" s="804"/>
      <c r="AH454" s="804"/>
      <c r="AI454" s="686"/>
      <c r="AJ454" s="686"/>
      <c r="AK454" s="686"/>
      <c r="AL454" s="686"/>
      <c r="AM454" s="686"/>
      <c r="AN454" s="686"/>
      <c r="AO454" s="686"/>
      <c r="AP454" s="686"/>
      <c r="AQ454" s="686"/>
      <c r="AR454" s="686"/>
      <c r="AS454" s="686"/>
    </row>
    <row r="455" ht="15.75" customHeight="1">
      <c r="A455" s="803"/>
      <c r="B455" s="804"/>
      <c r="C455" s="804"/>
      <c r="D455" s="805"/>
      <c r="E455" s="806"/>
      <c r="F455" s="806"/>
      <c r="G455" s="806"/>
      <c r="H455" s="804"/>
      <c r="I455" s="804"/>
      <c r="J455" s="804"/>
      <c r="K455" s="185"/>
      <c r="L455" s="807"/>
      <c r="M455" s="653"/>
      <c r="N455" s="804"/>
      <c r="O455" s="804"/>
      <c r="P455" s="653"/>
      <c r="Q455" s="804"/>
      <c r="R455" s="808"/>
      <c r="S455" s="808"/>
      <c r="T455" s="809"/>
      <c r="U455" s="804"/>
      <c r="V455" s="804"/>
      <c r="W455" s="810"/>
      <c r="X455" s="804"/>
      <c r="Y455" s="653"/>
      <c r="Z455" s="804"/>
      <c r="AA455" s="804"/>
      <c r="AB455" s="185"/>
      <c r="AC455" s="804"/>
      <c r="AD455" s="804"/>
      <c r="AE455" s="804"/>
      <c r="AF455" s="804"/>
      <c r="AG455" s="804"/>
      <c r="AH455" s="804"/>
      <c r="AI455" s="686"/>
      <c r="AJ455" s="686"/>
      <c r="AK455" s="686"/>
      <c r="AL455" s="686"/>
      <c r="AM455" s="686"/>
      <c r="AN455" s="686"/>
      <c r="AO455" s="686"/>
      <c r="AP455" s="686"/>
      <c r="AQ455" s="686"/>
      <c r="AR455" s="686"/>
      <c r="AS455" s="686"/>
    </row>
    <row r="456" ht="15.75" customHeight="1">
      <c r="A456" s="803"/>
      <c r="B456" s="804"/>
      <c r="C456" s="804"/>
      <c r="D456" s="805"/>
      <c r="E456" s="806"/>
      <c r="F456" s="806"/>
      <c r="G456" s="806"/>
      <c r="H456" s="804"/>
      <c r="I456" s="804"/>
      <c r="J456" s="804"/>
      <c r="K456" s="185"/>
      <c r="L456" s="807"/>
      <c r="M456" s="653"/>
      <c r="N456" s="804"/>
      <c r="O456" s="804"/>
      <c r="P456" s="653"/>
      <c r="Q456" s="804"/>
      <c r="R456" s="808"/>
      <c r="S456" s="808"/>
      <c r="T456" s="809"/>
      <c r="U456" s="804"/>
      <c r="V456" s="804"/>
      <c r="W456" s="810"/>
      <c r="X456" s="804"/>
      <c r="Y456" s="653"/>
      <c r="Z456" s="804"/>
      <c r="AA456" s="804"/>
      <c r="AB456" s="185"/>
      <c r="AC456" s="804"/>
      <c r="AD456" s="804"/>
      <c r="AE456" s="804"/>
      <c r="AF456" s="804"/>
      <c r="AG456" s="804"/>
      <c r="AH456" s="804"/>
      <c r="AI456" s="686"/>
      <c r="AJ456" s="686"/>
      <c r="AK456" s="686"/>
      <c r="AL456" s="686"/>
      <c r="AM456" s="686"/>
      <c r="AN456" s="686"/>
      <c r="AO456" s="686"/>
      <c r="AP456" s="686"/>
      <c r="AQ456" s="686"/>
      <c r="AR456" s="686"/>
      <c r="AS456" s="686"/>
    </row>
    <row r="457" ht="15.75" customHeight="1">
      <c r="A457" s="803"/>
      <c r="B457" s="804"/>
      <c r="C457" s="804"/>
      <c r="D457" s="805"/>
      <c r="E457" s="806"/>
      <c r="F457" s="806"/>
      <c r="G457" s="806"/>
      <c r="H457" s="804"/>
      <c r="I457" s="804"/>
      <c r="J457" s="804"/>
      <c r="K457" s="185"/>
      <c r="L457" s="807"/>
      <c r="M457" s="653"/>
      <c r="N457" s="804"/>
      <c r="O457" s="804"/>
      <c r="P457" s="653"/>
      <c r="Q457" s="804"/>
      <c r="R457" s="808"/>
      <c r="S457" s="808"/>
      <c r="T457" s="809"/>
      <c r="U457" s="804"/>
      <c r="V457" s="804"/>
      <c r="W457" s="810"/>
      <c r="X457" s="804"/>
      <c r="Y457" s="653"/>
      <c r="Z457" s="804"/>
      <c r="AA457" s="804"/>
      <c r="AB457" s="185"/>
      <c r="AC457" s="804"/>
      <c r="AD457" s="804"/>
      <c r="AE457" s="804"/>
      <c r="AF457" s="804"/>
      <c r="AG457" s="804"/>
      <c r="AH457" s="804"/>
      <c r="AI457" s="686"/>
      <c r="AJ457" s="686"/>
      <c r="AK457" s="686"/>
      <c r="AL457" s="686"/>
      <c r="AM457" s="686"/>
      <c r="AN457" s="686"/>
      <c r="AO457" s="686"/>
      <c r="AP457" s="686"/>
      <c r="AQ457" s="686"/>
      <c r="AR457" s="686"/>
      <c r="AS457" s="686"/>
    </row>
    <row r="458" ht="15.75" customHeight="1">
      <c r="A458" s="803"/>
      <c r="B458" s="804"/>
      <c r="C458" s="804"/>
      <c r="D458" s="805"/>
      <c r="E458" s="806"/>
      <c r="F458" s="806"/>
      <c r="G458" s="806"/>
      <c r="H458" s="804"/>
      <c r="I458" s="804"/>
      <c r="J458" s="804"/>
      <c r="K458" s="185"/>
      <c r="L458" s="807"/>
      <c r="M458" s="653"/>
      <c r="N458" s="804"/>
      <c r="O458" s="804"/>
      <c r="P458" s="653"/>
      <c r="Q458" s="804"/>
      <c r="R458" s="808"/>
      <c r="S458" s="808"/>
      <c r="T458" s="809"/>
      <c r="U458" s="804"/>
      <c r="V458" s="804"/>
      <c r="W458" s="810"/>
      <c r="X458" s="804"/>
      <c r="Y458" s="653"/>
      <c r="Z458" s="804"/>
      <c r="AA458" s="804"/>
      <c r="AB458" s="185"/>
      <c r="AC458" s="804"/>
      <c r="AD458" s="804"/>
      <c r="AE458" s="804"/>
      <c r="AF458" s="804"/>
      <c r="AG458" s="804"/>
      <c r="AH458" s="804"/>
      <c r="AI458" s="686"/>
      <c r="AJ458" s="686"/>
      <c r="AK458" s="686"/>
      <c r="AL458" s="686"/>
      <c r="AM458" s="686"/>
      <c r="AN458" s="686"/>
      <c r="AO458" s="686"/>
      <c r="AP458" s="686"/>
      <c r="AQ458" s="686"/>
      <c r="AR458" s="686"/>
      <c r="AS458" s="686"/>
    </row>
    <row r="459" ht="15.75" customHeight="1">
      <c r="A459" s="803"/>
      <c r="B459" s="804"/>
      <c r="C459" s="804"/>
      <c r="D459" s="805"/>
      <c r="E459" s="806"/>
      <c r="F459" s="806"/>
      <c r="G459" s="806"/>
      <c r="H459" s="804"/>
      <c r="I459" s="804"/>
      <c r="J459" s="804"/>
      <c r="K459" s="185"/>
      <c r="L459" s="807"/>
      <c r="M459" s="653"/>
      <c r="N459" s="804"/>
      <c r="O459" s="804"/>
      <c r="P459" s="653"/>
      <c r="Q459" s="804"/>
      <c r="R459" s="808"/>
      <c r="S459" s="808"/>
      <c r="T459" s="809"/>
      <c r="U459" s="804"/>
      <c r="V459" s="804"/>
      <c r="W459" s="810"/>
      <c r="X459" s="804"/>
      <c r="Y459" s="653"/>
      <c r="Z459" s="804"/>
      <c r="AA459" s="804"/>
      <c r="AB459" s="185"/>
      <c r="AC459" s="804"/>
      <c r="AD459" s="804"/>
      <c r="AE459" s="804"/>
      <c r="AF459" s="804"/>
      <c r="AG459" s="804"/>
      <c r="AH459" s="804"/>
      <c r="AI459" s="686"/>
      <c r="AJ459" s="686"/>
      <c r="AK459" s="686"/>
      <c r="AL459" s="686"/>
      <c r="AM459" s="686"/>
      <c r="AN459" s="686"/>
      <c r="AO459" s="686"/>
      <c r="AP459" s="686"/>
      <c r="AQ459" s="686"/>
      <c r="AR459" s="686"/>
      <c r="AS459" s="686"/>
    </row>
    <row r="460" ht="15.75" customHeight="1">
      <c r="A460" s="803"/>
      <c r="B460" s="804"/>
      <c r="C460" s="804"/>
      <c r="D460" s="805"/>
      <c r="E460" s="806"/>
      <c r="F460" s="806"/>
      <c r="G460" s="806"/>
      <c r="H460" s="804"/>
      <c r="I460" s="804"/>
      <c r="J460" s="804"/>
      <c r="K460" s="185"/>
      <c r="L460" s="807"/>
      <c r="M460" s="653"/>
      <c r="N460" s="804"/>
      <c r="O460" s="804"/>
      <c r="P460" s="653"/>
      <c r="Q460" s="804"/>
      <c r="R460" s="808"/>
      <c r="S460" s="808"/>
      <c r="T460" s="809"/>
      <c r="U460" s="804"/>
      <c r="V460" s="804"/>
      <c r="W460" s="810"/>
      <c r="X460" s="804"/>
      <c r="Y460" s="653"/>
      <c r="Z460" s="804"/>
      <c r="AA460" s="804"/>
      <c r="AB460" s="185"/>
      <c r="AC460" s="804"/>
      <c r="AD460" s="804"/>
      <c r="AE460" s="804"/>
      <c r="AF460" s="804"/>
      <c r="AG460" s="804"/>
      <c r="AH460" s="804"/>
      <c r="AI460" s="686"/>
      <c r="AJ460" s="686"/>
      <c r="AK460" s="686"/>
      <c r="AL460" s="686"/>
      <c r="AM460" s="686"/>
      <c r="AN460" s="686"/>
      <c r="AO460" s="686"/>
      <c r="AP460" s="686"/>
      <c r="AQ460" s="686"/>
      <c r="AR460" s="686"/>
      <c r="AS460" s="686"/>
    </row>
    <row r="461" ht="15.75" customHeight="1">
      <c r="A461" s="803"/>
      <c r="B461" s="804"/>
      <c r="C461" s="804"/>
      <c r="D461" s="805"/>
      <c r="E461" s="806"/>
      <c r="F461" s="806"/>
      <c r="G461" s="806"/>
      <c r="H461" s="804"/>
      <c r="I461" s="804"/>
      <c r="J461" s="804"/>
      <c r="K461" s="185"/>
      <c r="L461" s="807"/>
      <c r="M461" s="653"/>
      <c r="N461" s="804"/>
      <c r="O461" s="804"/>
      <c r="P461" s="653"/>
      <c r="Q461" s="804"/>
      <c r="R461" s="808"/>
      <c r="S461" s="808"/>
      <c r="T461" s="809"/>
      <c r="U461" s="804"/>
      <c r="V461" s="804"/>
      <c r="W461" s="810"/>
      <c r="X461" s="804"/>
      <c r="Y461" s="653"/>
      <c r="Z461" s="804"/>
      <c r="AA461" s="804"/>
      <c r="AB461" s="185"/>
      <c r="AC461" s="804"/>
      <c r="AD461" s="804"/>
      <c r="AE461" s="804"/>
      <c r="AF461" s="804"/>
      <c r="AG461" s="804"/>
      <c r="AH461" s="804"/>
      <c r="AI461" s="686"/>
      <c r="AJ461" s="686"/>
      <c r="AK461" s="686"/>
      <c r="AL461" s="686"/>
      <c r="AM461" s="686"/>
      <c r="AN461" s="686"/>
      <c r="AO461" s="686"/>
      <c r="AP461" s="686"/>
      <c r="AQ461" s="686"/>
      <c r="AR461" s="686"/>
      <c r="AS461" s="686"/>
    </row>
    <row r="462" ht="15.75" customHeight="1">
      <c r="A462" s="803"/>
      <c r="B462" s="804"/>
      <c r="C462" s="804"/>
      <c r="D462" s="805"/>
      <c r="E462" s="806"/>
      <c r="F462" s="806"/>
      <c r="G462" s="806"/>
      <c r="H462" s="804"/>
      <c r="I462" s="804"/>
      <c r="J462" s="804"/>
      <c r="K462" s="185"/>
      <c r="L462" s="807"/>
      <c r="M462" s="653"/>
      <c r="N462" s="804"/>
      <c r="O462" s="804"/>
      <c r="P462" s="653"/>
      <c r="Q462" s="804"/>
      <c r="R462" s="808"/>
      <c r="S462" s="808"/>
      <c r="T462" s="809"/>
      <c r="U462" s="804"/>
      <c r="V462" s="804"/>
      <c r="W462" s="810"/>
      <c r="X462" s="804"/>
      <c r="Y462" s="653"/>
      <c r="Z462" s="804"/>
      <c r="AA462" s="804"/>
      <c r="AB462" s="185"/>
      <c r="AC462" s="804"/>
      <c r="AD462" s="804"/>
      <c r="AE462" s="804"/>
      <c r="AF462" s="804"/>
      <c r="AG462" s="804"/>
      <c r="AH462" s="804"/>
      <c r="AI462" s="686"/>
      <c r="AJ462" s="686"/>
      <c r="AK462" s="686"/>
      <c r="AL462" s="686"/>
      <c r="AM462" s="686"/>
      <c r="AN462" s="686"/>
      <c r="AO462" s="686"/>
      <c r="AP462" s="686"/>
      <c r="AQ462" s="686"/>
      <c r="AR462" s="686"/>
      <c r="AS462" s="686"/>
    </row>
    <row r="463" ht="15.75" customHeight="1">
      <c r="A463" s="803"/>
      <c r="B463" s="804"/>
      <c r="C463" s="804"/>
      <c r="D463" s="805"/>
      <c r="E463" s="806"/>
      <c r="F463" s="806"/>
      <c r="G463" s="806"/>
      <c r="H463" s="804"/>
      <c r="I463" s="804"/>
      <c r="J463" s="804"/>
      <c r="K463" s="185"/>
      <c r="L463" s="807"/>
      <c r="M463" s="653"/>
      <c r="N463" s="804"/>
      <c r="O463" s="804"/>
      <c r="P463" s="653"/>
      <c r="Q463" s="804"/>
      <c r="R463" s="808"/>
      <c r="S463" s="808"/>
      <c r="T463" s="809"/>
      <c r="U463" s="804"/>
      <c r="V463" s="804"/>
      <c r="W463" s="810"/>
      <c r="X463" s="804"/>
      <c r="Y463" s="653"/>
      <c r="Z463" s="804"/>
      <c r="AA463" s="804"/>
      <c r="AB463" s="185"/>
      <c r="AC463" s="804"/>
      <c r="AD463" s="804"/>
      <c r="AE463" s="804"/>
      <c r="AF463" s="804"/>
      <c r="AG463" s="804"/>
      <c r="AH463" s="804"/>
      <c r="AI463" s="686"/>
      <c r="AJ463" s="686"/>
      <c r="AK463" s="686"/>
      <c r="AL463" s="686"/>
      <c r="AM463" s="686"/>
      <c r="AN463" s="686"/>
      <c r="AO463" s="686"/>
      <c r="AP463" s="686"/>
      <c r="AQ463" s="686"/>
      <c r="AR463" s="686"/>
      <c r="AS463" s="686"/>
    </row>
    <row r="464" ht="15.75" customHeight="1">
      <c r="A464" s="803"/>
      <c r="B464" s="804"/>
      <c r="C464" s="804"/>
      <c r="D464" s="805"/>
      <c r="E464" s="806"/>
      <c r="F464" s="806"/>
      <c r="G464" s="806"/>
      <c r="H464" s="804"/>
      <c r="I464" s="804"/>
      <c r="J464" s="804"/>
      <c r="K464" s="185"/>
      <c r="L464" s="807"/>
      <c r="M464" s="653"/>
      <c r="N464" s="804"/>
      <c r="O464" s="804"/>
      <c r="P464" s="653"/>
      <c r="Q464" s="804"/>
      <c r="R464" s="808"/>
      <c r="S464" s="808"/>
      <c r="T464" s="809"/>
      <c r="U464" s="804"/>
      <c r="V464" s="804"/>
      <c r="W464" s="810"/>
      <c r="X464" s="804"/>
      <c r="Y464" s="653"/>
      <c r="Z464" s="804"/>
      <c r="AA464" s="804"/>
      <c r="AB464" s="185"/>
      <c r="AC464" s="804"/>
      <c r="AD464" s="804"/>
      <c r="AE464" s="804"/>
      <c r="AF464" s="804"/>
      <c r="AG464" s="804"/>
      <c r="AH464" s="804"/>
      <c r="AI464" s="686"/>
      <c r="AJ464" s="686"/>
      <c r="AK464" s="686"/>
      <c r="AL464" s="686"/>
      <c r="AM464" s="686"/>
      <c r="AN464" s="686"/>
      <c r="AO464" s="686"/>
      <c r="AP464" s="686"/>
      <c r="AQ464" s="686"/>
      <c r="AR464" s="686"/>
      <c r="AS464" s="686"/>
    </row>
    <row r="465" ht="15.75" customHeight="1">
      <c r="A465" s="803"/>
      <c r="B465" s="804"/>
      <c r="C465" s="804"/>
      <c r="D465" s="805"/>
      <c r="E465" s="806"/>
      <c r="F465" s="806"/>
      <c r="G465" s="806"/>
      <c r="H465" s="804"/>
      <c r="I465" s="804"/>
      <c r="J465" s="804"/>
      <c r="K465" s="185"/>
      <c r="L465" s="807"/>
      <c r="M465" s="653"/>
      <c r="N465" s="804"/>
      <c r="O465" s="804"/>
      <c r="P465" s="653"/>
      <c r="Q465" s="804"/>
      <c r="R465" s="808"/>
      <c r="S465" s="808"/>
      <c r="T465" s="809"/>
      <c r="U465" s="804"/>
      <c r="V465" s="804"/>
      <c r="W465" s="810"/>
      <c r="X465" s="804"/>
      <c r="Y465" s="653"/>
      <c r="Z465" s="804"/>
      <c r="AA465" s="804"/>
      <c r="AB465" s="185"/>
      <c r="AC465" s="804"/>
      <c r="AD465" s="804"/>
      <c r="AE465" s="804"/>
      <c r="AF465" s="804"/>
      <c r="AG465" s="804"/>
      <c r="AH465" s="804"/>
      <c r="AI465" s="686"/>
      <c r="AJ465" s="686"/>
      <c r="AK465" s="686"/>
      <c r="AL465" s="686"/>
      <c r="AM465" s="686"/>
      <c r="AN465" s="686"/>
      <c r="AO465" s="686"/>
      <c r="AP465" s="686"/>
      <c r="AQ465" s="686"/>
      <c r="AR465" s="686"/>
      <c r="AS465" s="686"/>
    </row>
    <row r="466" ht="15.75" customHeight="1">
      <c r="A466" s="803"/>
      <c r="B466" s="804"/>
      <c r="C466" s="804"/>
      <c r="D466" s="805"/>
      <c r="E466" s="806"/>
      <c r="F466" s="806"/>
      <c r="G466" s="806"/>
      <c r="H466" s="804"/>
      <c r="I466" s="804"/>
      <c r="J466" s="804"/>
      <c r="K466" s="185"/>
      <c r="L466" s="807"/>
      <c r="M466" s="653"/>
      <c r="N466" s="804"/>
      <c r="O466" s="804"/>
      <c r="P466" s="653"/>
      <c r="Q466" s="804"/>
      <c r="R466" s="808"/>
      <c r="S466" s="808"/>
      <c r="T466" s="809"/>
      <c r="U466" s="804"/>
      <c r="V466" s="804"/>
      <c r="W466" s="810"/>
      <c r="X466" s="804"/>
      <c r="Y466" s="653"/>
      <c r="Z466" s="804"/>
      <c r="AA466" s="804"/>
      <c r="AB466" s="185"/>
      <c r="AC466" s="804"/>
      <c r="AD466" s="804"/>
      <c r="AE466" s="804"/>
      <c r="AF466" s="804"/>
      <c r="AG466" s="804"/>
      <c r="AH466" s="804"/>
      <c r="AI466" s="686"/>
      <c r="AJ466" s="686"/>
      <c r="AK466" s="686"/>
      <c r="AL466" s="686"/>
      <c r="AM466" s="686"/>
      <c r="AN466" s="686"/>
      <c r="AO466" s="686"/>
      <c r="AP466" s="686"/>
      <c r="AQ466" s="686"/>
      <c r="AR466" s="686"/>
      <c r="AS466" s="686"/>
    </row>
    <row r="467" ht="15.75" customHeight="1">
      <c r="A467" s="803"/>
      <c r="B467" s="804"/>
      <c r="C467" s="804"/>
      <c r="D467" s="805"/>
      <c r="E467" s="806"/>
      <c r="F467" s="806"/>
      <c r="G467" s="806"/>
      <c r="H467" s="804"/>
      <c r="I467" s="804"/>
      <c r="J467" s="804"/>
      <c r="K467" s="185"/>
      <c r="L467" s="807"/>
      <c r="M467" s="653"/>
      <c r="N467" s="804"/>
      <c r="O467" s="804"/>
      <c r="P467" s="653"/>
      <c r="Q467" s="804"/>
      <c r="R467" s="808"/>
      <c r="S467" s="808"/>
      <c r="T467" s="809"/>
      <c r="U467" s="804"/>
      <c r="V467" s="804"/>
      <c r="W467" s="810"/>
      <c r="X467" s="804"/>
      <c r="Y467" s="653"/>
      <c r="Z467" s="804"/>
      <c r="AA467" s="804"/>
      <c r="AB467" s="185"/>
      <c r="AC467" s="804"/>
      <c r="AD467" s="804"/>
      <c r="AE467" s="804"/>
      <c r="AF467" s="804"/>
      <c r="AG467" s="804"/>
      <c r="AH467" s="804"/>
      <c r="AI467" s="686"/>
      <c r="AJ467" s="686"/>
      <c r="AK467" s="686"/>
      <c r="AL467" s="686"/>
      <c r="AM467" s="686"/>
      <c r="AN467" s="686"/>
      <c r="AO467" s="686"/>
      <c r="AP467" s="686"/>
      <c r="AQ467" s="686"/>
      <c r="AR467" s="686"/>
      <c r="AS467" s="686"/>
    </row>
    <row r="468" ht="15.75" customHeight="1">
      <c r="A468" s="803"/>
      <c r="B468" s="804"/>
      <c r="C468" s="804"/>
      <c r="D468" s="805"/>
      <c r="E468" s="806"/>
      <c r="F468" s="806"/>
      <c r="G468" s="806"/>
      <c r="H468" s="804"/>
      <c r="I468" s="804"/>
      <c r="J468" s="804"/>
      <c r="K468" s="185"/>
      <c r="L468" s="807"/>
      <c r="M468" s="653"/>
      <c r="N468" s="804"/>
      <c r="O468" s="804"/>
      <c r="P468" s="653"/>
      <c r="Q468" s="804"/>
      <c r="R468" s="808"/>
      <c r="S468" s="808"/>
      <c r="T468" s="809"/>
      <c r="U468" s="804"/>
      <c r="V468" s="804"/>
      <c r="W468" s="810"/>
      <c r="X468" s="804"/>
      <c r="Y468" s="653"/>
      <c r="Z468" s="804"/>
      <c r="AA468" s="804"/>
      <c r="AB468" s="185"/>
      <c r="AC468" s="804"/>
      <c r="AD468" s="804"/>
      <c r="AE468" s="804"/>
      <c r="AF468" s="804"/>
      <c r="AG468" s="804"/>
      <c r="AH468" s="804"/>
      <c r="AI468" s="686"/>
      <c r="AJ468" s="686"/>
      <c r="AK468" s="686"/>
      <c r="AL468" s="686"/>
      <c r="AM468" s="686"/>
      <c r="AN468" s="686"/>
      <c r="AO468" s="686"/>
      <c r="AP468" s="686"/>
      <c r="AQ468" s="686"/>
      <c r="AR468" s="686"/>
      <c r="AS468" s="686"/>
    </row>
    <row r="469" ht="15.75" customHeight="1">
      <c r="A469" s="803"/>
      <c r="B469" s="804"/>
      <c r="C469" s="804"/>
      <c r="D469" s="805"/>
      <c r="E469" s="806"/>
      <c r="F469" s="806"/>
      <c r="G469" s="806"/>
      <c r="H469" s="804"/>
      <c r="I469" s="804"/>
      <c r="J469" s="804"/>
      <c r="K469" s="185"/>
      <c r="L469" s="807"/>
      <c r="M469" s="653"/>
      <c r="N469" s="804"/>
      <c r="O469" s="804"/>
      <c r="P469" s="653"/>
      <c r="Q469" s="804"/>
      <c r="R469" s="808"/>
      <c r="S469" s="808"/>
      <c r="T469" s="809"/>
      <c r="U469" s="804"/>
      <c r="V469" s="804"/>
      <c r="W469" s="810"/>
      <c r="X469" s="804"/>
      <c r="Y469" s="653"/>
      <c r="Z469" s="804"/>
      <c r="AA469" s="804"/>
      <c r="AB469" s="185"/>
      <c r="AC469" s="804"/>
      <c r="AD469" s="804"/>
      <c r="AE469" s="804"/>
      <c r="AF469" s="804"/>
      <c r="AG469" s="804"/>
      <c r="AH469" s="804"/>
      <c r="AI469" s="686"/>
      <c r="AJ469" s="686"/>
      <c r="AK469" s="686"/>
      <c r="AL469" s="686"/>
      <c r="AM469" s="686"/>
      <c r="AN469" s="686"/>
      <c r="AO469" s="686"/>
      <c r="AP469" s="686"/>
      <c r="AQ469" s="686"/>
      <c r="AR469" s="686"/>
      <c r="AS469" s="686"/>
    </row>
    <row r="470" ht="15.75" customHeight="1">
      <c r="A470" s="803"/>
      <c r="B470" s="804"/>
      <c r="C470" s="804"/>
      <c r="D470" s="805"/>
      <c r="E470" s="806"/>
      <c r="F470" s="806"/>
      <c r="G470" s="806"/>
      <c r="H470" s="804"/>
      <c r="I470" s="804"/>
      <c r="J470" s="804"/>
      <c r="K470" s="185"/>
      <c r="L470" s="807"/>
      <c r="M470" s="653"/>
      <c r="N470" s="804"/>
      <c r="O470" s="804"/>
      <c r="P470" s="653"/>
      <c r="Q470" s="804"/>
      <c r="R470" s="808"/>
      <c r="S470" s="808"/>
      <c r="T470" s="809"/>
      <c r="U470" s="804"/>
      <c r="V470" s="804"/>
      <c r="W470" s="810"/>
      <c r="X470" s="804"/>
      <c r="Y470" s="653"/>
      <c r="Z470" s="804"/>
      <c r="AA470" s="804"/>
      <c r="AB470" s="185"/>
      <c r="AC470" s="804"/>
      <c r="AD470" s="804"/>
      <c r="AE470" s="804"/>
      <c r="AF470" s="804"/>
      <c r="AG470" s="804"/>
      <c r="AH470" s="804"/>
      <c r="AI470" s="686"/>
      <c r="AJ470" s="686"/>
      <c r="AK470" s="686"/>
      <c r="AL470" s="686"/>
      <c r="AM470" s="686"/>
      <c r="AN470" s="686"/>
      <c r="AO470" s="686"/>
      <c r="AP470" s="686"/>
      <c r="AQ470" s="686"/>
      <c r="AR470" s="686"/>
      <c r="AS470" s="686"/>
    </row>
    <row r="471" ht="15.75" customHeight="1">
      <c r="A471" s="803"/>
      <c r="B471" s="804"/>
      <c r="C471" s="804"/>
      <c r="D471" s="805"/>
      <c r="E471" s="806"/>
      <c r="F471" s="806"/>
      <c r="G471" s="806"/>
      <c r="H471" s="804"/>
      <c r="I471" s="804"/>
      <c r="J471" s="804"/>
      <c r="K471" s="185"/>
      <c r="L471" s="807"/>
      <c r="M471" s="653"/>
      <c r="N471" s="804"/>
      <c r="O471" s="804"/>
      <c r="P471" s="653"/>
      <c r="Q471" s="804"/>
      <c r="R471" s="808"/>
      <c r="S471" s="808"/>
      <c r="T471" s="809"/>
      <c r="U471" s="804"/>
      <c r="V471" s="804"/>
      <c r="W471" s="810"/>
      <c r="X471" s="804"/>
      <c r="Y471" s="653"/>
      <c r="Z471" s="804"/>
      <c r="AA471" s="804"/>
      <c r="AB471" s="185"/>
      <c r="AC471" s="804"/>
      <c r="AD471" s="804"/>
      <c r="AE471" s="804"/>
      <c r="AF471" s="804"/>
      <c r="AG471" s="804"/>
      <c r="AH471" s="804"/>
      <c r="AI471" s="686"/>
      <c r="AJ471" s="686"/>
      <c r="AK471" s="686"/>
      <c r="AL471" s="686"/>
      <c r="AM471" s="686"/>
      <c r="AN471" s="686"/>
      <c r="AO471" s="686"/>
      <c r="AP471" s="686"/>
      <c r="AQ471" s="686"/>
      <c r="AR471" s="686"/>
      <c r="AS471" s="686"/>
    </row>
    <row r="472" ht="15.75" customHeight="1">
      <c r="A472" s="803"/>
      <c r="B472" s="804"/>
      <c r="C472" s="804"/>
      <c r="D472" s="805"/>
      <c r="E472" s="806"/>
      <c r="F472" s="806"/>
      <c r="G472" s="806"/>
      <c r="H472" s="804"/>
      <c r="I472" s="804"/>
      <c r="J472" s="804"/>
      <c r="K472" s="185"/>
      <c r="L472" s="807"/>
      <c r="M472" s="653"/>
      <c r="N472" s="804"/>
      <c r="O472" s="804"/>
      <c r="P472" s="653"/>
      <c r="Q472" s="804"/>
      <c r="R472" s="808"/>
      <c r="S472" s="808"/>
      <c r="T472" s="809"/>
      <c r="U472" s="804"/>
      <c r="V472" s="804"/>
      <c r="W472" s="810"/>
      <c r="X472" s="804"/>
      <c r="Y472" s="653"/>
      <c r="Z472" s="804"/>
      <c r="AA472" s="804"/>
      <c r="AB472" s="185"/>
      <c r="AC472" s="804"/>
      <c r="AD472" s="804"/>
      <c r="AE472" s="804"/>
      <c r="AF472" s="804"/>
      <c r="AG472" s="804"/>
      <c r="AH472" s="804"/>
      <c r="AI472" s="686"/>
      <c r="AJ472" s="686"/>
      <c r="AK472" s="686"/>
      <c r="AL472" s="686"/>
      <c r="AM472" s="686"/>
      <c r="AN472" s="686"/>
      <c r="AO472" s="686"/>
      <c r="AP472" s="686"/>
      <c r="AQ472" s="686"/>
      <c r="AR472" s="686"/>
      <c r="AS472" s="686"/>
    </row>
    <row r="473" ht="15.75" customHeight="1">
      <c r="A473" s="803"/>
      <c r="B473" s="804"/>
      <c r="C473" s="804"/>
      <c r="D473" s="805"/>
      <c r="E473" s="806"/>
      <c r="F473" s="806"/>
      <c r="G473" s="806"/>
      <c r="H473" s="804"/>
      <c r="I473" s="804"/>
      <c r="J473" s="804"/>
      <c r="K473" s="185"/>
      <c r="L473" s="807"/>
      <c r="M473" s="653"/>
      <c r="N473" s="804"/>
      <c r="O473" s="804"/>
      <c r="P473" s="653"/>
      <c r="Q473" s="804"/>
      <c r="R473" s="808"/>
      <c r="S473" s="808"/>
      <c r="T473" s="809"/>
      <c r="U473" s="804"/>
      <c r="V473" s="804"/>
      <c r="W473" s="810"/>
      <c r="X473" s="804"/>
      <c r="Y473" s="653"/>
      <c r="Z473" s="804"/>
      <c r="AA473" s="804"/>
      <c r="AB473" s="185"/>
      <c r="AC473" s="804"/>
      <c r="AD473" s="804"/>
      <c r="AE473" s="804"/>
      <c r="AF473" s="804"/>
      <c r="AG473" s="804"/>
      <c r="AH473" s="804"/>
      <c r="AI473" s="686"/>
      <c r="AJ473" s="686"/>
      <c r="AK473" s="686"/>
      <c r="AL473" s="686"/>
      <c r="AM473" s="686"/>
      <c r="AN473" s="686"/>
      <c r="AO473" s="686"/>
      <c r="AP473" s="686"/>
      <c r="AQ473" s="686"/>
      <c r="AR473" s="686"/>
      <c r="AS473" s="686"/>
    </row>
    <row r="474" ht="15.75" customHeight="1">
      <c r="A474" s="803"/>
      <c r="B474" s="804"/>
      <c r="C474" s="804"/>
      <c r="D474" s="805"/>
      <c r="E474" s="806"/>
      <c r="F474" s="806"/>
      <c r="G474" s="806"/>
      <c r="H474" s="804"/>
      <c r="I474" s="804"/>
      <c r="J474" s="804"/>
      <c r="K474" s="185"/>
      <c r="L474" s="807"/>
      <c r="M474" s="653"/>
      <c r="N474" s="804"/>
      <c r="O474" s="804"/>
      <c r="P474" s="653"/>
      <c r="Q474" s="804"/>
      <c r="R474" s="808"/>
      <c r="S474" s="808"/>
      <c r="T474" s="809"/>
      <c r="U474" s="804"/>
      <c r="V474" s="804"/>
      <c r="W474" s="810"/>
      <c r="X474" s="804"/>
      <c r="Y474" s="653"/>
      <c r="Z474" s="804"/>
      <c r="AA474" s="804"/>
      <c r="AB474" s="185"/>
      <c r="AC474" s="804"/>
      <c r="AD474" s="804"/>
      <c r="AE474" s="804"/>
      <c r="AF474" s="804"/>
      <c r="AG474" s="804"/>
      <c r="AH474" s="804"/>
      <c r="AI474" s="686"/>
      <c r="AJ474" s="686"/>
      <c r="AK474" s="686"/>
      <c r="AL474" s="686"/>
      <c r="AM474" s="686"/>
      <c r="AN474" s="686"/>
      <c r="AO474" s="686"/>
      <c r="AP474" s="686"/>
      <c r="AQ474" s="686"/>
      <c r="AR474" s="686"/>
      <c r="AS474" s="686"/>
    </row>
    <row r="475" ht="15.75" customHeight="1">
      <c r="A475" s="803"/>
      <c r="B475" s="804"/>
      <c r="C475" s="804"/>
      <c r="D475" s="805"/>
      <c r="E475" s="806"/>
      <c r="F475" s="806"/>
      <c r="G475" s="806"/>
      <c r="H475" s="804"/>
      <c r="I475" s="804"/>
      <c r="J475" s="804"/>
      <c r="K475" s="185"/>
      <c r="L475" s="807"/>
      <c r="M475" s="653"/>
      <c r="N475" s="804"/>
      <c r="O475" s="804"/>
      <c r="P475" s="653"/>
      <c r="Q475" s="804"/>
      <c r="R475" s="808"/>
      <c r="S475" s="808"/>
      <c r="T475" s="809"/>
      <c r="U475" s="804"/>
      <c r="V475" s="804"/>
      <c r="W475" s="810"/>
      <c r="X475" s="804"/>
      <c r="Y475" s="653"/>
      <c r="Z475" s="804"/>
      <c r="AA475" s="804"/>
      <c r="AB475" s="185"/>
      <c r="AC475" s="804"/>
      <c r="AD475" s="804"/>
      <c r="AE475" s="804"/>
      <c r="AF475" s="804"/>
      <c r="AG475" s="804"/>
      <c r="AH475" s="804"/>
      <c r="AI475" s="686"/>
      <c r="AJ475" s="686"/>
      <c r="AK475" s="686"/>
      <c r="AL475" s="686"/>
      <c r="AM475" s="686"/>
      <c r="AN475" s="686"/>
      <c r="AO475" s="686"/>
      <c r="AP475" s="686"/>
      <c r="AQ475" s="686"/>
      <c r="AR475" s="686"/>
      <c r="AS475" s="686"/>
    </row>
    <row r="476" ht="15.75" customHeight="1">
      <c r="A476" s="803"/>
      <c r="B476" s="804"/>
      <c r="C476" s="804"/>
      <c r="D476" s="805"/>
      <c r="E476" s="806"/>
      <c r="F476" s="806"/>
      <c r="G476" s="806"/>
      <c r="H476" s="804"/>
      <c r="I476" s="804"/>
      <c r="J476" s="804"/>
      <c r="K476" s="185"/>
      <c r="L476" s="807"/>
      <c r="M476" s="653"/>
      <c r="N476" s="804"/>
      <c r="O476" s="804"/>
      <c r="P476" s="653"/>
      <c r="Q476" s="804"/>
      <c r="R476" s="808"/>
      <c r="S476" s="808"/>
      <c r="T476" s="809"/>
      <c r="U476" s="804"/>
      <c r="V476" s="804"/>
      <c r="W476" s="810"/>
      <c r="X476" s="804"/>
      <c r="Y476" s="653"/>
      <c r="Z476" s="804"/>
      <c r="AA476" s="804"/>
      <c r="AB476" s="185"/>
      <c r="AC476" s="804"/>
      <c r="AD476" s="804"/>
      <c r="AE476" s="804"/>
      <c r="AF476" s="804"/>
      <c r="AG476" s="804"/>
      <c r="AH476" s="804"/>
      <c r="AI476" s="686"/>
      <c r="AJ476" s="686"/>
      <c r="AK476" s="686"/>
      <c r="AL476" s="686"/>
      <c r="AM476" s="686"/>
      <c r="AN476" s="686"/>
      <c r="AO476" s="686"/>
      <c r="AP476" s="686"/>
      <c r="AQ476" s="686"/>
      <c r="AR476" s="686"/>
      <c r="AS476" s="686"/>
    </row>
    <row r="477" ht="15.75" customHeight="1">
      <c r="A477" s="803"/>
      <c r="B477" s="804"/>
      <c r="C477" s="804"/>
      <c r="D477" s="805"/>
      <c r="E477" s="806"/>
      <c r="F477" s="806"/>
      <c r="G477" s="806"/>
      <c r="H477" s="804"/>
      <c r="I477" s="804"/>
      <c r="J477" s="804"/>
      <c r="K477" s="185"/>
      <c r="L477" s="807"/>
      <c r="M477" s="653"/>
      <c r="N477" s="804"/>
      <c r="O477" s="804"/>
      <c r="P477" s="653"/>
      <c r="Q477" s="804"/>
      <c r="R477" s="808"/>
      <c r="S477" s="808"/>
      <c r="T477" s="809"/>
      <c r="U477" s="804"/>
      <c r="V477" s="804"/>
      <c r="W477" s="810"/>
      <c r="X477" s="804"/>
      <c r="Y477" s="653"/>
      <c r="Z477" s="804"/>
      <c r="AA477" s="804"/>
      <c r="AB477" s="185"/>
      <c r="AC477" s="804"/>
      <c r="AD477" s="804"/>
      <c r="AE477" s="804"/>
      <c r="AF477" s="804"/>
      <c r="AG477" s="804"/>
      <c r="AH477" s="804"/>
      <c r="AI477" s="686"/>
      <c r="AJ477" s="686"/>
      <c r="AK477" s="686"/>
      <c r="AL477" s="686"/>
      <c r="AM477" s="686"/>
      <c r="AN477" s="686"/>
      <c r="AO477" s="686"/>
      <c r="AP477" s="686"/>
      <c r="AQ477" s="686"/>
      <c r="AR477" s="686"/>
      <c r="AS477" s="686"/>
    </row>
    <row r="478" ht="15.75" customHeight="1">
      <c r="A478" s="803"/>
      <c r="B478" s="804"/>
      <c r="C478" s="804"/>
      <c r="D478" s="805"/>
      <c r="E478" s="806"/>
      <c r="F478" s="806"/>
      <c r="G478" s="806"/>
      <c r="H478" s="804"/>
      <c r="I478" s="804"/>
      <c r="J478" s="804"/>
      <c r="K478" s="185"/>
      <c r="L478" s="807"/>
      <c r="M478" s="653"/>
      <c r="N478" s="804"/>
      <c r="O478" s="804"/>
      <c r="P478" s="653"/>
      <c r="Q478" s="804"/>
      <c r="R478" s="808"/>
      <c r="S478" s="808"/>
      <c r="T478" s="809"/>
      <c r="U478" s="804"/>
      <c r="V478" s="804"/>
      <c r="W478" s="810"/>
      <c r="X478" s="804"/>
      <c r="Y478" s="653"/>
      <c r="Z478" s="804"/>
      <c r="AA478" s="804"/>
      <c r="AB478" s="185"/>
      <c r="AC478" s="804"/>
      <c r="AD478" s="804"/>
      <c r="AE478" s="804"/>
      <c r="AF478" s="804"/>
      <c r="AG478" s="804"/>
      <c r="AH478" s="804"/>
      <c r="AI478" s="686"/>
      <c r="AJ478" s="686"/>
      <c r="AK478" s="686"/>
      <c r="AL478" s="686"/>
      <c r="AM478" s="686"/>
      <c r="AN478" s="686"/>
      <c r="AO478" s="686"/>
      <c r="AP478" s="686"/>
      <c r="AQ478" s="686"/>
      <c r="AR478" s="686"/>
      <c r="AS478" s="686"/>
    </row>
    <row r="479" ht="15.75" customHeight="1">
      <c r="A479" s="803"/>
      <c r="B479" s="804"/>
      <c r="C479" s="804"/>
      <c r="D479" s="805"/>
      <c r="E479" s="806"/>
      <c r="F479" s="806"/>
      <c r="G479" s="806"/>
      <c r="H479" s="804"/>
      <c r="I479" s="804"/>
      <c r="J479" s="804"/>
      <c r="K479" s="185"/>
      <c r="L479" s="807"/>
      <c r="M479" s="653"/>
      <c r="N479" s="804"/>
      <c r="O479" s="804"/>
      <c r="P479" s="653"/>
      <c r="Q479" s="804"/>
      <c r="R479" s="808"/>
      <c r="S479" s="808"/>
      <c r="T479" s="809"/>
      <c r="U479" s="804"/>
      <c r="V479" s="804"/>
      <c r="W479" s="810"/>
      <c r="X479" s="804"/>
      <c r="Y479" s="653"/>
      <c r="Z479" s="804"/>
      <c r="AA479" s="804"/>
      <c r="AB479" s="185"/>
      <c r="AC479" s="804"/>
      <c r="AD479" s="804"/>
      <c r="AE479" s="804"/>
      <c r="AF479" s="804"/>
      <c r="AG479" s="804"/>
      <c r="AH479" s="804"/>
      <c r="AI479" s="686"/>
      <c r="AJ479" s="686"/>
      <c r="AK479" s="686"/>
      <c r="AL479" s="686"/>
      <c r="AM479" s="686"/>
      <c r="AN479" s="686"/>
      <c r="AO479" s="686"/>
      <c r="AP479" s="686"/>
      <c r="AQ479" s="686"/>
      <c r="AR479" s="686"/>
      <c r="AS479" s="686"/>
    </row>
    <row r="480" ht="15.75" customHeight="1">
      <c r="A480" s="803"/>
      <c r="B480" s="804"/>
      <c r="C480" s="804"/>
      <c r="D480" s="805"/>
      <c r="E480" s="806"/>
      <c r="F480" s="806"/>
      <c r="G480" s="806"/>
      <c r="H480" s="804"/>
      <c r="I480" s="804"/>
      <c r="J480" s="804"/>
      <c r="K480" s="185"/>
      <c r="L480" s="807"/>
      <c r="M480" s="653"/>
      <c r="N480" s="804"/>
      <c r="O480" s="804"/>
      <c r="P480" s="653"/>
      <c r="Q480" s="804"/>
      <c r="R480" s="808"/>
      <c r="S480" s="808"/>
      <c r="T480" s="809"/>
      <c r="U480" s="804"/>
      <c r="V480" s="804"/>
      <c r="W480" s="810"/>
      <c r="X480" s="804"/>
      <c r="Y480" s="653"/>
      <c r="Z480" s="804"/>
      <c r="AA480" s="804"/>
      <c r="AB480" s="185"/>
      <c r="AC480" s="804"/>
      <c r="AD480" s="804"/>
      <c r="AE480" s="804"/>
      <c r="AF480" s="804"/>
      <c r="AG480" s="804"/>
      <c r="AH480" s="804"/>
      <c r="AI480" s="686"/>
      <c r="AJ480" s="686"/>
      <c r="AK480" s="686"/>
      <c r="AL480" s="686"/>
      <c r="AM480" s="686"/>
      <c r="AN480" s="686"/>
      <c r="AO480" s="686"/>
      <c r="AP480" s="686"/>
      <c r="AQ480" s="686"/>
      <c r="AR480" s="686"/>
      <c r="AS480" s="686"/>
    </row>
    <row r="481" ht="15.75" customHeight="1">
      <c r="A481" s="803"/>
      <c r="B481" s="804"/>
      <c r="C481" s="804"/>
      <c r="D481" s="805"/>
      <c r="E481" s="806"/>
      <c r="F481" s="806"/>
      <c r="G481" s="806"/>
      <c r="H481" s="804"/>
      <c r="I481" s="804"/>
      <c r="J481" s="804"/>
      <c r="K481" s="185"/>
      <c r="L481" s="807"/>
      <c r="M481" s="653"/>
      <c r="N481" s="804"/>
      <c r="O481" s="804"/>
      <c r="P481" s="653"/>
      <c r="Q481" s="804"/>
      <c r="R481" s="808"/>
      <c r="S481" s="808"/>
      <c r="T481" s="809"/>
      <c r="U481" s="804"/>
      <c r="V481" s="804"/>
      <c r="W481" s="810"/>
      <c r="X481" s="804"/>
      <c r="Y481" s="653"/>
      <c r="Z481" s="804"/>
      <c r="AA481" s="804"/>
      <c r="AB481" s="185"/>
      <c r="AC481" s="804"/>
      <c r="AD481" s="804"/>
      <c r="AE481" s="804"/>
      <c r="AF481" s="804"/>
      <c r="AG481" s="804"/>
      <c r="AH481" s="804"/>
      <c r="AI481" s="686"/>
      <c r="AJ481" s="686"/>
      <c r="AK481" s="686"/>
      <c r="AL481" s="686"/>
      <c r="AM481" s="686"/>
      <c r="AN481" s="686"/>
      <c r="AO481" s="686"/>
      <c r="AP481" s="686"/>
      <c r="AQ481" s="686"/>
      <c r="AR481" s="686"/>
      <c r="AS481" s="686"/>
    </row>
    <row r="482" ht="15.75" customHeight="1">
      <c r="A482" s="803"/>
      <c r="B482" s="804"/>
      <c r="C482" s="804"/>
      <c r="D482" s="805"/>
      <c r="E482" s="806"/>
      <c r="F482" s="806"/>
      <c r="G482" s="806"/>
      <c r="H482" s="804"/>
      <c r="I482" s="804"/>
      <c r="J482" s="804"/>
      <c r="K482" s="185"/>
      <c r="L482" s="807"/>
      <c r="M482" s="653"/>
      <c r="N482" s="804"/>
      <c r="O482" s="804"/>
      <c r="P482" s="653"/>
      <c r="Q482" s="804"/>
      <c r="R482" s="808"/>
      <c r="S482" s="808"/>
      <c r="T482" s="809"/>
      <c r="U482" s="804"/>
      <c r="V482" s="804"/>
      <c r="W482" s="810"/>
      <c r="X482" s="804"/>
      <c r="Y482" s="653"/>
      <c r="Z482" s="804"/>
      <c r="AA482" s="804"/>
      <c r="AB482" s="185"/>
      <c r="AC482" s="804"/>
      <c r="AD482" s="804"/>
      <c r="AE482" s="804"/>
      <c r="AF482" s="804"/>
      <c r="AG482" s="804"/>
      <c r="AH482" s="804"/>
      <c r="AI482" s="686"/>
      <c r="AJ482" s="686"/>
      <c r="AK482" s="686"/>
      <c r="AL482" s="686"/>
      <c r="AM482" s="686"/>
      <c r="AN482" s="686"/>
      <c r="AO482" s="686"/>
      <c r="AP482" s="686"/>
      <c r="AQ482" s="686"/>
      <c r="AR482" s="686"/>
      <c r="AS482" s="686"/>
    </row>
    <row r="483" ht="15.75" customHeight="1">
      <c r="A483" s="803"/>
      <c r="B483" s="804"/>
      <c r="C483" s="804"/>
      <c r="D483" s="805"/>
      <c r="E483" s="806"/>
      <c r="F483" s="806"/>
      <c r="G483" s="806"/>
      <c r="H483" s="804"/>
      <c r="I483" s="804"/>
      <c r="J483" s="804"/>
      <c r="K483" s="185"/>
      <c r="L483" s="807"/>
      <c r="M483" s="653"/>
      <c r="N483" s="804"/>
      <c r="O483" s="804"/>
      <c r="P483" s="653"/>
      <c r="Q483" s="804"/>
      <c r="R483" s="808"/>
      <c r="S483" s="808"/>
      <c r="T483" s="809"/>
      <c r="U483" s="804"/>
      <c r="V483" s="804"/>
      <c r="W483" s="810"/>
      <c r="X483" s="804"/>
      <c r="Y483" s="653"/>
      <c r="Z483" s="804"/>
      <c r="AA483" s="804"/>
      <c r="AB483" s="185"/>
      <c r="AC483" s="804"/>
      <c r="AD483" s="804"/>
      <c r="AE483" s="804"/>
      <c r="AF483" s="804"/>
      <c r="AG483" s="804"/>
      <c r="AH483" s="804"/>
      <c r="AI483" s="686"/>
      <c r="AJ483" s="686"/>
      <c r="AK483" s="686"/>
      <c r="AL483" s="686"/>
      <c r="AM483" s="686"/>
      <c r="AN483" s="686"/>
      <c r="AO483" s="686"/>
      <c r="AP483" s="686"/>
      <c r="AQ483" s="686"/>
      <c r="AR483" s="686"/>
      <c r="AS483" s="686"/>
    </row>
    <row r="484" ht="15.75" customHeight="1">
      <c r="A484" s="803"/>
      <c r="B484" s="804"/>
      <c r="C484" s="804"/>
      <c r="D484" s="805"/>
      <c r="E484" s="806"/>
      <c r="F484" s="806"/>
      <c r="G484" s="806"/>
      <c r="H484" s="804"/>
      <c r="I484" s="804"/>
      <c r="J484" s="804"/>
      <c r="K484" s="185"/>
      <c r="L484" s="807"/>
      <c r="M484" s="653"/>
      <c r="N484" s="804"/>
      <c r="O484" s="804"/>
      <c r="P484" s="653"/>
      <c r="Q484" s="804"/>
      <c r="R484" s="808"/>
      <c r="S484" s="808"/>
      <c r="T484" s="809"/>
      <c r="U484" s="804"/>
      <c r="V484" s="804"/>
      <c r="W484" s="810"/>
      <c r="X484" s="804"/>
      <c r="Y484" s="653"/>
      <c r="Z484" s="804"/>
      <c r="AA484" s="804"/>
      <c r="AB484" s="185"/>
      <c r="AC484" s="804"/>
      <c r="AD484" s="804"/>
      <c r="AE484" s="804"/>
      <c r="AF484" s="804"/>
      <c r="AG484" s="804"/>
      <c r="AH484" s="804"/>
      <c r="AI484" s="686"/>
      <c r="AJ484" s="686"/>
      <c r="AK484" s="686"/>
      <c r="AL484" s="686"/>
      <c r="AM484" s="686"/>
      <c r="AN484" s="686"/>
      <c r="AO484" s="686"/>
      <c r="AP484" s="686"/>
      <c r="AQ484" s="686"/>
      <c r="AR484" s="686"/>
      <c r="AS484" s="686"/>
    </row>
    <row r="485" ht="15.75" customHeight="1">
      <c r="A485" s="803"/>
      <c r="B485" s="804"/>
      <c r="C485" s="804"/>
      <c r="D485" s="805"/>
      <c r="E485" s="806"/>
      <c r="F485" s="806"/>
      <c r="G485" s="806"/>
      <c r="H485" s="804"/>
      <c r="I485" s="804"/>
      <c r="J485" s="804"/>
      <c r="K485" s="185"/>
      <c r="L485" s="807"/>
      <c r="M485" s="653"/>
      <c r="N485" s="804"/>
      <c r="O485" s="804"/>
      <c r="P485" s="653"/>
      <c r="Q485" s="804"/>
      <c r="R485" s="808"/>
      <c r="S485" s="808"/>
      <c r="T485" s="809"/>
      <c r="U485" s="804"/>
      <c r="V485" s="804"/>
      <c r="W485" s="810"/>
      <c r="X485" s="804"/>
      <c r="Y485" s="653"/>
      <c r="Z485" s="804"/>
      <c r="AA485" s="804"/>
      <c r="AB485" s="185"/>
      <c r="AC485" s="804"/>
      <c r="AD485" s="804"/>
      <c r="AE485" s="804"/>
      <c r="AF485" s="804"/>
      <c r="AG485" s="804"/>
      <c r="AH485" s="804"/>
      <c r="AI485" s="686"/>
      <c r="AJ485" s="686"/>
      <c r="AK485" s="686"/>
      <c r="AL485" s="686"/>
      <c r="AM485" s="686"/>
      <c r="AN485" s="686"/>
      <c r="AO485" s="686"/>
      <c r="AP485" s="686"/>
      <c r="AQ485" s="686"/>
      <c r="AR485" s="686"/>
      <c r="AS485" s="686"/>
    </row>
    <row r="486" ht="15.75" customHeight="1">
      <c r="A486" s="803"/>
      <c r="B486" s="804"/>
      <c r="C486" s="804"/>
      <c r="D486" s="805"/>
      <c r="E486" s="806"/>
      <c r="F486" s="806"/>
      <c r="G486" s="806"/>
      <c r="H486" s="804"/>
      <c r="I486" s="804"/>
      <c r="J486" s="804"/>
      <c r="K486" s="185"/>
      <c r="L486" s="807"/>
      <c r="M486" s="653"/>
      <c r="N486" s="804"/>
      <c r="O486" s="804"/>
      <c r="P486" s="653"/>
      <c r="Q486" s="804"/>
      <c r="R486" s="808"/>
      <c r="S486" s="808"/>
      <c r="T486" s="809"/>
      <c r="U486" s="804"/>
      <c r="V486" s="804"/>
      <c r="W486" s="810"/>
      <c r="X486" s="804"/>
      <c r="Y486" s="653"/>
      <c r="Z486" s="804"/>
      <c r="AA486" s="804"/>
      <c r="AB486" s="185"/>
      <c r="AC486" s="804"/>
      <c r="AD486" s="804"/>
      <c r="AE486" s="804"/>
      <c r="AF486" s="804"/>
      <c r="AG486" s="804"/>
      <c r="AH486" s="804"/>
      <c r="AI486" s="686"/>
      <c r="AJ486" s="686"/>
      <c r="AK486" s="686"/>
      <c r="AL486" s="686"/>
      <c r="AM486" s="686"/>
      <c r="AN486" s="686"/>
      <c r="AO486" s="686"/>
      <c r="AP486" s="686"/>
      <c r="AQ486" s="686"/>
      <c r="AR486" s="686"/>
      <c r="AS486" s="686"/>
    </row>
    <row r="487" ht="15.75" customHeight="1">
      <c r="A487" s="803"/>
      <c r="B487" s="804"/>
      <c r="C487" s="804"/>
      <c r="D487" s="805"/>
      <c r="E487" s="806"/>
      <c r="F487" s="806"/>
      <c r="G487" s="806"/>
      <c r="H487" s="804"/>
      <c r="I487" s="804"/>
      <c r="J487" s="804"/>
      <c r="K487" s="185"/>
      <c r="L487" s="807"/>
      <c r="M487" s="653"/>
      <c r="N487" s="804"/>
      <c r="O487" s="804"/>
      <c r="P487" s="653"/>
      <c r="Q487" s="804"/>
      <c r="R487" s="808"/>
      <c r="S487" s="808"/>
      <c r="T487" s="809"/>
      <c r="U487" s="804"/>
      <c r="V487" s="804"/>
      <c r="W487" s="810"/>
      <c r="X487" s="804"/>
      <c r="Y487" s="653"/>
      <c r="Z487" s="804"/>
      <c r="AA487" s="804"/>
      <c r="AB487" s="185"/>
      <c r="AC487" s="804"/>
      <c r="AD487" s="804"/>
      <c r="AE487" s="804"/>
      <c r="AF487" s="804"/>
      <c r="AG487" s="804"/>
      <c r="AH487" s="804"/>
      <c r="AI487" s="686"/>
      <c r="AJ487" s="686"/>
      <c r="AK487" s="686"/>
      <c r="AL487" s="686"/>
      <c r="AM487" s="686"/>
      <c r="AN487" s="686"/>
      <c r="AO487" s="686"/>
      <c r="AP487" s="686"/>
      <c r="AQ487" s="686"/>
      <c r="AR487" s="686"/>
      <c r="AS487" s="686"/>
    </row>
    <row r="488" ht="15.75" customHeight="1">
      <c r="A488" s="803"/>
      <c r="B488" s="804"/>
      <c r="C488" s="804"/>
      <c r="D488" s="805"/>
      <c r="E488" s="806"/>
      <c r="F488" s="806"/>
      <c r="G488" s="806"/>
      <c r="H488" s="804"/>
      <c r="I488" s="804"/>
      <c r="J488" s="804"/>
      <c r="K488" s="185"/>
      <c r="L488" s="807"/>
      <c r="M488" s="653"/>
      <c r="N488" s="804"/>
      <c r="O488" s="804"/>
      <c r="P488" s="653"/>
      <c r="Q488" s="804"/>
      <c r="R488" s="808"/>
      <c r="S488" s="808"/>
      <c r="T488" s="809"/>
      <c r="U488" s="804"/>
      <c r="V488" s="804"/>
      <c r="W488" s="810"/>
      <c r="X488" s="804"/>
      <c r="Y488" s="653"/>
      <c r="Z488" s="804"/>
      <c r="AA488" s="804"/>
      <c r="AB488" s="185"/>
      <c r="AC488" s="804"/>
      <c r="AD488" s="804"/>
      <c r="AE488" s="804"/>
      <c r="AF488" s="804"/>
      <c r="AG488" s="804"/>
      <c r="AH488" s="804"/>
      <c r="AI488" s="686"/>
      <c r="AJ488" s="686"/>
      <c r="AK488" s="686"/>
      <c r="AL488" s="686"/>
      <c r="AM488" s="686"/>
      <c r="AN488" s="686"/>
      <c r="AO488" s="686"/>
      <c r="AP488" s="686"/>
      <c r="AQ488" s="686"/>
      <c r="AR488" s="686"/>
      <c r="AS488" s="686"/>
    </row>
    <row r="489" ht="15.75" customHeight="1">
      <c r="A489" s="803"/>
      <c r="B489" s="804"/>
      <c r="C489" s="804"/>
      <c r="D489" s="805"/>
      <c r="E489" s="806"/>
      <c r="F489" s="806"/>
      <c r="G489" s="806"/>
      <c r="H489" s="804"/>
      <c r="I489" s="804"/>
      <c r="J489" s="804"/>
      <c r="K489" s="185"/>
      <c r="L489" s="807"/>
      <c r="M489" s="653"/>
      <c r="N489" s="804"/>
      <c r="O489" s="804"/>
      <c r="P489" s="653"/>
      <c r="Q489" s="804"/>
      <c r="R489" s="808"/>
      <c r="S489" s="808"/>
      <c r="T489" s="809"/>
      <c r="U489" s="804"/>
      <c r="V489" s="804"/>
      <c r="W489" s="810"/>
      <c r="X489" s="804"/>
      <c r="Y489" s="653"/>
      <c r="Z489" s="804"/>
      <c r="AA489" s="804"/>
      <c r="AB489" s="185"/>
      <c r="AC489" s="804"/>
      <c r="AD489" s="804"/>
      <c r="AE489" s="804"/>
      <c r="AF489" s="804"/>
      <c r="AG489" s="804"/>
      <c r="AH489" s="804"/>
      <c r="AI489" s="686"/>
      <c r="AJ489" s="686"/>
      <c r="AK489" s="686"/>
      <c r="AL489" s="686"/>
      <c r="AM489" s="686"/>
      <c r="AN489" s="686"/>
      <c r="AO489" s="686"/>
      <c r="AP489" s="686"/>
      <c r="AQ489" s="686"/>
      <c r="AR489" s="686"/>
      <c r="AS489" s="686"/>
    </row>
    <row r="490" ht="15.75" customHeight="1">
      <c r="A490" s="803"/>
      <c r="B490" s="804"/>
      <c r="C490" s="804"/>
      <c r="D490" s="805"/>
      <c r="E490" s="806"/>
      <c r="F490" s="806"/>
      <c r="G490" s="806"/>
      <c r="H490" s="804"/>
      <c r="I490" s="804"/>
      <c r="J490" s="804"/>
      <c r="K490" s="185"/>
      <c r="L490" s="807"/>
      <c r="M490" s="653"/>
      <c r="N490" s="804"/>
      <c r="O490" s="804"/>
      <c r="P490" s="653"/>
      <c r="Q490" s="804"/>
      <c r="R490" s="808"/>
      <c r="S490" s="808"/>
      <c r="T490" s="809"/>
      <c r="U490" s="804"/>
      <c r="V490" s="804"/>
      <c r="W490" s="810"/>
      <c r="X490" s="804"/>
      <c r="Y490" s="653"/>
      <c r="Z490" s="804"/>
      <c r="AA490" s="804"/>
      <c r="AB490" s="185"/>
      <c r="AC490" s="804"/>
      <c r="AD490" s="804"/>
      <c r="AE490" s="804"/>
      <c r="AF490" s="804"/>
      <c r="AG490" s="804"/>
      <c r="AH490" s="804"/>
      <c r="AI490" s="686"/>
      <c r="AJ490" s="686"/>
      <c r="AK490" s="686"/>
      <c r="AL490" s="686"/>
      <c r="AM490" s="686"/>
      <c r="AN490" s="686"/>
      <c r="AO490" s="686"/>
      <c r="AP490" s="686"/>
      <c r="AQ490" s="686"/>
      <c r="AR490" s="686"/>
      <c r="AS490" s="686"/>
    </row>
    <row r="491" ht="15.75" customHeight="1">
      <c r="A491" s="803"/>
      <c r="B491" s="804"/>
      <c r="C491" s="804"/>
      <c r="D491" s="805"/>
      <c r="E491" s="806"/>
      <c r="F491" s="806"/>
      <c r="G491" s="806"/>
      <c r="H491" s="804"/>
      <c r="I491" s="804"/>
      <c r="J491" s="804"/>
      <c r="K491" s="185"/>
      <c r="L491" s="807"/>
      <c r="M491" s="653"/>
      <c r="N491" s="804"/>
      <c r="O491" s="804"/>
      <c r="P491" s="653"/>
      <c r="Q491" s="804"/>
      <c r="R491" s="808"/>
      <c r="S491" s="808"/>
      <c r="T491" s="809"/>
      <c r="U491" s="804"/>
      <c r="V491" s="804"/>
      <c r="W491" s="810"/>
      <c r="X491" s="804"/>
      <c r="Y491" s="653"/>
      <c r="Z491" s="804"/>
      <c r="AA491" s="804"/>
      <c r="AB491" s="185"/>
      <c r="AC491" s="804"/>
      <c r="AD491" s="804"/>
      <c r="AE491" s="804"/>
      <c r="AF491" s="804"/>
      <c r="AG491" s="804"/>
      <c r="AH491" s="804"/>
      <c r="AI491" s="686"/>
      <c r="AJ491" s="686"/>
      <c r="AK491" s="686"/>
      <c r="AL491" s="686"/>
      <c r="AM491" s="686"/>
      <c r="AN491" s="686"/>
      <c r="AO491" s="686"/>
      <c r="AP491" s="686"/>
      <c r="AQ491" s="686"/>
      <c r="AR491" s="686"/>
      <c r="AS491" s="686"/>
    </row>
    <row r="492" ht="15.75" customHeight="1">
      <c r="A492" s="803"/>
      <c r="B492" s="804"/>
      <c r="C492" s="804"/>
      <c r="D492" s="805"/>
      <c r="E492" s="806"/>
      <c r="F492" s="806"/>
      <c r="G492" s="806"/>
      <c r="H492" s="804"/>
      <c r="I492" s="804"/>
      <c r="J492" s="804"/>
      <c r="K492" s="185"/>
      <c r="L492" s="807"/>
      <c r="M492" s="653"/>
      <c r="N492" s="804"/>
      <c r="O492" s="804"/>
      <c r="P492" s="653"/>
      <c r="Q492" s="804"/>
      <c r="R492" s="808"/>
      <c r="S492" s="808"/>
      <c r="T492" s="809"/>
      <c r="U492" s="804"/>
      <c r="V492" s="804"/>
      <c r="W492" s="810"/>
      <c r="X492" s="804"/>
      <c r="Y492" s="653"/>
      <c r="Z492" s="804"/>
      <c r="AA492" s="804"/>
      <c r="AB492" s="185"/>
      <c r="AC492" s="804"/>
      <c r="AD492" s="804"/>
      <c r="AE492" s="804"/>
      <c r="AF492" s="804"/>
      <c r="AG492" s="804"/>
      <c r="AH492" s="804"/>
      <c r="AI492" s="686"/>
      <c r="AJ492" s="686"/>
      <c r="AK492" s="686"/>
      <c r="AL492" s="686"/>
      <c r="AM492" s="686"/>
      <c r="AN492" s="686"/>
      <c r="AO492" s="686"/>
      <c r="AP492" s="686"/>
      <c r="AQ492" s="686"/>
      <c r="AR492" s="686"/>
      <c r="AS492" s="686"/>
    </row>
    <row r="493" ht="15.75" customHeight="1">
      <c r="A493" s="803"/>
      <c r="B493" s="804"/>
      <c r="C493" s="804"/>
      <c r="D493" s="805"/>
      <c r="E493" s="806"/>
      <c r="F493" s="806"/>
      <c r="G493" s="806"/>
      <c r="H493" s="804"/>
      <c r="I493" s="804"/>
      <c r="J493" s="804"/>
      <c r="K493" s="185"/>
      <c r="L493" s="807"/>
      <c r="M493" s="653"/>
      <c r="N493" s="804"/>
      <c r="O493" s="804"/>
      <c r="P493" s="653"/>
      <c r="Q493" s="804"/>
      <c r="R493" s="808"/>
      <c r="S493" s="808"/>
      <c r="T493" s="809"/>
      <c r="U493" s="804"/>
      <c r="V493" s="804"/>
      <c r="W493" s="810"/>
      <c r="X493" s="804"/>
      <c r="Y493" s="653"/>
      <c r="Z493" s="804"/>
      <c r="AA493" s="804"/>
      <c r="AB493" s="185"/>
      <c r="AC493" s="804"/>
      <c r="AD493" s="804"/>
      <c r="AE493" s="804"/>
      <c r="AF493" s="804"/>
      <c r="AG493" s="804"/>
      <c r="AH493" s="804"/>
      <c r="AI493" s="686"/>
      <c r="AJ493" s="686"/>
      <c r="AK493" s="686"/>
      <c r="AL493" s="686"/>
      <c r="AM493" s="686"/>
      <c r="AN493" s="686"/>
      <c r="AO493" s="686"/>
      <c r="AP493" s="686"/>
      <c r="AQ493" s="686"/>
      <c r="AR493" s="686"/>
      <c r="AS493" s="686"/>
    </row>
    <row r="494" ht="15.75" customHeight="1">
      <c r="A494" s="803"/>
      <c r="B494" s="804"/>
      <c r="C494" s="804"/>
      <c r="D494" s="805"/>
      <c r="E494" s="806"/>
      <c r="F494" s="806"/>
      <c r="G494" s="806"/>
      <c r="H494" s="804"/>
      <c r="I494" s="804"/>
      <c r="J494" s="804"/>
      <c r="K494" s="185"/>
      <c r="L494" s="807"/>
      <c r="M494" s="653"/>
      <c r="N494" s="804"/>
      <c r="O494" s="804"/>
      <c r="P494" s="653"/>
      <c r="Q494" s="804"/>
      <c r="R494" s="808"/>
      <c r="S494" s="808"/>
      <c r="T494" s="809"/>
      <c r="U494" s="804"/>
      <c r="V494" s="804"/>
      <c r="W494" s="810"/>
      <c r="X494" s="804"/>
      <c r="Y494" s="653"/>
      <c r="Z494" s="804"/>
      <c r="AA494" s="804"/>
      <c r="AB494" s="185"/>
      <c r="AC494" s="804"/>
      <c r="AD494" s="804"/>
      <c r="AE494" s="804"/>
      <c r="AF494" s="804"/>
      <c r="AG494" s="804"/>
      <c r="AH494" s="804"/>
      <c r="AI494" s="686"/>
      <c r="AJ494" s="686"/>
      <c r="AK494" s="686"/>
      <c r="AL494" s="686"/>
      <c r="AM494" s="686"/>
      <c r="AN494" s="686"/>
      <c r="AO494" s="686"/>
      <c r="AP494" s="686"/>
      <c r="AQ494" s="686"/>
      <c r="AR494" s="686"/>
      <c r="AS494" s="686"/>
    </row>
    <row r="495" ht="15.75" customHeight="1">
      <c r="A495" s="803"/>
      <c r="B495" s="804"/>
      <c r="C495" s="804"/>
      <c r="D495" s="805"/>
      <c r="E495" s="806"/>
      <c r="F495" s="806"/>
      <c r="G495" s="806"/>
      <c r="H495" s="804"/>
      <c r="I495" s="804"/>
      <c r="J495" s="804"/>
      <c r="K495" s="185"/>
      <c r="L495" s="807"/>
      <c r="M495" s="653"/>
      <c r="N495" s="804"/>
      <c r="O495" s="804"/>
      <c r="P495" s="653"/>
      <c r="Q495" s="804"/>
      <c r="R495" s="808"/>
      <c r="S495" s="808"/>
      <c r="T495" s="809"/>
      <c r="U495" s="804"/>
      <c r="V495" s="804"/>
      <c r="W495" s="810"/>
      <c r="X495" s="804"/>
      <c r="Y495" s="653"/>
      <c r="Z495" s="804"/>
      <c r="AA495" s="804"/>
      <c r="AB495" s="185"/>
      <c r="AC495" s="804"/>
      <c r="AD495" s="804"/>
      <c r="AE495" s="804"/>
      <c r="AF495" s="804"/>
      <c r="AG495" s="804"/>
      <c r="AH495" s="804"/>
      <c r="AI495" s="686"/>
      <c r="AJ495" s="686"/>
      <c r="AK495" s="686"/>
      <c r="AL495" s="686"/>
      <c r="AM495" s="686"/>
      <c r="AN495" s="686"/>
      <c r="AO495" s="686"/>
      <c r="AP495" s="686"/>
      <c r="AQ495" s="686"/>
      <c r="AR495" s="686"/>
      <c r="AS495" s="686"/>
    </row>
    <row r="496" ht="15.75" customHeight="1">
      <c r="A496" s="803"/>
      <c r="B496" s="804"/>
      <c r="C496" s="804"/>
      <c r="D496" s="805"/>
      <c r="E496" s="806"/>
      <c r="F496" s="806"/>
      <c r="G496" s="806"/>
      <c r="H496" s="804"/>
      <c r="I496" s="804"/>
      <c r="J496" s="804"/>
      <c r="K496" s="185"/>
      <c r="L496" s="807"/>
      <c r="M496" s="653"/>
      <c r="N496" s="804"/>
      <c r="O496" s="804"/>
      <c r="P496" s="653"/>
      <c r="Q496" s="804"/>
      <c r="R496" s="808"/>
      <c r="S496" s="808"/>
      <c r="T496" s="809"/>
      <c r="U496" s="804"/>
      <c r="V496" s="804"/>
      <c r="W496" s="810"/>
      <c r="X496" s="804"/>
      <c r="Y496" s="653"/>
      <c r="Z496" s="804"/>
      <c r="AA496" s="804"/>
      <c r="AB496" s="185"/>
      <c r="AC496" s="804"/>
      <c r="AD496" s="804"/>
      <c r="AE496" s="804"/>
      <c r="AF496" s="804"/>
      <c r="AG496" s="804"/>
      <c r="AH496" s="804"/>
      <c r="AI496" s="686"/>
      <c r="AJ496" s="686"/>
      <c r="AK496" s="686"/>
      <c r="AL496" s="686"/>
      <c r="AM496" s="686"/>
      <c r="AN496" s="686"/>
      <c r="AO496" s="686"/>
      <c r="AP496" s="686"/>
      <c r="AQ496" s="686"/>
      <c r="AR496" s="686"/>
      <c r="AS496" s="686"/>
    </row>
    <row r="497" ht="15.75" customHeight="1">
      <c r="A497" s="803"/>
      <c r="B497" s="804"/>
      <c r="C497" s="804"/>
      <c r="D497" s="805"/>
      <c r="E497" s="806"/>
      <c r="F497" s="806"/>
      <c r="G497" s="806"/>
      <c r="H497" s="804"/>
      <c r="I497" s="804"/>
      <c r="J497" s="804"/>
      <c r="K497" s="185"/>
      <c r="L497" s="807"/>
      <c r="M497" s="653"/>
      <c r="N497" s="804"/>
      <c r="O497" s="804"/>
      <c r="P497" s="653"/>
      <c r="Q497" s="804"/>
      <c r="R497" s="808"/>
      <c r="S497" s="808"/>
      <c r="T497" s="809"/>
      <c r="U497" s="804"/>
      <c r="V497" s="804"/>
      <c r="W497" s="810"/>
      <c r="X497" s="804"/>
      <c r="Y497" s="653"/>
      <c r="Z497" s="804"/>
      <c r="AA497" s="804"/>
      <c r="AB497" s="185"/>
      <c r="AC497" s="804"/>
      <c r="AD497" s="804"/>
      <c r="AE497" s="804"/>
      <c r="AF497" s="804"/>
      <c r="AG497" s="804"/>
      <c r="AH497" s="804"/>
      <c r="AI497" s="686"/>
      <c r="AJ497" s="686"/>
      <c r="AK497" s="686"/>
      <c r="AL497" s="686"/>
      <c r="AM497" s="686"/>
      <c r="AN497" s="686"/>
      <c r="AO497" s="686"/>
      <c r="AP497" s="686"/>
      <c r="AQ497" s="686"/>
      <c r="AR497" s="686"/>
      <c r="AS497" s="686"/>
    </row>
    <row r="498" ht="15.75" customHeight="1">
      <c r="A498" s="803"/>
      <c r="B498" s="804"/>
      <c r="C498" s="804"/>
      <c r="D498" s="805"/>
      <c r="E498" s="806"/>
      <c r="F498" s="806"/>
      <c r="G498" s="806"/>
      <c r="H498" s="804"/>
      <c r="I498" s="804"/>
      <c r="J498" s="804"/>
      <c r="K498" s="185"/>
      <c r="L498" s="807"/>
      <c r="M498" s="653"/>
      <c r="N498" s="804"/>
      <c r="O498" s="804"/>
      <c r="P498" s="653"/>
      <c r="Q498" s="804"/>
      <c r="R498" s="808"/>
      <c r="S498" s="808"/>
      <c r="T498" s="809"/>
      <c r="U498" s="804"/>
      <c r="V498" s="804"/>
      <c r="W498" s="810"/>
      <c r="X498" s="804"/>
      <c r="Y498" s="653"/>
      <c r="Z498" s="804"/>
      <c r="AA498" s="804"/>
      <c r="AB498" s="185"/>
      <c r="AC498" s="804"/>
      <c r="AD498" s="804"/>
      <c r="AE498" s="804"/>
      <c r="AF498" s="804"/>
      <c r="AG498" s="804"/>
      <c r="AH498" s="804"/>
      <c r="AI498" s="686"/>
      <c r="AJ498" s="686"/>
      <c r="AK498" s="686"/>
      <c r="AL498" s="686"/>
      <c r="AM498" s="686"/>
      <c r="AN498" s="686"/>
      <c r="AO498" s="686"/>
      <c r="AP498" s="686"/>
      <c r="AQ498" s="686"/>
      <c r="AR498" s="686"/>
      <c r="AS498" s="686"/>
    </row>
    <row r="499" ht="15.75" customHeight="1">
      <c r="A499" s="803"/>
      <c r="B499" s="804"/>
      <c r="C499" s="804"/>
      <c r="D499" s="805"/>
      <c r="E499" s="806"/>
      <c r="F499" s="806"/>
      <c r="G499" s="806"/>
      <c r="H499" s="804"/>
      <c r="I499" s="804"/>
      <c r="J499" s="804"/>
      <c r="K499" s="185"/>
      <c r="L499" s="807"/>
      <c r="M499" s="653"/>
      <c r="N499" s="804"/>
      <c r="O499" s="804"/>
      <c r="P499" s="653"/>
      <c r="Q499" s="804"/>
      <c r="R499" s="808"/>
      <c r="S499" s="808"/>
      <c r="T499" s="809"/>
      <c r="U499" s="804"/>
      <c r="V499" s="804"/>
      <c r="W499" s="810"/>
      <c r="X499" s="804"/>
      <c r="Y499" s="653"/>
      <c r="Z499" s="804"/>
      <c r="AA499" s="804"/>
      <c r="AB499" s="185"/>
      <c r="AC499" s="804"/>
      <c r="AD499" s="804"/>
      <c r="AE499" s="804"/>
      <c r="AF499" s="804"/>
      <c r="AG499" s="804"/>
      <c r="AH499" s="804"/>
      <c r="AI499" s="686"/>
      <c r="AJ499" s="686"/>
      <c r="AK499" s="686"/>
      <c r="AL499" s="686"/>
      <c r="AM499" s="686"/>
      <c r="AN499" s="686"/>
      <c r="AO499" s="686"/>
      <c r="AP499" s="686"/>
      <c r="AQ499" s="686"/>
      <c r="AR499" s="686"/>
      <c r="AS499" s="686"/>
    </row>
    <row r="500" ht="15.75" customHeight="1">
      <c r="A500" s="803"/>
      <c r="B500" s="804"/>
      <c r="C500" s="804"/>
      <c r="D500" s="805"/>
      <c r="E500" s="806"/>
      <c r="F500" s="806"/>
      <c r="G500" s="806"/>
      <c r="H500" s="804"/>
      <c r="I500" s="804"/>
      <c r="J500" s="804"/>
      <c r="K500" s="185"/>
      <c r="L500" s="807"/>
      <c r="M500" s="653"/>
      <c r="N500" s="804"/>
      <c r="O500" s="804"/>
      <c r="P500" s="653"/>
      <c r="Q500" s="804"/>
      <c r="R500" s="808"/>
      <c r="S500" s="808"/>
      <c r="T500" s="809"/>
      <c r="U500" s="804"/>
      <c r="V500" s="804"/>
      <c r="W500" s="810"/>
      <c r="X500" s="804"/>
      <c r="Y500" s="653"/>
      <c r="Z500" s="804"/>
      <c r="AA500" s="804"/>
      <c r="AB500" s="185"/>
      <c r="AC500" s="804"/>
      <c r="AD500" s="804"/>
      <c r="AE500" s="804"/>
      <c r="AF500" s="804"/>
      <c r="AG500" s="804"/>
      <c r="AH500" s="804"/>
      <c r="AI500" s="686"/>
      <c r="AJ500" s="686"/>
      <c r="AK500" s="686"/>
      <c r="AL500" s="686"/>
      <c r="AM500" s="686"/>
      <c r="AN500" s="686"/>
      <c r="AO500" s="686"/>
      <c r="AP500" s="686"/>
      <c r="AQ500" s="686"/>
      <c r="AR500" s="686"/>
      <c r="AS500" s="686"/>
    </row>
    <row r="501" ht="15.75" customHeight="1">
      <c r="A501" s="803"/>
      <c r="B501" s="804"/>
      <c r="C501" s="804"/>
      <c r="D501" s="805"/>
      <c r="E501" s="806"/>
      <c r="F501" s="806"/>
      <c r="G501" s="806"/>
      <c r="H501" s="804"/>
      <c r="I501" s="804"/>
      <c r="J501" s="804"/>
      <c r="K501" s="185"/>
      <c r="L501" s="807"/>
      <c r="M501" s="653"/>
      <c r="N501" s="804"/>
      <c r="O501" s="804"/>
      <c r="P501" s="653"/>
      <c r="Q501" s="804"/>
      <c r="R501" s="808"/>
      <c r="S501" s="808"/>
      <c r="T501" s="809"/>
      <c r="U501" s="804"/>
      <c r="V501" s="804"/>
      <c r="W501" s="810"/>
      <c r="X501" s="804"/>
      <c r="Y501" s="653"/>
      <c r="Z501" s="804"/>
      <c r="AA501" s="804"/>
      <c r="AB501" s="185"/>
      <c r="AC501" s="804"/>
      <c r="AD501" s="804"/>
      <c r="AE501" s="804"/>
      <c r="AF501" s="804"/>
      <c r="AG501" s="804"/>
      <c r="AH501" s="804"/>
      <c r="AI501" s="686"/>
      <c r="AJ501" s="686"/>
      <c r="AK501" s="686"/>
      <c r="AL501" s="686"/>
      <c r="AM501" s="686"/>
      <c r="AN501" s="686"/>
      <c r="AO501" s="686"/>
      <c r="AP501" s="686"/>
      <c r="AQ501" s="686"/>
      <c r="AR501" s="686"/>
      <c r="AS501" s="686"/>
    </row>
    <row r="502" ht="15.75" customHeight="1">
      <c r="A502" s="803"/>
      <c r="B502" s="804"/>
      <c r="C502" s="804"/>
      <c r="D502" s="805"/>
      <c r="E502" s="806"/>
      <c r="F502" s="806"/>
      <c r="G502" s="806"/>
      <c r="H502" s="804"/>
      <c r="I502" s="804"/>
      <c r="J502" s="804"/>
      <c r="K502" s="185"/>
      <c r="L502" s="807"/>
      <c r="M502" s="653"/>
      <c r="N502" s="804"/>
      <c r="O502" s="804"/>
      <c r="P502" s="653"/>
      <c r="Q502" s="804"/>
      <c r="R502" s="808"/>
      <c r="S502" s="808"/>
      <c r="T502" s="809"/>
      <c r="U502" s="804"/>
      <c r="V502" s="804"/>
      <c r="W502" s="810"/>
      <c r="X502" s="804"/>
      <c r="Y502" s="653"/>
      <c r="Z502" s="804"/>
      <c r="AA502" s="804"/>
      <c r="AB502" s="185"/>
      <c r="AC502" s="804"/>
      <c r="AD502" s="804"/>
      <c r="AE502" s="804"/>
      <c r="AF502" s="804"/>
      <c r="AG502" s="804"/>
      <c r="AH502" s="804"/>
      <c r="AI502" s="686"/>
      <c r="AJ502" s="686"/>
      <c r="AK502" s="686"/>
      <c r="AL502" s="686"/>
      <c r="AM502" s="686"/>
      <c r="AN502" s="686"/>
      <c r="AO502" s="686"/>
      <c r="AP502" s="686"/>
      <c r="AQ502" s="686"/>
      <c r="AR502" s="686"/>
      <c r="AS502" s="686"/>
    </row>
    <row r="503" ht="15.75" customHeight="1">
      <c r="A503" s="803"/>
      <c r="B503" s="804"/>
      <c r="C503" s="804"/>
      <c r="D503" s="805"/>
      <c r="E503" s="806"/>
      <c r="F503" s="806"/>
      <c r="G503" s="806"/>
      <c r="H503" s="804"/>
      <c r="I503" s="804"/>
      <c r="J503" s="804"/>
      <c r="K503" s="185"/>
      <c r="L503" s="807"/>
      <c r="M503" s="653"/>
      <c r="N503" s="804"/>
      <c r="O503" s="804"/>
      <c r="P503" s="653"/>
      <c r="Q503" s="804"/>
      <c r="R503" s="808"/>
      <c r="S503" s="808"/>
      <c r="T503" s="809"/>
      <c r="U503" s="804"/>
      <c r="V503" s="804"/>
      <c r="W503" s="810"/>
      <c r="X503" s="804"/>
      <c r="Y503" s="653"/>
      <c r="Z503" s="804"/>
      <c r="AA503" s="804"/>
      <c r="AB503" s="185"/>
      <c r="AC503" s="804"/>
      <c r="AD503" s="804"/>
      <c r="AE503" s="804"/>
      <c r="AF503" s="804"/>
      <c r="AG503" s="804"/>
      <c r="AH503" s="804"/>
      <c r="AI503" s="686"/>
      <c r="AJ503" s="686"/>
      <c r="AK503" s="686"/>
      <c r="AL503" s="686"/>
      <c r="AM503" s="686"/>
      <c r="AN503" s="686"/>
      <c r="AO503" s="686"/>
      <c r="AP503" s="686"/>
      <c r="AQ503" s="686"/>
      <c r="AR503" s="686"/>
      <c r="AS503" s="686"/>
    </row>
    <row r="504" ht="15.75" customHeight="1">
      <c r="A504" s="803"/>
      <c r="B504" s="804"/>
      <c r="C504" s="804"/>
      <c r="D504" s="805"/>
      <c r="E504" s="806"/>
      <c r="F504" s="806"/>
      <c r="G504" s="806"/>
      <c r="H504" s="804"/>
      <c r="I504" s="804"/>
      <c r="J504" s="804"/>
      <c r="K504" s="185"/>
      <c r="L504" s="807"/>
      <c r="M504" s="653"/>
      <c r="N504" s="804"/>
      <c r="O504" s="804"/>
      <c r="P504" s="653"/>
      <c r="Q504" s="804"/>
      <c r="R504" s="808"/>
      <c r="S504" s="808"/>
      <c r="T504" s="809"/>
      <c r="U504" s="804"/>
      <c r="V504" s="804"/>
      <c r="W504" s="810"/>
      <c r="X504" s="804"/>
      <c r="Y504" s="653"/>
      <c r="Z504" s="804"/>
      <c r="AA504" s="804"/>
      <c r="AB504" s="185"/>
      <c r="AC504" s="804"/>
      <c r="AD504" s="804"/>
      <c r="AE504" s="804"/>
      <c r="AF504" s="804"/>
      <c r="AG504" s="804"/>
      <c r="AH504" s="804"/>
      <c r="AI504" s="686"/>
      <c r="AJ504" s="686"/>
      <c r="AK504" s="686"/>
      <c r="AL504" s="686"/>
      <c r="AM504" s="686"/>
      <c r="AN504" s="686"/>
      <c r="AO504" s="686"/>
      <c r="AP504" s="686"/>
      <c r="AQ504" s="686"/>
      <c r="AR504" s="686"/>
      <c r="AS504" s="686"/>
    </row>
    <row r="505" ht="15.75" customHeight="1">
      <c r="A505" s="803"/>
      <c r="B505" s="804"/>
      <c r="C505" s="804"/>
      <c r="D505" s="805"/>
      <c r="E505" s="806"/>
      <c r="F505" s="806"/>
      <c r="G505" s="806"/>
      <c r="H505" s="804"/>
      <c r="I505" s="804"/>
      <c r="J505" s="804"/>
      <c r="K505" s="185"/>
      <c r="L505" s="807"/>
      <c r="M505" s="653"/>
      <c r="N505" s="804"/>
      <c r="O505" s="804"/>
      <c r="P505" s="653"/>
      <c r="Q505" s="804"/>
      <c r="R505" s="808"/>
      <c r="S505" s="808"/>
      <c r="T505" s="809"/>
      <c r="U505" s="804"/>
      <c r="V505" s="804"/>
      <c r="W505" s="810"/>
      <c r="X505" s="804"/>
      <c r="Y505" s="653"/>
      <c r="Z505" s="804"/>
      <c r="AA505" s="804"/>
      <c r="AB505" s="185"/>
      <c r="AC505" s="804"/>
      <c r="AD505" s="804"/>
      <c r="AE505" s="804"/>
      <c r="AF505" s="804"/>
      <c r="AG505" s="804"/>
      <c r="AH505" s="804"/>
      <c r="AI505" s="686"/>
      <c r="AJ505" s="686"/>
      <c r="AK505" s="686"/>
      <c r="AL505" s="686"/>
      <c r="AM505" s="686"/>
      <c r="AN505" s="686"/>
      <c r="AO505" s="686"/>
      <c r="AP505" s="686"/>
      <c r="AQ505" s="686"/>
      <c r="AR505" s="686"/>
      <c r="AS505" s="686"/>
    </row>
    <row r="506" ht="15.75" customHeight="1">
      <c r="A506" s="803"/>
      <c r="B506" s="804"/>
      <c r="C506" s="804"/>
      <c r="D506" s="805"/>
      <c r="E506" s="806"/>
      <c r="F506" s="806"/>
      <c r="G506" s="806"/>
      <c r="H506" s="804"/>
      <c r="I506" s="804"/>
      <c r="J506" s="804"/>
      <c r="K506" s="185"/>
      <c r="L506" s="807"/>
      <c r="M506" s="653"/>
      <c r="N506" s="804"/>
      <c r="O506" s="804"/>
      <c r="P506" s="653"/>
      <c r="Q506" s="804"/>
      <c r="R506" s="808"/>
      <c r="S506" s="808"/>
      <c r="T506" s="809"/>
      <c r="U506" s="804"/>
      <c r="V506" s="804"/>
      <c r="W506" s="810"/>
      <c r="X506" s="804"/>
      <c r="Y506" s="653"/>
      <c r="Z506" s="804"/>
      <c r="AA506" s="804"/>
      <c r="AB506" s="185"/>
      <c r="AC506" s="804"/>
      <c r="AD506" s="804"/>
      <c r="AE506" s="804"/>
      <c r="AF506" s="804"/>
      <c r="AG506" s="804"/>
      <c r="AH506" s="804"/>
      <c r="AI506" s="686"/>
      <c r="AJ506" s="686"/>
      <c r="AK506" s="686"/>
      <c r="AL506" s="686"/>
      <c r="AM506" s="686"/>
      <c r="AN506" s="686"/>
      <c r="AO506" s="686"/>
      <c r="AP506" s="686"/>
      <c r="AQ506" s="686"/>
      <c r="AR506" s="686"/>
      <c r="AS506" s="686"/>
    </row>
    <row r="507" ht="15.75" customHeight="1">
      <c r="A507" s="803"/>
      <c r="B507" s="804"/>
      <c r="C507" s="804"/>
      <c r="D507" s="805"/>
      <c r="E507" s="806"/>
      <c r="F507" s="806"/>
      <c r="G507" s="806"/>
      <c r="H507" s="804"/>
      <c r="I507" s="804"/>
      <c r="J507" s="804"/>
      <c r="K507" s="185"/>
      <c r="L507" s="807"/>
      <c r="M507" s="653"/>
      <c r="N507" s="804"/>
      <c r="O507" s="804"/>
      <c r="P507" s="653"/>
      <c r="Q507" s="804"/>
      <c r="R507" s="808"/>
      <c r="S507" s="808"/>
      <c r="T507" s="809"/>
      <c r="U507" s="804"/>
      <c r="V507" s="804"/>
      <c r="W507" s="810"/>
      <c r="X507" s="804"/>
      <c r="Y507" s="653"/>
      <c r="Z507" s="804"/>
      <c r="AA507" s="804"/>
      <c r="AB507" s="185"/>
      <c r="AC507" s="804"/>
      <c r="AD507" s="804"/>
      <c r="AE507" s="804"/>
      <c r="AF507" s="804"/>
      <c r="AG507" s="804"/>
      <c r="AH507" s="804"/>
      <c r="AI507" s="686"/>
      <c r="AJ507" s="686"/>
      <c r="AK507" s="686"/>
      <c r="AL507" s="686"/>
      <c r="AM507" s="686"/>
      <c r="AN507" s="686"/>
      <c r="AO507" s="686"/>
      <c r="AP507" s="686"/>
      <c r="AQ507" s="686"/>
      <c r="AR507" s="686"/>
      <c r="AS507" s="686"/>
    </row>
    <row r="508" ht="15.75" customHeight="1">
      <c r="A508" s="803"/>
      <c r="B508" s="804"/>
      <c r="C508" s="804"/>
      <c r="D508" s="805"/>
      <c r="E508" s="806"/>
      <c r="F508" s="806"/>
      <c r="G508" s="806"/>
      <c r="H508" s="804"/>
      <c r="I508" s="804"/>
      <c r="J508" s="804"/>
      <c r="K508" s="185"/>
      <c r="L508" s="807"/>
      <c r="M508" s="653"/>
      <c r="N508" s="804"/>
      <c r="O508" s="804"/>
      <c r="P508" s="653"/>
      <c r="Q508" s="804"/>
      <c r="R508" s="808"/>
      <c r="S508" s="808"/>
      <c r="T508" s="809"/>
      <c r="U508" s="804"/>
      <c r="V508" s="804"/>
      <c r="W508" s="810"/>
      <c r="X508" s="804"/>
      <c r="Y508" s="653"/>
      <c r="Z508" s="804"/>
      <c r="AA508" s="804"/>
      <c r="AB508" s="185"/>
      <c r="AC508" s="804"/>
      <c r="AD508" s="804"/>
      <c r="AE508" s="804"/>
      <c r="AF508" s="804"/>
      <c r="AG508" s="804"/>
      <c r="AH508" s="804"/>
      <c r="AI508" s="686"/>
      <c r="AJ508" s="686"/>
      <c r="AK508" s="686"/>
      <c r="AL508" s="686"/>
      <c r="AM508" s="686"/>
      <c r="AN508" s="686"/>
      <c r="AO508" s="686"/>
      <c r="AP508" s="686"/>
      <c r="AQ508" s="686"/>
      <c r="AR508" s="686"/>
      <c r="AS508" s="686"/>
    </row>
    <row r="509" ht="15.75" customHeight="1">
      <c r="A509" s="803"/>
      <c r="B509" s="804"/>
      <c r="C509" s="804"/>
      <c r="D509" s="805"/>
      <c r="E509" s="806"/>
      <c r="F509" s="806"/>
      <c r="G509" s="806"/>
      <c r="H509" s="804"/>
      <c r="I509" s="804"/>
      <c r="J509" s="804"/>
      <c r="K509" s="185"/>
      <c r="L509" s="807"/>
      <c r="M509" s="653"/>
      <c r="N509" s="804"/>
      <c r="O509" s="804"/>
      <c r="P509" s="653"/>
      <c r="Q509" s="804"/>
      <c r="R509" s="808"/>
      <c r="S509" s="808"/>
      <c r="T509" s="809"/>
      <c r="U509" s="804"/>
      <c r="V509" s="804"/>
      <c r="W509" s="810"/>
      <c r="X509" s="804"/>
      <c r="Y509" s="653"/>
      <c r="Z509" s="804"/>
      <c r="AA509" s="804"/>
      <c r="AB509" s="185"/>
      <c r="AC509" s="804"/>
      <c r="AD509" s="804"/>
      <c r="AE509" s="804"/>
      <c r="AF509" s="804"/>
      <c r="AG509" s="804"/>
      <c r="AH509" s="804"/>
      <c r="AI509" s="686"/>
      <c r="AJ509" s="686"/>
      <c r="AK509" s="686"/>
      <c r="AL509" s="686"/>
      <c r="AM509" s="686"/>
      <c r="AN509" s="686"/>
      <c r="AO509" s="686"/>
      <c r="AP509" s="686"/>
      <c r="AQ509" s="686"/>
      <c r="AR509" s="686"/>
      <c r="AS509" s="686"/>
    </row>
    <row r="510" ht="15.75" customHeight="1">
      <c r="A510" s="803"/>
      <c r="B510" s="804"/>
      <c r="C510" s="804"/>
      <c r="D510" s="805"/>
      <c r="E510" s="806"/>
      <c r="F510" s="806"/>
      <c r="G510" s="806"/>
      <c r="H510" s="804"/>
      <c r="I510" s="804"/>
      <c r="J510" s="804"/>
      <c r="K510" s="185"/>
      <c r="L510" s="807"/>
      <c r="M510" s="653"/>
      <c r="N510" s="804"/>
      <c r="O510" s="804"/>
      <c r="P510" s="653"/>
      <c r="Q510" s="804"/>
      <c r="R510" s="808"/>
      <c r="S510" s="808"/>
      <c r="T510" s="809"/>
      <c r="U510" s="804"/>
      <c r="V510" s="804"/>
      <c r="W510" s="810"/>
      <c r="X510" s="804"/>
      <c r="Y510" s="653"/>
      <c r="Z510" s="804"/>
      <c r="AA510" s="804"/>
      <c r="AB510" s="185"/>
      <c r="AC510" s="804"/>
      <c r="AD510" s="804"/>
      <c r="AE510" s="804"/>
      <c r="AF510" s="804"/>
      <c r="AG510" s="804"/>
      <c r="AH510" s="804"/>
      <c r="AI510" s="686"/>
      <c r="AJ510" s="686"/>
      <c r="AK510" s="686"/>
      <c r="AL510" s="686"/>
      <c r="AM510" s="686"/>
      <c r="AN510" s="686"/>
      <c r="AO510" s="686"/>
      <c r="AP510" s="686"/>
      <c r="AQ510" s="686"/>
      <c r="AR510" s="686"/>
      <c r="AS510" s="686"/>
    </row>
    <row r="511" ht="15.75" customHeight="1">
      <c r="A511" s="803"/>
      <c r="B511" s="804"/>
      <c r="C511" s="804"/>
      <c r="D511" s="805"/>
      <c r="E511" s="806"/>
      <c r="F511" s="806"/>
      <c r="G511" s="806"/>
      <c r="H511" s="804"/>
      <c r="I511" s="804"/>
      <c r="J511" s="804"/>
      <c r="K511" s="185"/>
      <c r="L511" s="807"/>
      <c r="M511" s="653"/>
      <c r="N511" s="804"/>
      <c r="O511" s="804"/>
      <c r="P511" s="653"/>
      <c r="Q511" s="804"/>
      <c r="R511" s="808"/>
      <c r="S511" s="808"/>
      <c r="T511" s="809"/>
      <c r="U511" s="804"/>
      <c r="V511" s="804"/>
      <c r="W511" s="810"/>
      <c r="X511" s="804"/>
      <c r="Y511" s="653"/>
      <c r="Z511" s="804"/>
      <c r="AA511" s="804"/>
      <c r="AB511" s="185"/>
      <c r="AC511" s="804"/>
      <c r="AD511" s="804"/>
      <c r="AE511" s="804"/>
      <c r="AF511" s="804"/>
      <c r="AG511" s="804"/>
      <c r="AH511" s="804"/>
      <c r="AI511" s="686"/>
      <c r="AJ511" s="686"/>
      <c r="AK511" s="686"/>
      <c r="AL511" s="686"/>
      <c r="AM511" s="686"/>
      <c r="AN511" s="686"/>
      <c r="AO511" s="686"/>
      <c r="AP511" s="686"/>
      <c r="AQ511" s="686"/>
      <c r="AR511" s="686"/>
      <c r="AS511" s="686"/>
    </row>
    <row r="512" ht="15.75" customHeight="1">
      <c r="A512" s="803"/>
      <c r="B512" s="804"/>
      <c r="C512" s="804"/>
      <c r="D512" s="805"/>
      <c r="E512" s="806"/>
      <c r="F512" s="806"/>
      <c r="G512" s="806"/>
      <c r="H512" s="804"/>
      <c r="I512" s="804"/>
      <c r="J512" s="804"/>
      <c r="K512" s="185"/>
      <c r="L512" s="807"/>
      <c r="M512" s="653"/>
      <c r="N512" s="804"/>
      <c r="O512" s="804"/>
      <c r="P512" s="653"/>
      <c r="Q512" s="804"/>
      <c r="R512" s="808"/>
      <c r="S512" s="808"/>
      <c r="T512" s="809"/>
      <c r="U512" s="804"/>
      <c r="V512" s="804"/>
      <c r="W512" s="810"/>
      <c r="X512" s="804"/>
      <c r="Y512" s="653"/>
      <c r="Z512" s="804"/>
      <c r="AA512" s="804"/>
      <c r="AB512" s="185"/>
      <c r="AC512" s="804"/>
      <c r="AD512" s="804"/>
      <c r="AE512" s="804"/>
      <c r="AF512" s="804"/>
      <c r="AG512" s="804"/>
      <c r="AH512" s="804"/>
      <c r="AI512" s="686"/>
      <c r="AJ512" s="686"/>
      <c r="AK512" s="686"/>
      <c r="AL512" s="686"/>
      <c r="AM512" s="686"/>
      <c r="AN512" s="686"/>
      <c r="AO512" s="686"/>
      <c r="AP512" s="686"/>
      <c r="AQ512" s="686"/>
      <c r="AR512" s="686"/>
      <c r="AS512" s="686"/>
    </row>
    <row r="513" ht="15.75" customHeight="1">
      <c r="A513" s="803"/>
      <c r="B513" s="804"/>
      <c r="C513" s="804"/>
      <c r="D513" s="805"/>
      <c r="E513" s="806"/>
      <c r="F513" s="806"/>
      <c r="G513" s="806"/>
      <c r="H513" s="804"/>
      <c r="I513" s="804"/>
      <c r="J513" s="804"/>
      <c r="K513" s="185"/>
      <c r="L513" s="807"/>
      <c r="M513" s="653"/>
      <c r="N513" s="804"/>
      <c r="O513" s="804"/>
      <c r="P513" s="653"/>
      <c r="Q513" s="804"/>
      <c r="R513" s="808"/>
      <c r="S513" s="808"/>
      <c r="T513" s="809"/>
      <c r="U513" s="804"/>
      <c r="V513" s="804"/>
      <c r="W513" s="810"/>
      <c r="X513" s="804"/>
      <c r="Y513" s="653"/>
      <c r="Z513" s="804"/>
      <c r="AA513" s="804"/>
      <c r="AB513" s="185"/>
      <c r="AC513" s="804"/>
      <c r="AD513" s="804"/>
      <c r="AE513" s="804"/>
      <c r="AF513" s="804"/>
      <c r="AG513" s="804"/>
      <c r="AH513" s="804"/>
      <c r="AI513" s="686"/>
      <c r="AJ513" s="686"/>
      <c r="AK513" s="686"/>
      <c r="AL513" s="686"/>
      <c r="AM513" s="686"/>
      <c r="AN513" s="686"/>
      <c r="AO513" s="686"/>
      <c r="AP513" s="686"/>
      <c r="AQ513" s="686"/>
      <c r="AR513" s="686"/>
      <c r="AS513" s="686"/>
    </row>
    <row r="514" ht="15.75" customHeight="1">
      <c r="A514" s="803"/>
      <c r="B514" s="804"/>
      <c r="C514" s="804"/>
      <c r="D514" s="805"/>
      <c r="E514" s="806"/>
      <c r="F514" s="806"/>
      <c r="G514" s="806"/>
      <c r="H514" s="804"/>
      <c r="I514" s="804"/>
      <c r="J514" s="804"/>
      <c r="K514" s="185"/>
      <c r="L514" s="807"/>
      <c r="M514" s="653"/>
      <c r="N514" s="804"/>
      <c r="O514" s="804"/>
      <c r="P514" s="653"/>
      <c r="Q514" s="804"/>
      <c r="R514" s="808"/>
      <c r="S514" s="808"/>
      <c r="T514" s="809"/>
      <c r="U514" s="804"/>
      <c r="V514" s="804"/>
      <c r="W514" s="810"/>
      <c r="X514" s="804"/>
      <c r="Y514" s="653"/>
      <c r="Z514" s="804"/>
      <c r="AA514" s="804"/>
      <c r="AB514" s="185"/>
      <c r="AC514" s="804"/>
      <c r="AD514" s="804"/>
      <c r="AE514" s="804"/>
      <c r="AF514" s="804"/>
      <c r="AG514" s="804"/>
      <c r="AH514" s="804"/>
      <c r="AI514" s="686"/>
      <c r="AJ514" s="686"/>
      <c r="AK514" s="686"/>
      <c r="AL514" s="686"/>
      <c r="AM514" s="686"/>
      <c r="AN514" s="686"/>
      <c r="AO514" s="686"/>
      <c r="AP514" s="686"/>
      <c r="AQ514" s="686"/>
      <c r="AR514" s="686"/>
      <c r="AS514" s="686"/>
    </row>
    <row r="515" ht="15.75" customHeight="1">
      <c r="A515" s="803"/>
      <c r="B515" s="804"/>
      <c r="C515" s="804"/>
      <c r="D515" s="805"/>
      <c r="E515" s="806"/>
      <c r="F515" s="806"/>
      <c r="G515" s="806"/>
      <c r="H515" s="804"/>
      <c r="I515" s="804"/>
      <c r="J515" s="804"/>
      <c r="K515" s="185"/>
      <c r="L515" s="807"/>
      <c r="M515" s="653"/>
      <c r="N515" s="804"/>
      <c r="O515" s="804"/>
      <c r="P515" s="653"/>
      <c r="Q515" s="804"/>
      <c r="R515" s="808"/>
      <c r="S515" s="808"/>
      <c r="T515" s="809"/>
      <c r="U515" s="804"/>
      <c r="V515" s="804"/>
      <c r="W515" s="810"/>
      <c r="X515" s="804"/>
      <c r="Y515" s="653"/>
      <c r="Z515" s="804"/>
      <c r="AA515" s="804"/>
      <c r="AB515" s="185"/>
      <c r="AC515" s="804"/>
      <c r="AD515" s="804"/>
      <c r="AE515" s="804"/>
      <c r="AF515" s="804"/>
      <c r="AG515" s="804"/>
      <c r="AH515" s="804"/>
      <c r="AI515" s="686"/>
      <c r="AJ515" s="686"/>
      <c r="AK515" s="686"/>
      <c r="AL515" s="686"/>
      <c r="AM515" s="686"/>
      <c r="AN515" s="686"/>
      <c r="AO515" s="686"/>
      <c r="AP515" s="686"/>
      <c r="AQ515" s="686"/>
      <c r="AR515" s="686"/>
      <c r="AS515" s="686"/>
    </row>
    <row r="516" ht="15.75" customHeight="1">
      <c r="A516" s="803"/>
      <c r="B516" s="804"/>
      <c r="C516" s="804"/>
      <c r="D516" s="805"/>
      <c r="E516" s="806"/>
      <c r="F516" s="806"/>
      <c r="G516" s="806"/>
      <c r="H516" s="804"/>
      <c r="I516" s="804"/>
      <c r="J516" s="804"/>
      <c r="K516" s="185"/>
      <c r="L516" s="807"/>
      <c r="M516" s="653"/>
      <c r="N516" s="804"/>
      <c r="O516" s="804"/>
      <c r="P516" s="653"/>
      <c r="Q516" s="804"/>
      <c r="R516" s="808"/>
      <c r="S516" s="808"/>
      <c r="T516" s="809"/>
      <c r="U516" s="804"/>
      <c r="V516" s="804"/>
      <c r="W516" s="810"/>
      <c r="X516" s="804"/>
      <c r="Y516" s="653"/>
      <c r="Z516" s="804"/>
      <c r="AA516" s="804"/>
      <c r="AB516" s="185"/>
      <c r="AC516" s="804"/>
      <c r="AD516" s="804"/>
      <c r="AE516" s="804"/>
      <c r="AF516" s="804"/>
      <c r="AG516" s="804"/>
      <c r="AH516" s="804"/>
      <c r="AI516" s="686"/>
      <c r="AJ516" s="686"/>
      <c r="AK516" s="686"/>
      <c r="AL516" s="686"/>
      <c r="AM516" s="686"/>
      <c r="AN516" s="686"/>
      <c r="AO516" s="686"/>
      <c r="AP516" s="686"/>
      <c r="AQ516" s="686"/>
      <c r="AR516" s="686"/>
      <c r="AS516" s="686"/>
    </row>
    <row r="517" ht="15.75" customHeight="1">
      <c r="A517" s="803"/>
      <c r="B517" s="804"/>
      <c r="C517" s="804"/>
      <c r="D517" s="805"/>
      <c r="E517" s="806"/>
      <c r="F517" s="806"/>
      <c r="G517" s="806"/>
      <c r="H517" s="804"/>
      <c r="I517" s="804"/>
      <c r="J517" s="804"/>
      <c r="K517" s="185"/>
      <c r="L517" s="807"/>
      <c r="M517" s="653"/>
      <c r="N517" s="804"/>
      <c r="O517" s="804"/>
      <c r="P517" s="653"/>
      <c r="Q517" s="804"/>
      <c r="R517" s="808"/>
      <c r="S517" s="808"/>
      <c r="T517" s="809"/>
      <c r="U517" s="804"/>
      <c r="V517" s="804"/>
      <c r="W517" s="810"/>
      <c r="X517" s="804"/>
      <c r="Y517" s="653"/>
      <c r="Z517" s="804"/>
      <c r="AA517" s="804"/>
      <c r="AB517" s="185"/>
      <c r="AC517" s="804"/>
      <c r="AD517" s="804"/>
      <c r="AE517" s="804"/>
      <c r="AF517" s="804"/>
      <c r="AG517" s="804"/>
      <c r="AH517" s="804"/>
      <c r="AI517" s="686"/>
      <c r="AJ517" s="686"/>
      <c r="AK517" s="686"/>
      <c r="AL517" s="686"/>
      <c r="AM517" s="686"/>
      <c r="AN517" s="686"/>
      <c r="AO517" s="686"/>
      <c r="AP517" s="686"/>
      <c r="AQ517" s="686"/>
      <c r="AR517" s="686"/>
      <c r="AS517" s="686"/>
    </row>
    <row r="518" ht="15.75" customHeight="1">
      <c r="A518" s="803"/>
      <c r="B518" s="804"/>
      <c r="C518" s="804"/>
      <c r="D518" s="805"/>
      <c r="E518" s="806"/>
      <c r="F518" s="806"/>
      <c r="G518" s="806"/>
      <c r="H518" s="804"/>
      <c r="I518" s="804"/>
      <c r="J518" s="804"/>
      <c r="K518" s="185"/>
      <c r="L518" s="807"/>
      <c r="M518" s="653"/>
      <c r="N518" s="804"/>
      <c r="O518" s="804"/>
      <c r="P518" s="653"/>
      <c r="Q518" s="804"/>
      <c r="R518" s="808"/>
      <c r="S518" s="808"/>
      <c r="T518" s="809"/>
      <c r="U518" s="804"/>
      <c r="V518" s="804"/>
      <c r="W518" s="810"/>
      <c r="X518" s="804"/>
      <c r="Y518" s="653"/>
      <c r="Z518" s="804"/>
      <c r="AA518" s="804"/>
      <c r="AB518" s="185"/>
      <c r="AC518" s="804"/>
      <c r="AD518" s="804"/>
      <c r="AE518" s="804"/>
      <c r="AF518" s="804"/>
      <c r="AG518" s="804"/>
      <c r="AH518" s="804"/>
      <c r="AI518" s="686"/>
      <c r="AJ518" s="686"/>
      <c r="AK518" s="686"/>
      <c r="AL518" s="686"/>
      <c r="AM518" s="686"/>
      <c r="AN518" s="686"/>
      <c r="AO518" s="686"/>
      <c r="AP518" s="686"/>
      <c r="AQ518" s="686"/>
      <c r="AR518" s="686"/>
      <c r="AS518" s="686"/>
    </row>
    <row r="519" ht="15.75" customHeight="1">
      <c r="A519" s="803"/>
      <c r="B519" s="804"/>
      <c r="C519" s="804"/>
      <c r="D519" s="805"/>
      <c r="E519" s="806"/>
      <c r="F519" s="806"/>
      <c r="G519" s="806"/>
      <c r="H519" s="804"/>
      <c r="I519" s="804"/>
      <c r="J519" s="804"/>
      <c r="K519" s="185"/>
      <c r="L519" s="807"/>
      <c r="M519" s="653"/>
      <c r="N519" s="804"/>
      <c r="O519" s="804"/>
      <c r="P519" s="653"/>
      <c r="Q519" s="804"/>
      <c r="R519" s="808"/>
      <c r="S519" s="808"/>
      <c r="T519" s="809"/>
      <c r="U519" s="804"/>
      <c r="V519" s="804"/>
      <c r="W519" s="810"/>
      <c r="X519" s="804"/>
      <c r="Y519" s="653"/>
      <c r="Z519" s="804"/>
      <c r="AA519" s="804"/>
      <c r="AB519" s="185"/>
      <c r="AC519" s="804"/>
      <c r="AD519" s="804"/>
      <c r="AE519" s="804"/>
      <c r="AF519" s="804"/>
      <c r="AG519" s="804"/>
      <c r="AH519" s="804"/>
      <c r="AI519" s="686"/>
      <c r="AJ519" s="686"/>
      <c r="AK519" s="686"/>
      <c r="AL519" s="686"/>
      <c r="AM519" s="686"/>
      <c r="AN519" s="686"/>
      <c r="AO519" s="686"/>
      <c r="AP519" s="686"/>
      <c r="AQ519" s="686"/>
      <c r="AR519" s="686"/>
      <c r="AS519" s="686"/>
    </row>
    <row r="520" ht="15.75" customHeight="1">
      <c r="A520" s="803"/>
      <c r="B520" s="804"/>
      <c r="C520" s="804"/>
      <c r="D520" s="805"/>
      <c r="E520" s="806"/>
      <c r="F520" s="806"/>
      <c r="G520" s="806"/>
      <c r="H520" s="804"/>
      <c r="I520" s="804"/>
      <c r="J520" s="804"/>
      <c r="K520" s="185"/>
      <c r="L520" s="807"/>
      <c r="M520" s="653"/>
      <c r="N520" s="804"/>
      <c r="O520" s="804"/>
      <c r="P520" s="653"/>
      <c r="Q520" s="804"/>
      <c r="R520" s="808"/>
      <c r="S520" s="808"/>
      <c r="T520" s="809"/>
      <c r="U520" s="804"/>
      <c r="V520" s="804"/>
      <c r="W520" s="810"/>
      <c r="X520" s="804"/>
      <c r="Y520" s="653"/>
      <c r="Z520" s="804"/>
      <c r="AA520" s="804"/>
      <c r="AB520" s="185"/>
      <c r="AC520" s="804"/>
      <c r="AD520" s="804"/>
      <c r="AE520" s="804"/>
      <c r="AF520" s="804"/>
      <c r="AG520" s="804"/>
      <c r="AH520" s="804"/>
      <c r="AI520" s="686"/>
      <c r="AJ520" s="686"/>
      <c r="AK520" s="686"/>
      <c r="AL520" s="686"/>
      <c r="AM520" s="686"/>
      <c r="AN520" s="686"/>
      <c r="AO520" s="686"/>
      <c r="AP520" s="686"/>
      <c r="AQ520" s="686"/>
      <c r="AR520" s="686"/>
      <c r="AS520" s="686"/>
    </row>
    <row r="521" ht="15.75" customHeight="1">
      <c r="A521" s="803"/>
      <c r="B521" s="804"/>
      <c r="C521" s="804"/>
      <c r="D521" s="805"/>
      <c r="E521" s="806"/>
      <c r="F521" s="806"/>
      <c r="G521" s="806"/>
      <c r="H521" s="804"/>
      <c r="I521" s="804"/>
      <c r="J521" s="804"/>
      <c r="K521" s="185"/>
      <c r="L521" s="807"/>
      <c r="M521" s="653"/>
      <c r="N521" s="804"/>
      <c r="O521" s="804"/>
      <c r="P521" s="653"/>
      <c r="Q521" s="804"/>
      <c r="R521" s="808"/>
      <c r="S521" s="808"/>
      <c r="T521" s="809"/>
      <c r="U521" s="804"/>
      <c r="V521" s="804"/>
      <c r="W521" s="810"/>
      <c r="X521" s="804"/>
      <c r="Y521" s="653"/>
      <c r="Z521" s="804"/>
      <c r="AA521" s="804"/>
      <c r="AB521" s="185"/>
      <c r="AC521" s="804"/>
      <c r="AD521" s="804"/>
      <c r="AE521" s="804"/>
      <c r="AF521" s="804"/>
      <c r="AG521" s="804"/>
      <c r="AH521" s="804"/>
      <c r="AI521" s="686"/>
      <c r="AJ521" s="686"/>
      <c r="AK521" s="686"/>
      <c r="AL521" s="686"/>
      <c r="AM521" s="686"/>
      <c r="AN521" s="686"/>
      <c r="AO521" s="686"/>
      <c r="AP521" s="686"/>
      <c r="AQ521" s="686"/>
      <c r="AR521" s="686"/>
      <c r="AS521" s="686"/>
    </row>
    <row r="522" ht="15.75" customHeight="1">
      <c r="A522" s="803"/>
      <c r="B522" s="804"/>
      <c r="C522" s="804"/>
      <c r="D522" s="805"/>
      <c r="E522" s="806"/>
      <c r="F522" s="806"/>
      <c r="G522" s="806"/>
      <c r="H522" s="804"/>
      <c r="I522" s="804"/>
      <c r="J522" s="804"/>
      <c r="K522" s="185"/>
      <c r="L522" s="807"/>
      <c r="M522" s="653"/>
      <c r="N522" s="804"/>
      <c r="O522" s="804"/>
      <c r="P522" s="653"/>
      <c r="Q522" s="804"/>
      <c r="R522" s="808"/>
      <c r="S522" s="808"/>
      <c r="T522" s="809"/>
      <c r="U522" s="804"/>
      <c r="V522" s="804"/>
      <c r="W522" s="810"/>
      <c r="X522" s="804"/>
      <c r="Y522" s="653"/>
      <c r="Z522" s="804"/>
      <c r="AA522" s="804"/>
      <c r="AB522" s="185"/>
      <c r="AC522" s="804"/>
      <c r="AD522" s="804"/>
      <c r="AE522" s="804"/>
      <c r="AF522" s="804"/>
      <c r="AG522" s="804"/>
      <c r="AH522" s="804"/>
      <c r="AI522" s="686"/>
      <c r="AJ522" s="686"/>
      <c r="AK522" s="686"/>
      <c r="AL522" s="686"/>
      <c r="AM522" s="686"/>
      <c r="AN522" s="686"/>
      <c r="AO522" s="686"/>
      <c r="AP522" s="686"/>
      <c r="AQ522" s="686"/>
      <c r="AR522" s="686"/>
      <c r="AS522" s="686"/>
    </row>
    <row r="523" ht="15.75" customHeight="1">
      <c r="A523" s="803"/>
      <c r="B523" s="804"/>
      <c r="C523" s="804"/>
      <c r="D523" s="805"/>
      <c r="E523" s="806"/>
      <c r="F523" s="806"/>
      <c r="G523" s="806"/>
      <c r="H523" s="804"/>
      <c r="I523" s="804"/>
      <c r="J523" s="804"/>
      <c r="K523" s="185"/>
      <c r="L523" s="807"/>
      <c r="M523" s="653"/>
      <c r="N523" s="804"/>
      <c r="O523" s="804"/>
      <c r="P523" s="653"/>
      <c r="Q523" s="804"/>
      <c r="R523" s="808"/>
      <c r="S523" s="808"/>
      <c r="T523" s="809"/>
      <c r="U523" s="804"/>
      <c r="V523" s="804"/>
      <c r="W523" s="810"/>
      <c r="X523" s="804"/>
      <c r="Y523" s="653"/>
      <c r="Z523" s="804"/>
      <c r="AA523" s="804"/>
      <c r="AB523" s="185"/>
      <c r="AC523" s="804"/>
      <c r="AD523" s="804"/>
      <c r="AE523" s="804"/>
      <c r="AF523" s="804"/>
      <c r="AG523" s="804"/>
      <c r="AH523" s="804"/>
      <c r="AI523" s="686"/>
      <c r="AJ523" s="686"/>
      <c r="AK523" s="686"/>
      <c r="AL523" s="686"/>
      <c r="AM523" s="686"/>
      <c r="AN523" s="686"/>
      <c r="AO523" s="686"/>
      <c r="AP523" s="686"/>
      <c r="AQ523" s="686"/>
      <c r="AR523" s="686"/>
      <c r="AS523" s="686"/>
    </row>
    <row r="524" ht="15.75" customHeight="1">
      <c r="A524" s="803"/>
      <c r="B524" s="804"/>
      <c r="C524" s="804"/>
      <c r="D524" s="805"/>
      <c r="E524" s="806"/>
      <c r="F524" s="806"/>
      <c r="G524" s="806"/>
      <c r="H524" s="804"/>
      <c r="I524" s="804"/>
      <c r="J524" s="804"/>
      <c r="K524" s="185"/>
      <c r="L524" s="807"/>
      <c r="M524" s="653"/>
      <c r="N524" s="804"/>
      <c r="O524" s="804"/>
      <c r="P524" s="653"/>
      <c r="Q524" s="804"/>
      <c r="R524" s="808"/>
      <c r="S524" s="808"/>
      <c r="T524" s="809"/>
      <c r="U524" s="804"/>
      <c r="V524" s="804"/>
      <c r="W524" s="810"/>
      <c r="X524" s="804"/>
      <c r="Y524" s="653"/>
      <c r="Z524" s="804"/>
      <c r="AA524" s="804"/>
      <c r="AB524" s="185"/>
      <c r="AC524" s="804"/>
      <c r="AD524" s="804"/>
      <c r="AE524" s="804"/>
      <c r="AF524" s="804"/>
      <c r="AG524" s="804"/>
      <c r="AH524" s="804"/>
      <c r="AI524" s="686"/>
      <c r="AJ524" s="686"/>
      <c r="AK524" s="686"/>
      <c r="AL524" s="686"/>
      <c r="AM524" s="686"/>
      <c r="AN524" s="686"/>
      <c r="AO524" s="686"/>
      <c r="AP524" s="686"/>
      <c r="AQ524" s="686"/>
      <c r="AR524" s="686"/>
      <c r="AS524" s="686"/>
    </row>
    <row r="525" ht="15.75" customHeight="1">
      <c r="A525" s="803"/>
      <c r="B525" s="804"/>
      <c r="C525" s="804"/>
      <c r="D525" s="805"/>
      <c r="E525" s="806"/>
      <c r="F525" s="806"/>
      <c r="G525" s="806"/>
      <c r="H525" s="804"/>
      <c r="I525" s="804"/>
      <c r="J525" s="804"/>
      <c r="K525" s="185"/>
      <c r="L525" s="807"/>
      <c r="M525" s="653"/>
      <c r="N525" s="804"/>
      <c r="O525" s="804"/>
      <c r="P525" s="653"/>
      <c r="Q525" s="804"/>
      <c r="R525" s="808"/>
      <c r="S525" s="808"/>
      <c r="T525" s="809"/>
      <c r="U525" s="804"/>
      <c r="V525" s="804"/>
      <c r="W525" s="810"/>
      <c r="X525" s="804"/>
      <c r="Y525" s="653"/>
      <c r="Z525" s="804"/>
      <c r="AA525" s="804"/>
      <c r="AB525" s="185"/>
      <c r="AC525" s="804"/>
      <c r="AD525" s="804"/>
      <c r="AE525" s="804"/>
      <c r="AF525" s="804"/>
      <c r="AG525" s="804"/>
      <c r="AH525" s="804"/>
      <c r="AI525" s="686"/>
      <c r="AJ525" s="686"/>
      <c r="AK525" s="686"/>
      <c r="AL525" s="686"/>
      <c r="AM525" s="686"/>
      <c r="AN525" s="686"/>
      <c r="AO525" s="686"/>
      <c r="AP525" s="686"/>
      <c r="AQ525" s="686"/>
      <c r="AR525" s="686"/>
      <c r="AS525" s="686"/>
    </row>
    <row r="526" ht="15.75" customHeight="1">
      <c r="A526" s="803"/>
      <c r="B526" s="804"/>
      <c r="C526" s="804"/>
      <c r="D526" s="805"/>
      <c r="E526" s="806"/>
      <c r="F526" s="806"/>
      <c r="G526" s="806"/>
      <c r="H526" s="804"/>
      <c r="I526" s="804"/>
      <c r="J526" s="804"/>
      <c r="K526" s="185"/>
      <c r="L526" s="807"/>
      <c r="M526" s="653"/>
      <c r="N526" s="804"/>
      <c r="O526" s="804"/>
      <c r="P526" s="653"/>
      <c r="Q526" s="804"/>
      <c r="R526" s="808"/>
      <c r="S526" s="808"/>
      <c r="T526" s="809"/>
      <c r="U526" s="804"/>
      <c r="V526" s="804"/>
      <c r="W526" s="810"/>
      <c r="X526" s="804"/>
      <c r="Y526" s="653"/>
      <c r="Z526" s="804"/>
      <c r="AA526" s="804"/>
      <c r="AB526" s="185"/>
      <c r="AC526" s="804"/>
      <c r="AD526" s="804"/>
      <c r="AE526" s="804"/>
      <c r="AF526" s="804"/>
      <c r="AG526" s="804"/>
      <c r="AH526" s="804"/>
      <c r="AI526" s="686"/>
      <c r="AJ526" s="686"/>
      <c r="AK526" s="686"/>
      <c r="AL526" s="686"/>
      <c r="AM526" s="686"/>
      <c r="AN526" s="686"/>
      <c r="AO526" s="686"/>
      <c r="AP526" s="686"/>
      <c r="AQ526" s="686"/>
      <c r="AR526" s="686"/>
      <c r="AS526" s="686"/>
    </row>
    <row r="527" ht="15.75" customHeight="1">
      <c r="A527" s="803"/>
      <c r="B527" s="804"/>
      <c r="C527" s="804"/>
      <c r="D527" s="805"/>
      <c r="E527" s="806"/>
      <c r="F527" s="806"/>
      <c r="G527" s="806"/>
      <c r="H527" s="804"/>
      <c r="I527" s="804"/>
      <c r="J527" s="804"/>
      <c r="K527" s="185"/>
      <c r="L527" s="807"/>
      <c r="M527" s="653"/>
      <c r="N527" s="804"/>
      <c r="O527" s="804"/>
      <c r="P527" s="653"/>
      <c r="Q527" s="804"/>
      <c r="R527" s="808"/>
      <c r="S527" s="808"/>
      <c r="T527" s="809"/>
      <c r="U527" s="804"/>
      <c r="V527" s="804"/>
      <c r="W527" s="810"/>
      <c r="X527" s="804"/>
      <c r="Y527" s="653"/>
      <c r="Z527" s="804"/>
      <c r="AA527" s="804"/>
      <c r="AB527" s="185"/>
      <c r="AC527" s="804"/>
      <c r="AD527" s="804"/>
      <c r="AE527" s="804"/>
      <c r="AF527" s="804"/>
      <c r="AG527" s="804"/>
      <c r="AH527" s="804"/>
      <c r="AI527" s="686"/>
      <c r="AJ527" s="686"/>
      <c r="AK527" s="686"/>
      <c r="AL527" s="686"/>
      <c r="AM527" s="686"/>
      <c r="AN527" s="686"/>
      <c r="AO527" s="686"/>
      <c r="AP527" s="686"/>
      <c r="AQ527" s="686"/>
      <c r="AR527" s="686"/>
      <c r="AS527" s="686"/>
    </row>
    <row r="528" ht="15.75" customHeight="1">
      <c r="A528" s="803"/>
      <c r="B528" s="804"/>
      <c r="C528" s="804"/>
      <c r="D528" s="805"/>
      <c r="E528" s="806"/>
      <c r="F528" s="806"/>
      <c r="G528" s="806"/>
      <c r="H528" s="804"/>
      <c r="I528" s="804"/>
      <c r="J528" s="804"/>
      <c r="K528" s="185"/>
      <c r="L528" s="807"/>
      <c r="M528" s="653"/>
      <c r="N528" s="804"/>
      <c r="O528" s="804"/>
      <c r="P528" s="653"/>
      <c r="Q528" s="804"/>
      <c r="R528" s="808"/>
      <c r="S528" s="808"/>
      <c r="T528" s="809"/>
      <c r="U528" s="804"/>
      <c r="V528" s="804"/>
      <c r="W528" s="810"/>
      <c r="X528" s="804"/>
      <c r="Y528" s="653"/>
      <c r="Z528" s="804"/>
      <c r="AA528" s="804"/>
      <c r="AB528" s="185"/>
      <c r="AC528" s="804"/>
      <c r="AD528" s="804"/>
      <c r="AE528" s="804"/>
      <c r="AF528" s="804"/>
      <c r="AG528" s="804"/>
      <c r="AH528" s="804"/>
      <c r="AI528" s="686"/>
      <c r="AJ528" s="686"/>
      <c r="AK528" s="686"/>
      <c r="AL528" s="686"/>
      <c r="AM528" s="686"/>
      <c r="AN528" s="686"/>
      <c r="AO528" s="686"/>
      <c r="AP528" s="686"/>
      <c r="AQ528" s="686"/>
      <c r="AR528" s="686"/>
      <c r="AS528" s="686"/>
    </row>
    <row r="529" ht="15.75" customHeight="1">
      <c r="A529" s="803"/>
      <c r="B529" s="804"/>
      <c r="C529" s="804"/>
      <c r="D529" s="805"/>
      <c r="E529" s="806"/>
      <c r="F529" s="806"/>
      <c r="G529" s="806"/>
      <c r="H529" s="804"/>
      <c r="I529" s="804"/>
      <c r="J529" s="804"/>
      <c r="K529" s="185"/>
      <c r="L529" s="807"/>
      <c r="M529" s="653"/>
      <c r="N529" s="804"/>
      <c r="O529" s="804"/>
      <c r="P529" s="653"/>
      <c r="Q529" s="804"/>
      <c r="R529" s="808"/>
      <c r="S529" s="808"/>
      <c r="T529" s="809"/>
      <c r="U529" s="804"/>
      <c r="V529" s="804"/>
      <c r="W529" s="810"/>
      <c r="X529" s="804"/>
      <c r="Y529" s="653"/>
      <c r="Z529" s="804"/>
      <c r="AA529" s="804"/>
      <c r="AB529" s="185"/>
      <c r="AC529" s="804"/>
      <c r="AD529" s="804"/>
      <c r="AE529" s="804"/>
      <c r="AF529" s="804"/>
      <c r="AG529" s="804"/>
      <c r="AH529" s="804"/>
      <c r="AI529" s="686"/>
      <c r="AJ529" s="686"/>
      <c r="AK529" s="686"/>
      <c r="AL529" s="686"/>
      <c r="AM529" s="686"/>
      <c r="AN529" s="686"/>
      <c r="AO529" s="686"/>
      <c r="AP529" s="686"/>
      <c r="AQ529" s="686"/>
      <c r="AR529" s="686"/>
      <c r="AS529" s="686"/>
    </row>
    <row r="530" ht="15.75" customHeight="1">
      <c r="A530" s="803"/>
      <c r="B530" s="804"/>
      <c r="C530" s="804"/>
      <c r="D530" s="805"/>
      <c r="E530" s="806"/>
      <c r="F530" s="806"/>
      <c r="G530" s="806"/>
      <c r="H530" s="804"/>
      <c r="I530" s="804"/>
      <c r="J530" s="804"/>
      <c r="K530" s="185"/>
      <c r="L530" s="807"/>
      <c r="M530" s="653"/>
      <c r="N530" s="804"/>
      <c r="O530" s="804"/>
      <c r="P530" s="653"/>
      <c r="Q530" s="804"/>
      <c r="R530" s="808"/>
      <c r="S530" s="808"/>
      <c r="T530" s="809"/>
      <c r="U530" s="804"/>
      <c r="V530" s="804"/>
      <c r="W530" s="810"/>
      <c r="X530" s="804"/>
      <c r="Y530" s="653"/>
      <c r="Z530" s="804"/>
      <c r="AA530" s="804"/>
      <c r="AB530" s="185"/>
      <c r="AC530" s="804"/>
      <c r="AD530" s="804"/>
      <c r="AE530" s="804"/>
      <c r="AF530" s="804"/>
      <c r="AG530" s="804"/>
      <c r="AH530" s="804"/>
      <c r="AI530" s="686"/>
      <c r="AJ530" s="686"/>
      <c r="AK530" s="686"/>
      <c r="AL530" s="686"/>
      <c r="AM530" s="686"/>
      <c r="AN530" s="686"/>
      <c r="AO530" s="686"/>
      <c r="AP530" s="686"/>
      <c r="AQ530" s="686"/>
      <c r="AR530" s="686"/>
      <c r="AS530" s="686"/>
    </row>
    <row r="531" ht="15.75" customHeight="1">
      <c r="A531" s="803"/>
      <c r="B531" s="804"/>
      <c r="C531" s="804"/>
      <c r="D531" s="805"/>
      <c r="E531" s="806"/>
      <c r="F531" s="806"/>
      <c r="G531" s="806"/>
      <c r="H531" s="804"/>
      <c r="I531" s="804"/>
      <c r="J531" s="804"/>
      <c r="K531" s="185"/>
      <c r="L531" s="807"/>
      <c r="M531" s="653"/>
      <c r="N531" s="804"/>
      <c r="O531" s="804"/>
      <c r="P531" s="653"/>
      <c r="Q531" s="804"/>
      <c r="R531" s="808"/>
      <c r="S531" s="808"/>
      <c r="T531" s="809"/>
      <c r="U531" s="804"/>
      <c r="V531" s="804"/>
      <c r="W531" s="810"/>
      <c r="X531" s="804"/>
      <c r="Y531" s="653"/>
      <c r="Z531" s="804"/>
      <c r="AA531" s="804"/>
      <c r="AB531" s="185"/>
      <c r="AC531" s="804"/>
      <c r="AD531" s="804"/>
      <c r="AE531" s="804"/>
      <c r="AF531" s="804"/>
      <c r="AG531" s="804"/>
      <c r="AH531" s="804"/>
      <c r="AI531" s="686"/>
      <c r="AJ531" s="686"/>
      <c r="AK531" s="686"/>
      <c r="AL531" s="686"/>
      <c r="AM531" s="686"/>
      <c r="AN531" s="686"/>
      <c r="AO531" s="686"/>
      <c r="AP531" s="686"/>
      <c r="AQ531" s="686"/>
      <c r="AR531" s="686"/>
      <c r="AS531" s="686"/>
    </row>
    <row r="532" ht="15.75" customHeight="1">
      <c r="A532" s="803"/>
      <c r="B532" s="804"/>
      <c r="C532" s="804"/>
      <c r="D532" s="805"/>
      <c r="E532" s="806"/>
      <c r="F532" s="806"/>
      <c r="G532" s="806"/>
      <c r="H532" s="804"/>
      <c r="I532" s="804"/>
      <c r="J532" s="804"/>
      <c r="K532" s="185"/>
      <c r="L532" s="807"/>
      <c r="M532" s="653"/>
      <c r="N532" s="804"/>
      <c r="O532" s="804"/>
      <c r="P532" s="653"/>
      <c r="Q532" s="804"/>
      <c r="R532" s="808"/>
      <c r="S532" s="808"/>
      <c r="T532" s="809"/>
      <c r="U532" s="804"/>
      <c r="V532" s="804"/>
      <c r="W532" s="810"/>
      <c r="X532" s="804"/>
      <c r="Y532" s="653"/>
      <c r="Z532" s="804"/>
      <c r="AA532" s="804"/>
      <c r="AB532" s="185"/>
      <c r="AC532" s="804"/>
      <c r="AD532" s="804"/>
      <c r="AE532" s="804"/>
      <c r="AF532" s="804"/>
      <c r="AG532" s="804"/>
      <c r="AH532" s="804"/>
      <c r="AI532" s="686"/>
      <c r="AJ532" s="686"/>
      <c r="AK532" s="686"/>
      <c r="AL532" s="686"/>
      <c r="AM532" s="686"/>
      <c r="AN532" s="686"/>
      <c r="AO532" s="686"/>
      <c r="AP532" s="686"/>
      <c r="AQ532" s="686"/>
      <c r="AR532" s="686"/>
      <c r="AS532" s="686"/>
    </row>
    <row r="533" ht="15.75" customHeight="1">
      <c r="A533" s="803"/>
      <c r="B533" s="804"/>
      <c r="C533" s="804"/>
      <c r="D533" s="805"/>
      <c r="E533" s="806"/>
      <c r="F533" s="806"/>
      <c r="G533" s="806"/>
      <c r="H533" s="804"/>
      <c r="I533" s="804"/>
      <c r="J533" s="804"/>
      <c r="K533" s="185"/>
      <c r="L533" s="807"/>
      <c r="M533" s="653"/>
      <c r="N533" s="804"/>
      <c r="O533" s="804"/>
      <c r="P533" s="653"/>
      <c r="Q533" s="804"/>
      <c r="R533" s="808"/>
      <c r="S533" s="808"/>
      <c r="T533" s="809"/>
      <c r="U533" s="804"/>
      <c r="V533" s="804"/>
      <c r="W533" s="810"/>
      <c r="X533" s="804"/>
      <c r="Y533" s="653"/>
      <c r="Z533" s="804"/>
      <c r="AA533" s="804"/>
      <c r="AB533" s="185"/>
      <c r="AC533" s="804"/>
      <c r="AD533" s="804"/>
      <c r="AE533" s="804"/>
      <c r="AF533" s="804"/>
      <c r="AG533" s="804"/>
      <c r="AH533" s="804"/>
      <c r="AI533" s="686"/>
      <c r="AJ533" s="686"/>
      <c r="AK533" s="686"/>
      <c r="AL533" s="686"/>
      <c r="AM533" s="686"/>
      <c r="AN533" s="686"/>
      <c r="AO533" s="686"/>
      <c r="AP533" s="686"/>
      <c r="AQ533" s="686"/>
      <c r="AR533" s="686"/>
      <c r="AS533" s="686"/>
    </row>
    <row r="534" ht="15.75" customHeight="1">
      <c r="A534" s="803"/>
      <c r="B534" s="804"/>
      <c r="C534" s="804"/>
      <c r="D534" s="805"/>
      <c r="E534" s="806"/>
      <c r="F534" s="806"/>
      <c r="G534" s="806"/>
      <c r="H534" s="804"/>
      <c r="I534" s="804"/>
      <c r="J534" s="804"/>
      <c r="K534" s="185"/>
      <c r="L534" s="807"/>
      <c r="M534" s="653"/>
      <c r="N534" s="804"/>
      <c r="O534" s="804"/>
      <c r="P534" s="653"/>
      <c r="Q534" s="804"/>
      <c r="R534" s="808"/>
      <c r="S534" s="808"/>
      <c r="T534" s="809"/>
      <c r="U534" s="804"/>
      <c r="V534" s="804"/>
      <c r="W534" s="810"/>
      <c r="X534" s="804"/>
      <c r="Y534" s="653"/>
      <c r="Z534" s="804"/>
      <c r="AA534" s="804"/>
      <c r="AB534" s="185"/>
      <c r="AC534" s="804"/>
      <c r="AD534" s="804"/>
      <c r="AE534" s="804"/>
      <c r="AF534" s="804"/>
      <c r="AG534" s="804"/>
      <c r="AH534" s="804"/>
      <c r="AI534" s="686"/>
      <c r="AJ534" s="686"/>
      <c r="AK534" s="686"/>
      <c r="AL534" s="686"/>
      <c r="AM534" s="686"/>
      <c r="AN534" s="686"/>
      <c r="AO534" s="686"/>
      <c r="AP534" s="686"/>
      <c r="AQ534" s="686"/>
      <c r="AR534" s="686"/>
      <c r="AS534" s="686"/>
    </row>
    <row r="535" ht="15.75" customHeight="1">
      <c r="A535" s="803"/>
      <c r="B535" s="804"/>
      <c r="C535" s="804"/>
      <c r="D535" s="805"/>
      <c r="E535" s="806"/>
      <c r="F535" s="806"/>
      <c r="G535" s="806"/>
      <c r="H535" s="804"/>
      <c r="I535" s="804"/>
      <c r="J535" s="804"/>
      <c r="K535" s="185"/>
      <c r="L535" s="807"/>
      <c r="M535" s="653"/>
      <c r="N535" s="804"/>
      <c r="O535" s="804"/>
      <c r="P535" s="653"/>
      <c r="Q535" s="804"/>
      <c r="R535" s="808"/>
      <c r="S535" s="808"/>
      <c r="T535" s="809"/>
      <c r="U535" s="804"/>
      <c r="V535" s="804"/>
      <c r="W535" s="810"/>
      <c r="X535" s="804"/>
      <c r="Y535" s="653"/>
      <c r="Z535" s="804"/>
      <c r="AA535" s="804"/>
      <c r="AB535" s="185"/>
      <c r="AC535" s="804"/>
      <c r="AD535" s="804"/>
      <c r="AE535" s="804"/>
      <c r="AF535" s="804"/>
      <c r="AG535" s="804"/>
      <c r="AH535" s="804"/>
      <c r="AI535" s="686"/>
      <c r="AJ535" s="686"/>
      <c r="AK535" s="686"/>
      <c r="AL535" s="686"/>
      <c r="AM535" s="686"/>
      <c r="AN535" s="686"/>
      <c r="AO535" s="686"/>
      <c r="AP535" s="686"/>
      <c r="AQ535" s="686"/>
      <c r="AR535" s="686"/>
      <c r="AS535" s="686"/>
    </row>
    <row r="536" ht="15.75" customHeight="1">
      <c r="A536" s="803"/>
      <c r="B536" s="804"/>
      <c r="C536" s="804"/>
      <c r="D536" s="805"/>
      <c r="E536" s="806"/>
      <c r="F536" s="806"/>
      <c r="G536" s="806"/>
      <c r="H536" s="804"/>
      <c r="I536" s="804"/>
      <c r="J536" s="804"/>
      <c r="K536" s="185"/>
      <c r="L536" s="807"/>
      <c r="M536" s="653"/>
      <c r="N536" s="804"/>
      <c r="O536" s="804"/>
      <c r="P536" s="653"/>
      <c r="Q536" s="804"/>
      <c r="R536" s="808"/>
      <c r="S536" s="808"/>
      <c r="T536" s="809"/>
      <c r="U536" s="804"/>
      <c r="V536" s="804"/>
      <c r="W536" s="810"/>
      <c r="X536" s="804"/>
      <c r="Y536" s="653"/>
      <c r="Z536" s="804"/>
      <c r="AA536" s="804"/>
      <c r="AB536" s="185"/>
      <c r="AC536" s="804"/>
      <c r="AD536" s="804"/>
      <c r="AE536" s="804"/>
      <c r="AF536" s="804"/>
      <c r="AG536" s="804"/>
      <c r="AH536" s="804"/>
      <c r="AI536" s="686"/>
      <c r="AJ536" s="686"/>
      <c r="AK536" s="686"/>
      <c r="AL536" s="686"/>
      <c r="AM536" s="686"/>
      <c r="AN536" s="686"/>
      <c r="AO536" s="686"/>
      <c r="AP536" s="686"/>
      <c r="AQ536" s="686"/>
      <c r="AR536" s="686"/>
      <c r="AS536" s="686"/>
    </row>
    <row r="537" ht="15.75" customHeight="1">
      <c r="A537" s="803"/>
      <c r="B537" s="804"/>
      <c r="C537" s="804"/>
      <c r="D537" s="805"/>
      <c r="E537" s="806"/>
      <c r="F537" s="806"/>
      <c r="G537" s="806"/>
      <c r="H537" s="804"/>
      <c r="I537" s="804"/>
      <c r="J537" s="804"/>
      <c r="K537" s="185"/>
      <c r="L537" s="807"/>
      <c r="M537" s="653"/>
      <c r="N537" s="804"/>
      <c r="O537" s="804"/>
      <c r="P537" s="653"/>
      <c r="Q537" s="804"/>
      <c r="R537" s="808"/>
      <c r="S537" s="808"/>
      <c r="T537" s="809"/>
      <c r="U537" s="804"/>
      <c r="V537" s="804"/>
      <c r="W537" s="810"/>
      <c r="X537" s="804"/>
      <c r="Y537" s="653"/>
      <c r="Z537" s="804"/>
      <c r="AA537" s="804"/>
      <c r="AB537" s="185"/>
      <c r="AC537" s="804"/>
      <c r="AD537" s="804"/>
      <c r="AE537" s="804"/>
      <c r="AF537" s="804"/>
      <c r="AG537" s="804"/>
      <c r="AH537" s="804"/>
      <c r="AI537" s="686"/>
      <c r="AJ537" s="686"/>
      <c r="AK537" s="686"/>
      <c r="AL537" s="686"/>
      <c r="AM537" s="686"/>
      <c r="AN537" s="686"/>
      <c r="AO537" s="686"/>
      <c r="AP537" s="686"/>
      <c r="AQ537" s="686"/>
      <c r="AR537" s="686"/>
      <c r="AS537" s="686"/>
    </row>
    <row r="538" ht="15.75" customHeight="1">
      <c r="A538" s="803"/>
      <c r="B538" s="804"/>
      <c r="C538" s="804"/>
      <c r="D538" s="805"/>
      <c r="E538" s="806"/>
      <c r="F538" s="806"/>
      <c r="G538" s="806"/>
      <c r="H538" s="804"/>
      <c r="I538" s="804"/>
      <c r="J538" s="804"/>
      <c r="K538" s="185"/>
      <c r="L538" s="807"/>
      <c r="M538" s="653"/>
      <c r="N538" s="804"/>
      <c r="O538" s="804"/>
      <c r="P538" s="653"/>
      <c r="Q538" s="804"/>
      <c r="R538" s="808"/>
      <c r="S538" s="808"/>
      <c r="T538" s="809"/>
      <c r="U538" s="804"/>
      <c r="V538" s="804"/>
      <c r="W538" s="810"/>
      <c r="X538" s="804"/>
      <c r="Y538" s="653"/>
      <c r="Z538" s="804"/>
      <c r="AA538" s="804"/>
      <c r="AB538" s="185"/>
      <c r="AC538" s="804"/>
      <c r="AD538" s="804"/>
      <c r="AE538" s="804"/>
      <c r="AF538" s="804"/>
      <c r="AG538" s="804"/>
      <c r="AH538" s="804"/>
      <c r="AI538" s="686"/>
      <c r="AJ538" s="686"/>
      <c r="AK538" s="686"/>
      <c r="AL538" s="686"/>
      <c r="AM538" s="686"/>
      <c r="AN538" s="686"/>
      <c r="AO538" s="686"/>
      <c r="AP538" s="686"/>
      <c r="AQ538" s="686"/>
      <c r="AR538" s="686"/>
      <c r="AS538" s="686"/>
    </row>
    <row r="539" ht="15.75" customHeight="1">
      <c r="A539" s="803"/>
      <c r="B539" s="804"/>
      <c r="C539" s="804"/>
      <c r="D539" s="805"/>
      <c r="E539" s="806"/>
      <c r="F539" s="806"/>
      <c r="G539" s="806"/>
      <c r="H539" s="804"/>
      <c r="I539" s="804"/>
      <c r="J539" s="804"/>
      <c r="K539" s="185"/>
      <c r="L539" s="807"/>
      <c r="M539" s="653"/>
      <c r="N539" s="804"/>
      <c r="O539" s="804"/>
      <c r="P539" s="653"/>
      <c r="Q539" s="804"/>
      <c r="R539" s="808"/>
      <c r="S539" s="808"/>
      <c r="T539" s="809"/>
      <c r="U539" s="804"/>
      <c r="V539" s="804"/>
      <c r="W539" s="810"/>
      <c r="X539" s="804"/>
      <c r="Y539" s="653"/>
      <c r="Z539" s="804"/>
      <c r="AA539" s="804"/>
      <c r="AB539" s="185"/>
      <c r="AC539" s="804"/>
      <c r="AD539" s="804"/>
      <c r="AE539" s="804"/>
      <c r="AF539" s="804"/>
      <c r="AG539" s="804"/>
      <c r="AH539" s="804"/>
      <c r="AI539" s="686"/>
      <c r="AJ539" s="686"/>
      <c r="AK539" s="686"/>
      <c r="AL539" s="686"/>
      <c r="AM539" s="686"/>
      <c r="AN539" s="686"/>
      <c r="AO539" s="686"/>
      <c r="AP539" s="686"/>
      <c r="AQ539" s="686"/>
      <c r="AR539" s="686"/>
      <c r="AS539" s="686"/>
    </row>
    <row r="540" ht="15.75" customHeight="1">
      <c r="A540" s="803"/>
      <c r="B540" s="804"/>
      <c r="C540" s="804"/>
      <c r="D540" s="805"/>
      <c r="E540" s="806"/>
      <c r="F540" s="806"/>
      <c r="G540" s="806"/>
      <c r="H540" s="804"/>
      <c r="I540" s="804"/>
      <c r="J540" s="804"/>
      <c r="K540" s="185"/>
      <c r="L540" s="807"/>
      <c r="M540" s="653"/>
      <c r="N540" s="804"/>
      <c r="O540" s="804"/>
      <c r="P540" s="653"/>
      <c r="Q540" s="804"/>
      <c r="R540" s="808"/>
      <c r="S540" s="808"/>
      <c r="T540" s="809"/>
      <c r="U540" s="804"/>
      <c r="V540" s="804"/>
      <c r="W540" s="810"/>
      <c r="X540" s="804"/>
      <c r="Y540" s="653"/>
      <c r="Z540" s="804"/>
      <c r="AA540" s="804"/>
      <c r="AB540" s="185"/>
      <c r="AC540" s="804"/>
      <c r="AD540" s="804"/>
      <c r="AE540" s="804"/>
      <c r="AF540" s="804"/>
      <c r="AG540" s="804"/>
      <c r="AH540" s="804"/>
      <c r="AI540" s="686"/>
      <c r="AJ540" s="686"/>
      <c r="AK540" s="686"/>
      <c r="AL540" s="686"/>
      <c r="AM540" s="686"/>
      <c r="AN540" s="686"/>
      <c r="AO540" s="686"/>
      <c r="AP540" s="686"/>
      <c r="AQ540" s="686"/>
      <c r="AR540" s="686"/>
      <c r="AS540" s="686"/>
    </row>
    <row r="541" ht="15.75" customHeight="1">
      <c r="A541" s="803"/>
      <c r="B541" s="804"/>
      <c r="C541" s="804"/>
      <c r="D541" s="805"/>
      <c r="E541" s="806"/>
      <c r="F541" s="806"/>
      <c r="G541" s="806"/>
      <c r="H541" s="804"/>
      <c r="I541" s="804"/>
      <c r="J541" s="804"/>
      <c r="K541" s="185"/>
      <c r="L541" s="807"/>
      <c r="M541" s="653"/>
      <c r="N541" s="804"/>
      <c r="O541" s="804"/>
      <c r="P541" s="653"/>
      <c r="Q541" s="804"/>
      <c r="R541" s="808"/>
      <c r="S541" s="808"/>
      <c r="T541" s="809"/>
      <c r="U541" s="804"/>
      <c r="V541" s="804"/>
      <c r="W541" s="810"/>
      <c r="X541" s="804"/>
      <c r="Y541" s="653"/>
      <c r="Z541" s="804"/>
      <c r="AA541" s="804"/>
      <c r="AB541" s="185"/>
      <c r="AC541" s="804"/>
      <c r="AD541" s="804"/>
      <c r="AE541" s="804"/>
      <c r="AF541" s="804"/>
      <c r="AG541" s="804"/>
      <c r="AH541" s="804"/>
      <c r="AI541" s="686"/>
      <c r="AJ541" s="686"/>
      <c r="AK541" s="686"/>
      <c r="AL541" s="686"/>
      <c r="AM541" s="686"/>
      <c r="AN541" s="686"/>
      <c r="AO541" s="686"/>
      <c r="AP541" s="686"/>
      <c r="AQ541" s="686"/>
      <c r="AR541" s="686"/>
      <c r="AS541" s="686"/>
    </row>
    <row r="542" ht="15.75" customHeight="1">
      <c r="A542" s="803"/>
      <c r="B542" s="804"/>
      <c r="C542" s="804"/>
      <c r="D542" s="805"/>
      <c r="E542" s="806"/>
      <c r="F542" s="806"/>
      <c r="G542" s="806"/>
      <c r="H542" s="804"/>
      <c r="I542" s="804"/>
      <c r="J542" s="804"/>
      <c r="K542" s="185"/>
      <c r="L542" s="807"/>
      <c r="M542" s="653"/>
      <c r="N542" s="804"/>
      <c r="O542" s="804"/>
      <c r="P542" s="653"/>
      <c r="Q542" s="804"/>
      <c r="R542" s="808"/>
      <c r="S542" s="808"/>
      <c r="T542" s="809"/>
      <c r="U542" s="804"/>
      <c r="V542" s="804"/>
      <c r="W542" s="810"/>
      <c r="X542" s="804"/>
      <c r="Y542" s="653"/>
      <c r="Z542" s="804"/>
      <c r="AA542" s="804"/>
      <c r="AB542" s="185"/>
      <c r="AC542" s="804"/>
      <c r="AD542" s="804"/>
      <c r="AE542" s="804"/>
      <c r="AF542" s="804"/>
      <c r="AG542" s="804"/>
      <c r="AH542" s="804"/>
      <c r="AI542" s="686"/>
      <c r="AJ542" s="686"/>
      <c r="AK542" s="686"/>
      <c r="AL542" s="686"/>
      <c r="AM542" s="686"/>
      <c r="AN542" s="686"/>
      <c r="AO542" s="686"/>
      <c r="AP542" s="686"/>
      <c r="AQ542" s="686"/>
      <c r="AR542" s="686"/>
      <c r="AS542" s="686"/>
    </row>
    <row r="543" ht="15.75" customHeight="1">
      <c r="A543" s="803"/>
      <c r="B543" s="804"/>
      <c r="C543" s="804"/>
      <c r="D543" s="805"/>
      <c r="E543" s="806"/>
      <c r="F543" s="806"/>
      <c r="G543" s="806"/>
      <c r="H543" s="804"/>
      <c r="I543" s="804"/>
      <c r="J543" s="804"/>
      <c r="K543" s="185"/>
      <c r="L543" s="807"/>
      <c r="M543" s="653"/>
      <c r="N543" s="804"/>
      <c r="O543" s="804"/>
      <c r="P543" s="653"/>
      <c r="Q543" s="804"/>
      <c r="R543" s="808"/>
      <c r="S543" s="808"/>
      <c r="T543" s="809"/>
      <c r="U543" s="804"/>
      <c r="V543" s="804"/>
      <c r="W543" s="810"/>
      <c r="X543" s="804"/>
      <c r="Y543" s="653"/>
      <c r="Z543" s="804"/>
      <c r="AA543" s="804"/>
      <c r="AB543" s="185"/>
      <c r="AC543" s="804"/>
      <c r="AD543" s="804"/>
      <c r="AE543" s="804"/>
      <c r="AF543" s="804"/>
      <c r="AG543" s="804"/>
      <c r="AH543" s="804"/>
      <c r="AI543" s="686"/>
      <c r="AJ543" s="686"/>
      <c r="AK543" s="686"/>
      <c r="AL543" s="686"/>
      <c r="AM543" s="686"/>
      <c r="AN543" s="686"/>
      <c r="AO543" s="686"/>
      <c r="AP543" s="686"/>
      <c r="AQ543" s="686"/>
      <c r="AR543" s="686"/>
      <c r="AS543" s="686"/>
    </row>
    <row r="544" ht="15.75" customHeight="1">
      <c r="A544" s="803"/>
      <c r="B544" s="804"/>
      <c r="C544" s="804"/>
      <c r="D544" s="805"/>
      <c r="E544" s="806"/>
      <c r="F544" s="806"/>
      <c r="G544" s="806"/>
      <c r="H544" s="804"/>
      <c r="I544" s="804"/>
      <c r="J544" s="804"/>
      <c r="K544" s="185"/>
      <c r="L544" s="807"/>
      <c r="M544" s="653"/>
      <c r="N544" s="804"/>
      <c r="O544" s="804"/>
      <c r="P544" s="653"/>
      <c r="Q544" s="804"/>
      <c r="R544" s="808"/>
      <c r="S544" s="808"/>
      <c r="T544" s="809"/>
      <c r="U544" s="804"/>
      <c r="V544" s="804"/>
      <c r="W544" s="810"/>
      <c r="X544" s="804"/>
      <c r="Y544" s="653"/>
      <c r="Z544" s="804"/>
      <c r="AA544" s="804"/>
      <c r="AB544" s="185"/>
      <c r="AC544" s="804"/>
      <c r="AD544" s="804"/>
      <c r="AE544" s="804"/>
      <c r="AF544" s="804"/>
      <c r="AG544" s="804"/>
      <c r="AH544" s="804"/>
      <c r="AI544" s="686"/>
      <c r="AJ544" s="686"/>
      <c r="AK544" s="686"/>
      <c r="AL544" s="686"/>
      <c r="AM544" s="686"/>
      <c r="AN544" s="686"/>
      <c r="AO544" s="686"/>
      <c r="AP544" s="686"/>
      <c r="AQ544" s="686"/>
      <c r="AR544" s="686"/>
      <c r="AS544" s="686"/>
    </row>
    <row r="545" ht="15.75" customHeight="1">
      <c r="A545" s="803"/>
      <c r="B545" s="804"/>
      <c r="C545" s="804"/>
      <c r="D545" s="805"/>
      <c r="E545" s="806"/>
      <c r="F545" s="806"/>
      <c r="G545" s="806"/>
      <c r="H545" s="804"/>
      <c r="I545" s="804"/>
      <c r="J545" s="804"/>
      <c r="K545" s="185"/>
      <c r="L545" s="807"/>
      <c r="M545" s="653"/>
      <c r="N545" s="804"/>
      <c r="O545" s="804"/>
      <c r="P545" s="653"/>
      <c r="Q545" s="804"/>
      <c r="R545" s="808"/>
      <c r="S545" s="808"/>
      <c r="T545" s="809"/>
      <c r="U545" s="804"/>
      <c r="V545" s="804"/>
      <c r="W545" s="810"/>
      <c r="X545" s="804"/>
      <c r="Y545" s="653"/>
      <c r="Z545" s="804"/>
      <c r="AA545" s="804"/>
      <c r="AB545" s="185"/>
      <c r="AC545" s="804"/>
      <c r="AD545" s="804"/>
      <c r="AE545" s="804"/>
      <c r="AF545" s="804"/>
      <c r="AG545" s="804"/>
      <c r="AH545" s="804"/>
      <c r="AI545" s="686"/>
      <c r="AJ545" s="686"/>
      <c r="AK545" s="686"/>
      <c r="AL545" s="686"/>
      <c r="AM545" s="686"/>
      <c r="AN545" s="686"/>
      <c r="AO545" s="686"/>
      <c r="AP545" s="686"/>
      <c r="AQ545" s="686"/>
      <c r="AR545" s="686"/>
      <c r="AS545" s="686"/>
    </row>
    <row r="546" ht="15.75" customHeight="1">
      <c r="A546" s="803"/>
      <c r="B546" s="804"/>
      <c r="C546" s="804"/>
      <c r="D546" s="805"/>
      <c r="E546" s="806"/>
      <c r="F546" s="806"/>
      <c r="G546" s="806"/>
      <c r="H546" s="804"/>
      <c r="I546" s="804"/>
      <c r="J546" s="804"/>
      <c r="K546" s="185"/>
      <c r="L546" s="807"/>
      <c r="M546" s="653"/>
      <c r="N546" s="804"/>
      <c r="O546" s="804"/>
      <c r="P546" s="653"/>
      <c r="Q546" s="804"/>
      <c r="R546" s="808"/>
      <c r="S546" s="808"/>
      <c r="T546" s="809"/>
      <c r="U546" s="804"/>
      <c r="V546" s="804"/>
      <c r="W546" s="810"/>
      <c r="X546" s="804"/>
      <c r="Y546" s="653"/>
      <c r="Z546" s="804"/>
      <c r="AA546" s="804"/>
      <c r="AB546" s="185"/>
      <c r="AC546" s="804"/>
      <c r="AD546" s="804"/>
      <c r="AE546" s="804"/>
      <c r="AF546" s="804"/>
      <c r="AG546" s="804"/>
      <c r="AH546" s="804"/>
      <c r="AI546" s="686"/>
      <c r="AJ546" s="686"/>
      <c r="AK546" s="686"/>
      <c r="AL546" s="686"/>
      <c r="AM546" s="686"/>
      <c r="AN546" s="686"/>
      <c r="AO546" s="686"/>
      <c r="AP546" s="686"/>
      <c r="AQ546" s="686"/>
      <c r="AR546" s="686"/>
      <c r="AS546" s="686"/>
    </row>
    <row r="547" ht="15.75" customHeight="1">
      <c r="A547" s="803"/>
      <c r="B547" s="804"/>
      <c r="C547" s="804"/>
      <c r="D547" s="805"/>
      <c r="E547" s="806"/>
      <c r="F547" s="806"/>
      <c r="G547" s="806"/>
      <c r="H547" s="804"/>
      <c r="I547" s="804"/>
      <c r="J547" s="804"/>
      <c r="K547" s="185"/>
      <c r="L547" s="807"/>
      <c r="M547" s="653"/>
      <c r="N547" s="804"/>
      <c r="O547" s="804"/>
      <c r="P547" s="653"/>
      <c r="Q547" s="804"/>
      <c r="R547" s="808"/>
      <c r="S547" s="808"/>
      <c r="T547" s="809"/>
      <c r="U547" s="804"/>
      <c r="V547" s="804"/>
      <c r="W547" s="810"/>
      <c r="X547" s="804"/>
      <c r="Y547" s="653"/>
      <c r="Z547" s="804"/>
      <c r="AA547" s="804"/>
      <c r="AB547" s="185"/>
      <c r="AC547" s="804"/>
      <c r="AD547" s="804"/>
      <c r="AE547" s="804"/>
      <c r="AF547" s="804"/>
      <c r="AG547" s="804"/>
      <c r="AH547" s="804"/>
      <c r="AI547" s="686"/>
      <c r="AJ547" s="686"/>
      <c r="AK547" s="686"/>
      <c r="AL547" s="686"/>
      <c r="AM547" s="686"/>
      <c r="AN547" s="686"/>
      <c r="AO547" s="686"/>
      <c r="AP547" s="686"/>
      <c r="AQ547" s="686"/>
      <c r="AR547" s="686"/>
      <c r="AS547" s="686"/>
    </row>
    <row r="548" ht="15.75" customHeight="1">
      <c r="A548" s="803"/>
      <c r="B548" s="804"/>
      <c r="C548" s="804"/>
      <c r="D548" s="805"/>
      <c r="E548" s="806"/>
      <c r="F548" s="806"/>
      <c r="G548" s="806"/>
      <c r="H548" s="804"/>
      <c r="I548" s="804"/>
      <c r="J548" s="804"/>
      <c r="K548" s="185"/>
      <c r="L548" s="807"/>
      <c r="M548" s="653"/>
      <c r="N548" s="804"/>
      <c r="O548" s="804"/>
      <c r="P548" s="653"/>
      <c r="Q548" s="804"/>
      <c r="R548" s="808"/>
      <c r="S548" s="808"/>
      <c r="T548" s="809"/>
      <c r="U548" s="804"/>
      <c r="V548" s="804"/>
      <c r="W548" s="810"/>
      <c r="X548" s="804"/>
      <c r="Y548" s="653"/>
      <c r="Z548" s="804"/>
      <c r="AA548" s="804"/>
      <c r="AB548" s="185"/>
      <c r="AC548" s="804"/>
      <c r="AD548" s="804"/>
      <c r="AE548" s="804"/>
      <c r="AF548" s="804"/>
      <c r="AG548" s="804"/>
      <c r="AH548" s="804"/>
      <c r="AI548" s="686"/>
      <c r="AJ548" s="686"/>
      <c r="AK548" s="686"/>
      <c r="AL548" s="686"/>
      <c r="AM548" s="686"/>
      <c r="AN548" s="686"/>
      <c r="AO548" s="686"/>
      <c r="AP548" s="686"/>
      <c r="AQ548" s="686"/>
      <c r="AR548" s="686"/>
      <c r="AS548" s="686"/>
    </row>
    <row r="549" ht="15.75" customHeight="1">
      <c r="A549" s="803"/>
      <c r="B549" s="804"/>
      <c r="C549" s="804"/>
      <c r="D549" s="805"/>
      <c r="E549" s="806"/>
      <c r="F549" s="806"/>
      <c r="G549" s="806"/>
      <c r="H549" s="804"/>
      <c r="I549" s="804"/>
      <c r="J549" s="804"/>
      <c r="K549" s="185"/>
      <c r="L549" s="807"/>
      <c r="M549" s="653"/>
      <c r="N549" s="804"/>
      <c r="O549" s="804"/>
      <c r="P549" s="653"/>
      <c r="Q549" s="804"/>
      <c r="R549" s="808"/>
      <c r="S549" s="808"/>
      <c r="T549" s="809"/>
      <c r="U549" s="804"/>
      <c r="V549" s="804"/>
      <c r="W549" s="810"/>
      <c r="X549" s="804"/>
      <c r="Y549" s="653"/>
      <c r="Z549" s="804"/>
      <c r="AA549" s="804"/>
      <c r="AB549" s="185"/>
      <c r="AC549" s="804"/>
      <c r="AD549" s="804"/>
      <c r="AE549" s="804"/>
      <c r="AF549" s="804"/>
      <c r="AG549" s="804"/>
      <c r="AH549" s="804"/>
      <c r="AI549" s="686"/>
      <c r="AJ549" s="686"/>
      <c r="AK549" s="686"/>
      <c r="AL549" s="686"/>
      <c r="AM549" s="686"/>
      <c r="AN549" s="686"/>
      <c r="AO549" s="686"/>
      <c r="AP549" s="686"/>
      <c r="AQ549" s="686"/>
      <c r="AR549" s="686"/>
      <c r="AS549" s="686"/>
    </row>
    <row r="550" ht="15.75" customHeight="1">
      <c r="A550" s="803"/>
      <c r="B550" s="804"/>
      <c r="C550" s="804"/>
      <c r="D550" s="805"/>
      <c r="E550" s="806"/>
      <c r="F550" s="806"/>
      <c r="G550" s="806"/>
      <c r="H550" s="804"/>
      <c r="I550" s="804"/>
      <c r="J550" s="804"/>
      <c r="K550" s="185"/>
      <c r="L550" s="807"/>
      <c r="M550" s="653"/>
      <c r="N550" s="804"/>
      <c r="O550" s="804"/>
      <c r="P550" s="653"/>
      <c r="Q550" s="804"/>
      <c r="R550" s="808"/>
      <c r="S550" s="808"/>
      <c r="T550" s="809"/>
      <c r="U550" s="804"/>
      <c r="V550" s="804"/>
      <c r="W550" s="810"/>
      <c r="X550" s="804"/>
      <c r="Y550" s="653"/>
      <c r="Z550" s="804"/>
      <c r="AA550" s="804"/>
      <c r="AB550" s="185"/>
      <c r="AC550" s="804"/>
      <c r="AD550" s="804"/>
      <c r="AE550" s="804"/>
      <c r="AF550" s="804"/>
      <c r="AG550" s="804"/>
      <c r="AH550" s="804"/>
      <c r="AI550" s="686"/>
      <c r="AJ550" s="686"/>
      <c r="AK550" s="686"/>
      <c r="AL550" s="686"/>
      <c r="AM550" s="686"/>
      <c r="AN550" s="686"/>
      <c r="AO550" s="686"/>
      <c r="AP550" s="686"/>
      <c r="AQ550" s="686"/>
      <c r="AR550" s="686"/>
      <c r="AS550" s="686"/>
    </row>
    <row r="551" ht="15.75" customHeight="1">
      <c r="A551" s="803"/>
      <c r="B551" s="804"/>
      <c r="C551" s="804"/>
      <c r="D551" s="805"/>
      <c r="E551" s="806"/>
      <c r="F551" s="806"/>
      <c r="G551" s="806"/>
      <c r="H551" s="804"/>
      <c r="I551" s="804"/>
      <c r="J551" s="804"/>
      <c r="K551" s="185"/>
      <c r="L551" s="807"/>
      <c r="M551" s="653"/>
      <c r="N551" s="804"/>
      <c r="O551" s="804"/>
      <c r="P551" s="653"/>
      <c r="Q551" s="804"/>
      <c r="R551" s="808"/>
      <c r="S551" s="808"/>
      <c r="T551" s="809"/>
      <c r="U551" s="804"/>
      <c r="V551" s="804"/>
      <c r="W551" s="810"/>
      <c r="X551" s="804"/>
      <c r="Y551" s="653"/>
      <c r="Z551" s="804"/>
      <c r="AA551" s="804"/>
      <c r="AB551" s="185"/>
      <c r="AC551" s="804"/>
      <c r="AD551" s="804"/>
      <c r="AE551" s="804"/>
      <c r="AF551" s="804"/>
      <c r="AG551" s="804"/>
      <c r="AH551" s="804"/>
      <c r="AI551" s="686"/>
      <c r="AJ551" s="686"/>
      <c r="AK551" s="686"/>
      <c r="AL551" s="686"/>
      <c r="AM551" s="686"/>
      <c r="AN551" s="686"/>
      <c r="AO551" s="686"/>
      <c r="AP551" s="686"/>
      <c r="AQ551" s="686"/>
      <c r="AR551" s="686"/>
      <c r="AS551" s="686"/>
    </row>
    <row r="552" ht="15.75" customHeight="1">
      <c r="A552" s="803"/>
      <c r="B552" s="804"/>
      <c r="C552" s="804"/>
      <c r="D552" s="805"/>
      <c r="E552" s="806"/>
      <c r="F552" s="806"/>
      <c r="G552" s="806"/>
      <c r="H552" s="804"/>
      <c r="I552" s="804"/>
      <c r="J552" s="804"/>
      <c r="K552" s="185"/>
      <c r="L552" s="807"/>
      <c r="M552" s="653"/>
      <c r="N552" s="804"/>
      <c r="O552" s="804"/>
      <c r="P552" s="653"/>
      <c r="Q552" s="804"/>
      <c r="R552" s="808"/>
      <c r="S552" s="808"/>
      <c r="T552" s="809"/>
      <c r="U552" s="804"/>
      <c r="V552" s="804"/>
      <c r="W552" s="810"/>
      <c r="X552" s="804"/>
      <c r="Y552" s="653"/>
      <c r="Z552" s="804"/>
      <c r="AA552" s="804"/>
      <c r="AB552" s="185"/>
      <c r="AC552" s="804"/>
      <c r="AD552" s="804"/>
      <c r="AE552" s="804"/>
      <c r="AF552" s="804"/>
      <c r="AG552" s="804"/>
      <c r="AH552" s="804"/>
      <c r="AI552" s="686"/>
      <c r="AJ552" s="686"/>
      <c r="AK552" s="686"/>
      <c r="AL552" s="686"/>
      <c r="AM552" s="686"/>
      <c r="AN552" s="686"/>
      <c r="AO552" s="686"/>
      <c r="AP552" s="686"/>
      <c r="AQ552" s="686"/>
      <c r="AR552" s="686"/>
      <c r="AS552" s="686"/>
    </row>
    <row r="553" ht="15.75" customHeight="1">
      <c r="A553" s="803"/>
      <c r="B553" s="804"/>
      <c r="C553" s="804"/>
      <c r="D553" s="805"/>
      <c r="E553" s="806"/>
      <c r="F553" s="806"/>
      <c r="G553" s="806"/>
      <c r="H553" s="804"/>
      <c r="I553" s="804"/>
      <c r="J553" s="804"/>
      <c r="K553" s="185"/>
      <c r="L553" s="807"/>
      <c r="M553" s="653"/>
      <c r="N553" s="804"/>
      <c r="O553" s="804"/>
      <c r="P553" s="653"/>
      <c r="Q553" s="804"/>
      <c r="R553" s="808"/>
      <c r="S553" s="808"/>
      <c r="T553" s="809"/>
      <c r="U553" s="804"/>
      <c r="V553" s="804"/>
      <c r="W553" s="810"/>
      <c r="X553" s="804"/>
      <c r="Y553" s="653"/>
      <c r="Z553" s="804"/>
      <c r="AA553" s="804"/>
      <c r="AB553" s="185"/>
      <c r="AC553" s="804"/>
      <c r="AD553" s="804"/>
      <c r="AE553" s="804"/>
      <c r="AF553" s="804"/>
      <c r="AG553" s="804"/>
      <c r="AH553" s="804"/>
      <c r="AI553" s="686"/>
      <c r="AJ553" s="686"/>
      <c r="AK553" s="686"/>
      <c r="AL553" s="686"/>
      <c r="AM553" s="686"/>
      <c r="AN553" s="686"/>
      <c r="AO553" s="686"/>
      <c r="AP553" s="686"/>
      <c r="AQ553" s="686"/>
      <c r="AR553" s="686"/>
      <c r="AS553" s="686"/>
    </row>
    <row r="554" ht="15.75" customHeight="1">
      <c r="A554" s="803"/>
      <c r="B554" s="804"/>
      <c r="C554" s="804"/>
      <c r="D554" s="805"/>
      <c r="E554" s="806"/>
      <c r="F554" s="806"/>
      <c r="G554" s="806"/>
      <c r="H554" s="804"/>
      <c r="I554" s="804"/>
      <c r="J554" s="804"/>
      <c r="K554" s="185"/>
      <c r="L554" s="807"/>
      <c r="M554" s="653"/>
      <c r="N554" s="804"/>
      <c r="O554" s="804"/>
      <c r="P554" s="653"/>
      <c r="Q554" s="804"/>
      <c r="R554" s="808"/>
      <c r="S554" s="808"/>
      <c r="T554" s="809"/>
      <c r="U554" s="804"/>
      <c r="V554" s="804"/>
      <c r="W554" s="810"/>
      <c r="X554" s="804"/>
      <c r="Y554" s="653"/>
      <c r="Z554" s="804"/>
      <c r="AA554" s="804"/>
      <c r="AB554" s="185"/>
      <c r="AC554" s="804"/>
      <c r="AD554" s="804"/>
      <c r="AE554" s="804"/>
      <c r="AF554" s="804"/>
      <c r="AG554" s="804"/>
      <c r="AH554" s="804"/>
      <c r="AI554" s="686"/>
      <c r="AJ554" s="686"/>
      <c r="AK554" s="686"/>
      <c r="AL554" s="686"/>
      <c r="AM554" s="686"/>
      <c r="AN554" s="686"/>
      <c r="AO554" s="686"/>
      <c r="AP554" s="686"/>
      <c r="AQ554" s="686"/>
      <c r="AR554" s="686"/>
      <c r="AS554" s="686"/>
    </row>
    <row r="555" ht="15.75" customHeight="1">
      <c r="A555" s="803"/>
      <c r="B555" s="804"/>
      <c r="C555" s="804"/>
      <c r="D555" s="805"/>
      <c r="E555" s="806"/>
      <c r="F555" s="806"/>
      <c r="G555" s="806"/>
      <c r="H555" s="804"/>
      <c r="I555" s="804"/>
      <c r="J555" s="804"/>
      <c r="K555" s="185"/>
      <c r="L555" s="807"/>
      <c r="M555" s="653"/>
      <c r="N555" s="804"/>
      <c r="O555" s="804"/>
      <c r="P555" s="653"/>
      <c r="Q555" s="804"/>
      <c r="R555" s="808"/>
      <c r="S555" s="808"/>
      <c r="T555" s="809"/>
      <c r="U555" s="804"/>
      <c r="V555" s="804"/>
      <c r="W555" s="810"/>
      <c r="X555" s="804"/>
      <c r="Y555" s="653"/>
      <c r="Z555" s="804"/>
      <c r="AA555" s="804"/>
      <c r="AB555" s="185"/>
      <c r="AC555" s="804"/>
      <c r="AD555" s="804"/>
      <c r="AE555" s="804"/>
      <c r="AF555" s="804"/>
      <c r="AG555" s="804"/>
      <c r="AH555" s="804"/>
      <c r="AI555" s="686"/>
      <c r="AJ555" s="686"/>
      <c r="AK555" s="686"/>
      <c r="AL555" s="686"/>
      <c r="AM555" s="686"/>
      <c r="AN555" s="686"/>
      <c r="AO555" s="686"/>
      <c r="AP555" s="686"/>
      <c r="AQ555" s="686"/>
      <c r="AR555" s="686"/>
      <c r="AS555" s="686"/>
    </row>
    <row r="556" ht="15.75" customHeight="1">
      <c r="A556" s="803"/>
      <c r="B556" s="804"/>
      <c r="C556" s="804"/>
      <c r="D556" s="805"/>
      <c r="E556" s="806"/>
      <c r="F556" s="806"/>
      <c r="G556" s="806"/>
      <c r="H556" s="804"/>
      <c r="I556" s="804"/>
      <c r="J556" s="804"/>
      <c r="K556" s="185"/>
      <c r="L556" s="807"/>
      <c r="M556" s="653"/>
      <c r="N556" s="804"/>
      <c r="O556" s="804"/>
      <c r="P556" s="653"/>
      <c r="Q556" s="804"/>
      <c r="R556" s="808"/>
      <c r="S556" s="808"/>
      <c r="T556" s="809"/>
      <c r="U556" s="804"/>
      <c r="V556" s="804"/>
      <c r="W556" s="810"/>
      <c r="X556" s="804"/>
      <c r="Y556" s="653"/>
      <c r="Z556" s="804"/>
      <c r="AA556" s="804"/>
      <c r="AB556" s="185"/>
      <c r="AC556" s="804"/>
      <c r="AD556" s="804"/>
      <c r="AE556" s="804"/>
      <c r="AF556" s="804"/>
      <c r="AG556" s="804"/>
      <c r="AH556" s="804"/>
      <c r="AI556" s="686"/>
      <c r="AJ556" s="686"/>
      <c r="AK556" s="686"/>
      <c r="AL556" s="686"/>
      <c r="AM556" s="686"/>
      <c r="AN556" s="686"/>
      <c r="AO556" s="686"/>
      <c r="AP556" s="686"/>
      <c r="AQ556" s="686"/>
      <c r="AR556" s="686"/>
      <c r="AS556" s="686"/>
    </row>
    <row r="557" ht="15.75" customHeight="1">
      <c r="A557" s="803"/>
      <c r="B557" s="804"/>
      <c r="C557" s="804"/>
      <c r="D557" s="805"/>
      <c r="E557" s="806"/>
      <c r="F557" s="806"/>
      <c r="G557" s="806"/>
      <c r="H557" s="804"/>
      <c r="I557" s="804"/>
      <c r="J557" s="804"/>
      <c r="K557" s="185"/>
      <c r="L557" s="807"/>
      <c r="M557" s="653"/>
      <c r="N557" s="804"/>
      <c r="O557" s="804"/>
      <c r="P557" s="653"/>
      <c r="Q557" s="804"/>
      <c r="R557" s="808"/>
      <c r="S557" s="808"/>
      <c r="T557" s="809"/>
      <c r="U557" s="804"/>
      <c r="V557" s="804"/>
      <c r="W557" s="810"/>
      <c r="X557" s="804"/>
      <c r="Y557" s="653"/>
      <c r="Z557" s="804"/>
      <c r="AA557" s="804"/>
      <c r="AB557" s="185"/>
      <c r="AC557" s="804"/>
      <c r="AD557" s="804"/>
      <c r="AE557" s="804"/>
      <c r="AF557" s="804"/>
      <c r="AG557" s="804"/>
      <c r="AH557" s="804"/>
      <c r="AI557" s="686"/>
      <c r="AJ557" s="686"/>
      <c r="AK557" s="686"/>
      <c r="AL557" s="686"/>
      <c r="AM557" s="686"/>
      <c r="AN557" s="686"/>
      <c r="AO557" s="686"/>
      <c r="AP557" s="686"/>
      <c r="AQ557" s="686"/>
      <c r="AR557" s="686"/>
      <c r="AS557" s="686"/>
    </row>
    <row r="558" ht="15.75" customHeight="1">
      <c r="A558" s="803"/>
      <c r="B558" s="804"/>
      <c r="C558" s="804"/>
      <c r="D558" s="805"/>
      <c r="E558" s="806"/>
      <c r="F558" s="806"/>
      <c r="G558" s="806"/>
      <c r="H558" s="804"/>
      <c r="I558" s="804"/>
      <c r="J558" s="804"/>
      <c r="K558" s="185"/>
      <c r="L558" s="807"/>
      <c r="M558" s="653"/>
      <c r="N558" s="804"/>
      <c r="O558" s="804"/>
      <c r="P558" s="653"/>
      <c r="Q558" s="804"/>
      <c r="R558" s="808"/>
      <c r="S558" s="808"/>
      <c r="T558" s="809"/>
      <c r="U558" s="804"/>
      <c r="V558" s="804"/>
      <c r="W558" s="810"/>
      <c r="X558" s="804"/>
      <c r="Y558" s="653"/>
      <c r="Z558" s="804"/>
      <c r="AA558" s="804"/>
      <c r="AB558" s="185"/>
      <c r="AC558" s="804"/>
      <c r="AD558" s="804"/>
      <c r="AE558" s="804"/>
      <c r="AF558" s="804"/>
      <c r="AG558" s="804"/>
      <c r="AH558" s="804"/>
      <c r="AI558" s="686"/>
      <c r="AJ558" s="686"/>
      <c r="AK558" s="686"/>
      <c r="AL558" s="686"/>
      <c r="AM558" s="686"/>
      <c r="AN558" s="686"/>
      <c r="AO558" s="686"/>
      <c r="AP558" s="686"/>
      <c r="AQ558" s="686"/>
      <c r="AR558" s="686"/>
      <c r="AS558" s="686"/>
    </row>
    <row r="559" ht="15.75" customHeight="1">
      <c r="A559" s="803"/>
      <c r="B559" s="804"/>
      <c r="C559" s="804"/>
      <c r="D559" s="805"/>
      <c r="E559" s="806"/>
      <c r="F559" s="806"/>
      <c r="G559" s="806"/>
      <c r="H559" s="804"/>
      <c r="I559" s="804"/>
      <c r="J559" s="804"/>
      <c r="K559" s="185"/>
      <c r="L559" s="807"/>
      <c r="M559" s="653"/>
      <c r="N559" s="804"/>
      <c r="O559" s="804"/>
      <c r="P559" s="653"/>
      <c r="Q559" s="804"/>
      <c r="R559" s="808"/>
      <c r="S559" s="808"/>
      <c r="T559" s="809"/>
      <c r="U559" s="804"/>
      <c r="V559" s="804"/>
      <c r="W559" s="810"/>
      <c r="X559" s="804"/>
      <c r="Y559" s="653"/>
      <c r="Z559" s="804"/>
      <c r="AA559" s="804"/>
      <c r="AB559" s="185"/>
      <c r="AC559" s="804"/>
      <c r="AD559" s="804"/>
      <c r="AE559" s="804"/>
      <c r="AF559" s="804"/>
      <c r="AG559" s="804"/>
      <c r="AH559" s="804"/>
      <c r="AI559" s="686"/>
      <c r="AJ559" s="686"/>
      <c r="AK559" s="686"/>
      <c r="AL559" s="686"/>
      <c r="AM559" s="686"/>
      <c r="AN559" s="686"/>
      <c r="AO559" s="686"/>
      <c r="AP559" s="686"/>
      <c r="AQ559" s="686"/>
      <c r="AR559" s="686"/>
      <c r="AS559" s="686"/>
    </row>
    <row r="560" ht="15.75" customHeight="1">
      <c r="A560" s="803"/>
      <c r="B560" s="804"/>
      <c r="C560" s="804"/>
      <c r="D560" s="805"/>
      <c r="E560" s="806"/>
      <c r="F560" s="806"/>
      <c r="G560" s="806"/>
      <c r="H560" s="804"/>
      <c r="I560" s="804"/>
      <c r="J560" s="804"/>
      <c r="K560" s="185"/>
      <c r="L560" s="807"/>
      <c r="M560" s="653"/>
      <c r="N560" s="804"/>
      <c r="O560" s="804"/>
      <c r="P560" s="653"/>
      <c r="Q560" s="804"/>
      <c r="R560" s="808"/>
      <c r="S560" s="808"/>
      <c r="T560" s="809"/>
      <c r="U560" s="804"/>
      <c r="V560" s="804"/>
      <c r="W560" s="810"/>
      <c r="X560" s="804"/>
      <c r="Y560" s="653"/>
      <c r="Z560" s="804"/>
      <c r="AA560" s="804"/>
      <c r="AB560" s="185"/>
      <c r="AC560" s="804"/>
      <c r="AD560" s="804"/>
      <c r="AE560" s="804"/>
      <c r="AF560" s="804"/>
      <c r="AG560" s="804"/>
      <c r="AH560" s="804"/>
      <c r="AI560" s="686"/>
      <c r="AJ560" s="686"/>
      <c r="AK560" s="686"/>
      <c r="AL560" s="686"/>
      <c r="AM560" s="686"/>
      <c r="AN560" s="686"/>
      <c r="AO560" s="686"/>
      <c r="AP560" s="686"/>
      <c r="AQ560" s="686"/>
      <c r="AR560" s="686"/>
      <c r="AS560" s="686"/>
    </row>
    <row r="561" ht="15.75" customHeight="1">
      <c r="A561" s="803"/>
      <c r="B561" s="804"/>
      <c r="C561" s="804"/>
      <c r="D561" s="805"/>
      <c r="E561" s="806"/>
      <c r="F561" s="806"/>
      <c r="G561" s="806"/>
      <c r="H561" s="804"/>
      <c r="I561" s="804"/>
      <c r="J561" s="804"/>
      <c r="K561" s="185"/>
      <c r="L561" s="807"/>
      <c r="M561" s="653"/>
      <c r="N561" s="804"/>
      <c r="O561" s="804"/>
      <c r="P561" s="653"/>
      <c r="Q561" s="804"/>
      <c r="R561" s="808"/>
      <c r="S561" s="808"/>
      <c r="T561" s="809"/>
      <c r="U561" s="804"/>
      <c r="V561" s="804"/>
      <c r="W561" s="810"/>
      <c r="X561" s="804"/>
      <c r="Y561" s="653"/>
      <c r="Z561" s="804"/>
      <c r="AA561" s="804"/>
      <c r="AB561" s="185"/>
      <c r="AC561" s="804"/>
      <c r="AD561" s="804"/>
      <c r="AE561" s="804"/>
      <c r="AF561" s="804"/>
      <c r="AG561" s="804"/>
      <c r="AH561" s="804"/>
      <c r="AI561" s="686"/>
      <c r="AJ561" s="686"/>
      <c r="AK561" s="686"/>
      <c r="AL561" s="686"/>
      <c r="AM561" s="686"/>
      <c r="AN561" s="686"/>
      <c r="AO561" s="686"/>
      <c r="AP561" s="686"/>
      <c r="AQ561" s="686"/>
      <c r="AR561" s="686"/>
      <c r="AS561" s="686"/>
    </row>
    <row r="562" ht="15.75" customHeight="1">
      <c r="A562" s="803"/>
      <c r="B562" s="804"/>
      <c r="C562" s="804"/>
      <c r="D562" s="805"/>
      <c r="E562" s="806"/>
      <c r="F562" s="806"/>
      <c r="G562" s="806"/>
      <c r="H562" s="804"/>
      <c r="I562" s="804"/>
      <c r="J562" s="804"/>
      <c r="K562" s="185"/>
      <c r="L562" s="807"/>
      <c r="M562" s="653"/>
      <c r="N562" s="804"/>
      <c r="O562" s="804"/>
      <c r="P562" s="653"/>
      <c r="Q562" s="804"/>
      <c r="R562" s="808"/>
      <c r="S562" s="808"/>
      <c r="T562" s="809"/>
      <c r="U562" s="804"/>
      <c r="V562" s="804"/>
      <c r="W562" s="810"/>
      <c r="X562" s="804"/>
      <c r="Y562" s="653"/>
      <c r="Z562" s="804"/>
      <c r="AA562" s="804"/>
      <c r="AB562" s="185"/>
      <c r="AC562" s="804"/>
      <c r="AD562" s="804"/>
      <c r="AE562" s="804"/>
      <c r="AF562" s="804"/>
      <c r="AG562" s="804"/>
      <c r="AH562" s="804"/>
      <c r="AI562" s="686"/>
      <c r="AJ562" s="686"/>
      <c r="AK562" s="686"/>
      <c r="AL562" s="686"/>
      <c r="AM562" s="686"/>
      <c r="AN562" s="686"/>
      <c r="AO562" s="686"/>
      <c r="AP562" s="686"/>
      <c r="AQ562" s="686"/>
      <c r="AR562" s="686"/>
      <c r="AS562" s="686"/>
    </row>
    <row r="563" ht="15.75" customHeight="1">
      <c r="A563" s="803"/>
      <c r="B563" s="804"/>
      <c r="C563" s="804"/>
      <c r="D563" s="805"/>
      <c r="E563" s="806"/>
      <c r="F563" s="806"/>
      <c r="G563" s="806"/>
      <c r="H563" s="804"/>
      <c r="I563" s="804"/>
      <c r="J563" s="804"/>
      <c r="K563" s="185"/>
      <c r="L563" s="807"/>
      <c r="M563" s="653"/>
      <c r="N563" s="804"/>
      <c r="O563" s="804"/>
      <c r="P563" s="653"/>
      <c r="Q563" s="804"/>
      <c r="R563" s="808"/>
      <c r="S563" s="808"/>
      <c r="T563" s="809"/>
      <c r="U563" s="804"/>
      <c r="V563" s="804"/>
      <c r="W563" s="810"/>
      <c r="X563" s="804"/>
      <c r="Y563" s="653"/>
      <c r="Z563" s="804"/>
      <c r="AA563" s="804"/>
      <c r="AB563" s="185"/>
      <c r="AC563" s="804"/>
      <c r="AD563" s="804"/>
      <c r="AE563" s="804"/>
      <c r="AF563" s="804"/>
      <c r="AG563" s="804"/>
      <c r="AH563" s="804"/>
      <c r="AI563" s="686"/>
      <c r="AJ563" s="686"/>
      <c r="AK563" s="686"/>
      <c r="AL563" s="686"/>
      <c r="AM563" s="686"/>
      <c r="AN563" s="686"/>
      <c r="AO563" s="686"/>
      <c r="AP563" s="686"/>
      <c r="AQ563" s="686"/>
      <c r="AR563" s="686"/>
      <c r="AS563" s="686"/>
    </row>
    <row r="564" ht="15.75" customHeight="1">
      <c r="A564" s="803"/>
      <c r="B564" s="804"/>
      <c r="C564" s="804"/>
      <c r="D564" s="805"/>
      <c r="E564" s="806"/>
      <c r="F564" s="806"/>
      <c r="G564" s="806"/>
      <c r="H564" s="804"/>
      <c r="I564" s="804"/>
      <c r="J564" s="804"/>
      <c r="K564" s="185"/>
      <c r="L564" s="807"/>
      <c r="M564" s="653"/>
      <c r="N564" s="804"/>
      <c r="O564" s="804"/>
      <c r="P564" s="653"/>
      <c r="Q564" s="804"/>
      <c r="R564" s="808"/>
      <c r="S564" s="808"/>
      <c r="T564" s="809"/>
      <c r="U564" s="804"/>
      <c r="V564" s="804"/>
      <c r="W564" s="810"/>
      <c r="X564" s="804"/>
      <c r="Y564" s="653"/>
      <c r="Z564" s="804"/>
      <c r="AA564" s="804"/>
      <c r="AB564" s="185"/>
      <c r="AC564" s="804"/>
      <c r="AD564" s="804"/>
      <c r="AE564" s="804"/>
      <c r="AF564" s="804"/>
      <c r="AG564" s="804"/>
      <c r="AH564" s="804"/>
      <c r="AI564" s="686"/>
      <c r="AJ564" s="686"/>
      <c r="AK564" s="686"/>
      <c r="AL564" s="686"/>
      <c r="AM564" s="686"/>
      <c r="AN564" s="686"/>
      <c r="AO564" s="686"/>
      <c r="AP564" s="686"/>
      <c r="AQ564" s="686"/>
      <c r="AR564" s="686"/>
      <c r="AS564" s="686"/>
    </row>
    <row r="565" ht="15.75" customHeight="1">
      <c r="A565" s="803"/>
      <c r="B565" s="804"/>
      <c r="C565" s="804"/>
      <c r="D565" s="805"/>
      <c r="E565" s="806"/>
      <c r="F565" s="806"/>
      <c r="G565" s="806"/>
      <c r="H565" s="804"/>
      <c r="I565" s="804"/>
      <c r="J565" s="804"/>
      <c r="K565" s="185"/>
      <c r="L565" s="807"/>
      <c r="M565" s="653"/>
      <c r="N565" s="804"/>
      <c r="O565" s="804"/>
      <c r="P565" s="653"/>
      <c r="Q565" s="804"/>
      <c r="R565" s="808"/>
      <c r="S565" s="808"/>
      <c r="T565" s="809"/>
      <c r="U565" s="804"/>
      <c r="V565" s="804"/>
      <c r="W565" s="810"/>
      <c r="X565" s="804"/>
      <c r="Y565" s="653"/>
      <c r="Z565" s="804"/>
      <c r="AA565" s="804"/>
      <c r="AB565" s="185"/>
      <c r="AC565" s="804"/>
      <c r="AD565" s="804"/>
      <c r="AE565" s="804"/>
      <c r="AF565" s="804"/>
      <c r="AG565" s="804"/>
      <c r="AH565" s="804"/>
      <c r="AI565" s="686"/>
      <c r="AJ565" s="686"/>
      <c r="AK565" s="686"/>
      <c r="AL565" s="686"/>
      <c r="AM565" s="686"/>
      <c r="AN565" s="686"/>
      <c r="AO565" s="686"/>
      <c r="AP565" s="686"/>
      <c r="AQ565" s="686"/>
      <c r="AR565" s="686"/>
      <c r="AS565" s="686"/>
    </row>
    <row r="566" ht="15.75" customHeight="1">
      <c r="A566" s="803"/>
      <c r="B566" s="804"/>
      <c r="C566" s="804"/>
      <c r="D566" s="805"/>
      <c r="E566" s="806"/>
      <c r="F566" s="806"/>
      <c r="G566" s="806"/>
      <c r="H566" s="804"/>
      <c r="I566" s="804"/>
      <c r="J566" s="804"/>
      <c r="K566" s="185"/>
      <c r="L566" s="807"/>
      <c r="M566" s="653"/>
      <c r="N566" s="804"/>
      <c r="O566" s="804"/>
      <c r="P566" s="653"/>
      <c r="Q566" s="804"/>
      <c r="R566" s="808"/>
      <c r="S566" s="808"/>
      <c r="T566" s="809"/>
      <c r="U566" s="804"/>
      <c r="V566" s="804"/>
      <c r="W566" s="810"/>
      <c r="X566" s="804"/>
      <c r="Y566" s="653"/>
      <c r="Z566" s="804"/>
      <c r="AA566" s="804"/>
      <c r="AB566" s="185"/>
      <c r="AC566" s="804"/>
      <c r="AD566" s="804"/>
      <c r="AE566" s="804"/>
      <c r="AF566" s="804"/>
      <c r="AG566" s="804"/>
      <c r="AH566" s="804"/>
      <c r="AI566" s="686"/>
      <c r="AJ566" s="686"/>
      <c r="AK566" s="686"/>
      <c r="AL566" s="686"/>
      <c r="AM566" s="686"/>
      <c r="AN566" s="686"/>
      <c r="AO566" s="686"/>
      <c r="AP566" s="686"/>
      <c r="AQ566" s="686"/>
      <c r="AR566" s="686"/>
      <c r="AS566" s="686"/>
    </row>
    <row r="567" ht="15.75" customHeight="1">
      <c r="A567" s="803"/>
      <c r="B567" s="804"/>
      <c r="C567" s="804"/>
      <c r="D567" s="805"/>
      <c r="E567" s="806"/>
      <c r="F567" s="806"/>
      <c r="G567" s="806"/>
      <c r="H567" s="804"/>
      <c r="I567" s="804"/>
      <c r="J567" s="804"/>
      <c r="K567" s="185"/>
      <c r="L567" s="807"/>
      <c r="M567" s="653"/>
      <c r="N567" s="804"/>
      <c r="O567" s="804"/>
      <c r="P567" s="653"/>
      <c r="Q567" s="804"/>
      <c r="R567" s="808"/>
      <c r="S567" s="808"/>
      <c r="T567" s="809"/>
      <c r="U567" s="804"/>
      <c r="V567" s="804"/>
      <c r="W567" s="810"/>
      <c r="X567" s="804"/>
      <c r="Y567" s="653"/>
      <c r="Z567" s="804"/>
      <c r="AA567" s="804"/>
      <c r="AB567" s="185"/>
      <c r="AC567" s="804"/>
      <c r="AD567" s="804"/>
      <c r="AE567" s="804"/>
      <c r="AF567" s="804"/>
      <c r="AG567" s="804"/>
      <c r="AH567" s="804"/>
      <c r="AI567" s="686"/>
      <c r="AJ567" s="686"/>
      <c r="AK567" s="686"/>
      <c r="AL567" s="686"/>
      <c r="AM567" s="686"/>
      <c r="AN567" s="686"/>
      <c r="AO567" s="686"/>
      <c r="AP567" s="686"/>
      <c r="AQ567" s="686"/>
      <c r="AR567" s="686"/>
      <c r="AS567" s="686"/>
    </row>
    <row r="568" ht="15.75" customHeight="1">
      <c r="A568" s="803"/>
      <c r="B568" s="804"/>
      <c r="C568" s="804"/>
      <c r="D568" s="805"/>
      <c r="E568" s="806"/>
      <c r="F568" s="806"/>
      <c r="G568" s="806"/>
      <c r="H568" s="804"/>
      <c r="I568" s="804"/>
      <c r="J568" s="804"/>
      <c r="K568" s="185"/>
      <c r="L568" s="807"/>
      <c r="M568" s="653"/>
      <c r="N568" s="804"/>
      <c r="O568" s="804"/>
      <c r="P568" s="653"/>
      <c r="Q568" s="804"/>
      <c r="R568" s="808"/>
      <c r="S568" s="808"/>
      <c r="T568" s="809"/>
      <c r="U568" s="804"/>
      <c r="V568" s="804"/>
      <c r="W568" s="810"/>
      <c r="X568" s="804"/>
      <c r="Y568" s="653"/>
      <c r="Z568" s="804"/>
      <c r="AA568" s="804"/>
      <c r="AB568" s="185"/>
      <c r="AC568" s="804"/>
      <c r="AD568" s="804"/>
      <c r="AE568" s="804"/>
      <c r="AF568" s="804"/>
      <c r="AG568" s="804"/>
      <c r="AH568" s="804"/>
      <c r="AI568" s="686"/>
      <c r="AJ568" s="686"/>
      <c r="AK568" s="686"/>
      <c r="AL568" s="686"/>
      <c r="AM568" s="686"/>
      <c r="AN568" s="686"/>
      <c r="AO568" s="686"/>
      <c r="AP568" s="686"/>
      <c r="AQ568" s="686"/>
      <c r="AR568" s="686"/>
      <c r="AS568" s="686"/>
    </row>
    <row r="569" ht="15.75" customHeight="1">
      <c r="A569" s="803"/>
      <c r="B569" s="804"/>
      <c r="C569" s="804"/>
      <c r="D569" s="805"/>
      <c r="E569" s="806"/>
      <c r="F569" s="806"/>
      <c r="G569" s="806"/>
      <c r="H569" s="804"/>
      <c r="I569" s="804"/>
      <c r="J569" s="804"/>
      <c r="K569" s="185"/>
      <c r="L569" s="807"/>
      <c r="M569" s="653"/>
      <c r="N569" s="804"/>
      <c r="O569" s="804"/>
      <c r="P569" s="653"/>
      <c r="Q569" s="804"/>
      <c r="R569" s="808"/>
      <c r="S569" s="808"/>
      <c r="T569" s="809"/>
      <c r="U569" s="804"/>
      <c r="V569" s="804"/>
      <c r="W569" s="810"/>
      <c r="X569" s="804"/>
      <c r="Y569" s="653"/>
      <c r="Z569" s="804"/>
      <c r="AA569" s="804"/>
      <c r="AB569" s="185"/>
      <c r="AC569" s="804"/>
      <c r="AD569" s="804"/>
      <c r="AE569" s="804"/>
      <c r="AF569" s="804"/>
      <c r="AG569" s="804"/>
      <c r="AH569" s="804"/>
      <c r="AI569" s="686"/>
      <c r="AJ569" s="686"/>
      <c r="AK569" s="686"/>
      <c r="AL569" s="686"/>
      <c r="AM569" s="686"/>
      <c r="AN569" s="686"/>
      <c r="AO569" s="686"/>
      <c r="AP569" s="686"/>
      <c r="AQ569" s="686"/>
      <c r="AR569" s="686"/>
      <c r="AS569" s="686"/>
    </row>
    <row r="570" ht="15.75" customHeight="1">
      <c r="A570" s="803"/>
      <c r="B570" s="804"/>
      <c r="C570" s="804"/>
      <c r="D570" s="805"/>
      <c r="E570" s="806"/>
      <c r="F570" s="806"/>
      <c r="G570" s="806"/>
      <c r="H570" s="804"/>
      <c r="I570" s="804"/>
      <c r="J570" s="804"/>
      <c r="K570" s="185"/>
      <c r="L570" s="807"/>
      <c r="M570" s="653"/>
      <c r="N570" s="804"/>
      <c r="O570" s="804"/>
      <c r="P570" s="653"/>
      <c r="Q570" s="804"/>
      <c r="R570" s="808"/>
      <c r="S570" s="808"/>
      <c r="T570" s="809"/>
      <c r="U570" s="804"/>
      <c r="V570" s="804"/>
      <c r="W570" s="810"/>
      <c r="X570" s="804"/>
      <c r="Y570" s="653"/>
      <c r="Z570" s="804"/>
      <c r="AA570" s="804"/>
      <c r="AB570" s="185"/>
      <c r="AC570" s="804"/>
      <c r="AD570" s="804"/>
      <c r="AE570" s="804"/>
      <c r="AF570" s="804"/>
      <c r="AG570" s="804"/>
      <c r="AH570" s="804"/>
      <c r="AI570" s="686"/>
      <c r="AJ570" s="686"/>
      <c r="AK570" s="686"/>
      <c r="AL570" s="686"/>
      <c r="AM570" s="686"/>
      <c r="AN570" s="686"/>
      <c r="AO570" s="686"/>
      <c r="AP570" s="686"/>
      <c r="AQ570" s="686"/>
      <c r="AR570" s="686"/>
      <c r="AS570" s="686"/>
    </row>
    <row r="571" ht="15.75" customHeight="1">
      <c r="A571" s="803"/>
      <c r="B571" s="804"/>
      <c r="C571" s="804"/>
      <c r="D571" s="805"/>
      <c r="E571" s="806"/>
      <c r="F571" s="806"/>
      <c r="G571" s="806"/>
      <c r="H571" s="804"/>
      <c r="I571" s="804"/>
      <c r="J571" s="804"/>
      <c r="K571" s="185"/>
      <c r="L571" s="807"/>
      <c r="M571" s="653"/>
      <c r="N571" s="804"/>
      <c r="O571" s="804"/>
      <c r="P571" s="653"/>
      <c r="Q571" s="804"/>
      <c r="R571" s="808"/>
      <c r="S571" s="808"/>
      <c r="T571" s="809"/>
      <c r="U571" s="804"/>
      <c r="V571" s="804"/>
      <c r="W571" s="810"/>
      <c r="X571" s="804"/>
      <c r="Y571" s="653"/>
      <c r="Z571" s="804"/>
      <c r="AA571" s="804"/>
      <c r="AB571" s="185"/>
      <c r="AC571" s="804"/>
      <c r="AD571" s="804"/>
      <c r="AE571" s="804"/>
      <c r="AF571" s="804"/>
      <c r="AG571" s="804"/>
      <c r="AH571" s="804"/>
      <c r="AI571" s="686"/>
      <c r="AJ571" s="686"/>
      <c r="AK571" s="686"/>
      <c r="AL571" s="686"/>
      <c r="AM571" s="686"/>
      <c r="AN571" s="686"/>
      <c r="AO571" s="686"/>
      <c r="AP571" s="686"/>
      <c r="AQ571" s="686"/>
      <c r="AR571" s="686"/>
      <c r="AS571" s="686"/>
    </row>
    <row r="572" ht="15.75" customHeight="1">
      <c r="A572" s="803"/>
      <c r="B572" s="804"/>
      <c r="C572" s="804"/>
      <c r="D572" s="805"/>
      <c r="E572" s="806"/>
      <c r="F572" s="806"/>
      <c r="G572" s="806"/>
      <c r="H572" s="804"/>
      <c r="I572" s="804"/>
      <c r="J572" s="804"/>
      <c r="K572" s="185"/>
      <c r="L572" s="807"/>
      <c r="M572" s="653"/>
      <c r="N572" s="804"/>
      <c r="O572" s="804"/>
      <c r="P572" s="653"/>
      <c r="Q572" s="804"/>
      <c r="R572" s="808"/>
      <c r="S572" s="808"/>
      <c r="T572" s="809"/>
      <c r="U572" s="804"/>
      <c r="V572" s="804"/>
      <c r="W572" s="810"/>
      <c r="X572" s="804"/>
      <c r="Y572" s="653"/>
      <c r="Z572" s="804"/>
      <c r="AA572" s="804"/>
      <c r="AB572" s="185"/>
      <c r="AC572" s="804"/>
      <c r="AD572" s="804"/>
      <c r="AE572" s="804"/>
      <c r="AF572" s="804"/>
      <c r="AG572" s="804"/>
      <c r="AH572" s="804"/>
      <c r="AI572" s="686"/>
      <c r="AJ572" s="686"/>
      <c r="AK572" s="686"/>
      <c r="AL572" s="686"/>
      <c r="AM572" s="686"/>
      <c r="AN572" s="686"/>
      <c r="AO572" s="686"/>
      <c r="AP572" s="686"/>
      <c r="AQ572" s="686"/>
      <c r="AR572" s="686"/>
      <c r="AS572" s="686"/>
    </row>
    <row r="573" ht="15.75" customHeight="1">
      <c r="A573" s="803"/>
      <c r="B573" s="804"/>
      <c r="C573" s="804"/>
      <c r="D573" s="805"/>
      <c r="E573" s="806"/>
      <c r="F573" s="806"/>
      <c r="G573" s="806"/>
      <c r="H573" s="804"/>
      <c r="I573" s="804"/>
      <c r="J573" s="804"/>
      <c r="K573" s="185"/>
      <c r="L573" s="807"/>
      <c r="M573" s="653"/>
      <c r="N573" s="804"/>
      <c r="O573" s="804"/>
      <c r="P573" s="653"/>
      <c r="Q573" s="804"/>
      <c r="R573" s="808"/>
      <c r="S573" s="808"/>
      <c r="T573" s="809"/>
      <c r="U573" s="804"/>
      <c r="V573" s="804"/>
      <c r="W573" s="810"/>
      <c r="X573" s="804"/>
      <c r="Y573" s="653"/>
      <c r="Z573" s="804"/>
      <c r="AA573" s="804"/>
      <c r="AB573" s="185"/>
      <c r="AC573" s="804"/>
      <c r="AD573" s="804"/>
      <c r="AE573" s="804"/>
      <c r="AF573" s="804"/>
      <c r="AG573" s="804"/>
      <c r="AH573" s="804"/>
      <c r="AI573" s="686"/>
      <c r="AJ573" s="686"/>
      <c r="AK573" s="686"/>
      <c r="AL573" s="686"/>
      <c r="AM573" s="686"/>
      <c r="AN573" s="686"/>
      <c r="AO573" s="686"/>
      <c r="AP573" s="686"/>
      <c r="AQ573" s="686"/>
      <c r="AR573" s="686"/>
      <c r="AS573" s="686"/>
    </row>
    <row r="574" ht="15.75" customHeight="1">
      <c r="A574" s="803"/>
      <c r="B574" s="804"/>
      <c r="C574" s="804"/>
      <c r="D574" s="805"/>
      <c r="E574" s="806"/>
      <c r="F574" s="806"/>
      <c r="G574" s="806"/>
      <c r="H574" s="804"/>
      <c r="I574" s="804"/>
      <c r="J574" s="804"/>
      <c r="K574" s="185"/>
      <c r="L574" s="807"/>
      <c r="M574" s="653"/>
      <c r="N574" s="804"/>
      <c r="O574" s="804"/>
      <c r="P574" s="653"/>
      <c r="Q574" s="804"/>
      <c r="R574" s="808"/>
      <c r="S574" s="808"/>
      <c r="T574" s="809"/>
      <c r="U574" s="804"/>
      <c r="V574" s="804"/>
      <c r="W574" s="810"/>
      <c r="X574" s="804"/>
      <c r="Y574" s="653"/>
      <c r="Z574" s="804"/>
      <c r="AA574" s="804"/>
      <c r="AB574" s="185"/>
      <c r="AC574" s="804"/>
      <c r="AD574" s="804"/>
      <c r="AE574" s="804"/>
      <c r="AF574" s="804"/>
      <c r="AG574" s="804"/>
      <c r="AH574" s="804"/>
      <c r="AI574" s="686"/>
      <c r="AJ574" s="686"/>
      <c r="AK574" s="686"/>
      <c r="AL574" s="686"/>
      <c r="AM574" s="686"/>
      <c r="AN574" s="686"/>
      <c r="AO574" s="686"/>
      <c r="AP574" s="686"/>
      <c r="AQ574" s="686"/>
      <c r="AR574" s="686"/>
      <c r="AS574" s="686"/>
    </row>
    <row r="575" ht="15.75" customHeight="1">
      <c r="A575" s="803"/>
      <c r="B575" s="804"/>
      <c r="C575" s="804"/>
      <c r="D575" s="805"/>
      <c r="E575" s="806"/>
      <c r="F575" s="806"/>
      <c r="G575" s="806"/>
      <c r="H575" s="804"/>
      <c r="I575" s="804"/>
      <c r="J575" s="804"/>
      <c r="K575" s="185"/>
      <c r="L575" s="807"/>
      <c r="M575" s="653"/>
      <c r="N575" s="804"/>
      <c r="O575" s="804"/>
      <c r="P575" s="653"/>
      <c r="Q575" s="804"/>
      <c r="R575" s="808"/>
      <c r="S575" s="808"/>
      <c r="T575" s="809"/>
      <c r="U575" s="804"/>
      <c r="V575" s="804"/>
      <c r="W575" s="810"/>
      <c r="X575" s="804"/>
      <c r="Y575" s="653"/>
      <c r="Z575" s="804"/>
      <c r="AA575" s="804"/>
      <c r="AB575" s="185"/>
      <c r="AC575" s="804"/>
      <c r="AD575" s="804"/>
      <c r="AE575" s="804"/>
      <c r="AF575" s="804"/>
      <c r="AG575" s="804"/>
      <c r="AH575" s="804"/>
      <c r="AI575" s="686"/>
      <c r="AJ575" s="686"/>
      <c r="AK575" s="686"/>
      <c r="AL575" s="686"/>
      <c r="AM575" s="686"/>
      <c r="AN575" s="686"/>
      <c r="AO575" s="686"/>
      <c r="AP575" s="686"/>
      <c r="AQ575" s="686"/>
      <c r="AR575" s="686"/>
      <c r="AS575" s="686"/>
    </row>
    <row r="576" ht="15.75" customHeight="1">
      <c r="A576" s="803"/>
      <c r="B576" s="804"/>
      <c r="C576" s="804"/>
      <c r="D576" s="805"/>
      <c r="E576" s="806"/>
      <c r="F576" s="806"/>
      <c r="G576" s="806"/>
      <c r="H576" s="804"/>
      <c r="I576" s="804"/>
      <c r="J576" s="804"/>
      <c r="K576" s="185"/>
      <c r="L576" s="807"/>
      <c r="M576" s="653"/>
      <c r="N576" s="804"/>
      <c r="O576" s="804"/>
      <c r="P576" s="653"/>
      <c r="Q576" s="804"/>
      <c r="R576" s="808"/>
      <c r="S576" s="808"/>
      <c r="T576" s="809"/>
      <c r="U576" s="804"/>
      <c r="V576" s="804"/>
      <c r="W576" s="810"/>
      <c r="X576" s="804"/>
      <c r="Y576" s="653"/>
      <c r="Z576" s="804"/>
      <c r="AA576" s="804"/>
      <c r="AB576" s="185"/>
      <c r="AC576" s="804"/>
      <c r="AD576" s="804"/>
      <c r="AE576" s="804"/>
      <c r="AF576" s="804"/>
      <c r="AG576" s="804"/>
      <c r="AH576" s="804"/>
      <c r="AI576" s="686"/>
      <c r="AJ576" s="686"/>
      <c r="AK576" s="686"/>
      <c r="AL576" s="686"/>
      <c r="AM576" s="686"/>
      <c r="AN576" s="686"/>
      <c r="AO576" s="686"/>
      <c r="AP576" s="686"/>
      <c r="AQ576" s="686"/>
      <c r="AR576" s="686"/>
      <c r="AS576" s="686"/>
    </row>
    <row r="577" ht="15.75" customHeight="1">
      <c r="A577" s="803"/>
      <c r="B577" s="804"/>
      <c r="C577" s="804"/>
      <c r="D577" s="805"/>
      <c r="E577" s="806"/>
      <c r="F577" s="806"/>
      <c r="G577" s="806"/>
      <c r="H577" s="804"/>
      <c r="I577" s="804"/>
      <c r="J577" s="804"/>
      <c r="K577" s="185"/>
      <c r="L577" s="807"/>
      <c r="M577" s="653"/>
      <c r="N577" s="804"/>
      <c r="O577" s="804"/>
      <c r="P577" s="653"/>
      <c r="Q577" s="804"/>
      <c r="R577" s="808"/>
      <c r="S577" s="808"/>
      <c r="T577" s="809"/>
      <c r="U577" s="804"/>
      <c r="V577" s="804"/>
      <c r="W577" s="810"/>
      <c r="X577" s="804"/>
      <c r="Y577" s="653"/>
      <c r="Z577" s="804"/>
      <c r="AA577" s="804"/>
      <c r="AB577" s="185"/>
      <c r="AC577" s="804"/>
      <c r="AD577" s="804"/>
      <c r="AE577" s="804"/>
      <c r="AF577" s="804"/>
      <c r="AG577" s="804"/>
      <c r="AH577" s="804"/>
      <c r="AI577" s="686"/>
      <c r="AJ577" s="686"/>
      <c r="AK577" s="686"/>
      <c r="AL577" s="686"/>
      <c r="AM577" s="686"/>
      <c r="AN577" s="686"/>
      <c r="AO577" s="686"/>
      <c r="AP577" s="686"/>
      <c r="AQ577" s="686"/>
      <c r="AR577" s="686"/>
      <c r="AS577" s="686"/>
    </row>
    <row r="578" ht="15.75" customHeight="1">
      <c r="A578" s="803"/>
      <c r="B578" s="804"/>
      <c r="C578" s="804"/>
      <c r="D578" s="805"/>
      <c r="E578" s="806"/>
      <c r="F578" s="806"/>
      <c r="G578" s="806"/>
      <c r="H578" s="804"/>
      <c r="I578" s="804"/>
      <c r="J578" s="804"/>
      <c r="K578" s="185"/>
      <c r="L578" s="807"/>
      <c r="M578" s="653"/>
      <c r="N578" s="804"/>
      <c r="O578" s="804"/>
      <c r="P578" s="653"/>
      <c r="Q578" s="804"/>
      <c r="R578" s="808"/>
      <c r="S578" s="808"/>
      <c r="T578" s="809"/>
      <c r="U578" s="804"/>
      <c r="V578" s="804"/>
      <c r="W578" s="810"/>
      <c r="X578" s="804"/>
      <c r="Y578" s="653"/>
      <c r="Z578" s="804"/>
      <c r="AA578" s="804"/>
      <c r="AB578" s="185"/>
      <c r="AC578" s="804"/>
      <c r="AD578" s="804"/>
      <c r="AE578" s="804"/>
      <c r="AF578" s="804"/>
      <c r="AG578" s="804"/>
      <c r="AH578" s="804"/>
      <c r="AI578" s="686"/>
      <c r="AJ578" s="686"/>
      <c r="AK578" s="686"/>
      <c r="AL578" s="686"/>
      <c r="AM578" s="686"/>
      <c r="AN578" s="686"/>
      <c r="AO578" s="686"/>
      <c r="AP578" s="686"/>
      <c r="AQ578" s="686"/>
      <c r="AR578" s="686"/>
      <c r="AS578" s="686"/>
    </row>
    <row r="579" ht="15.75" customHeight="1">
      <c r="A579" s="803"/>
      <c r="B579" s="804"/>
      <c r="C579" s="804"/>
      <c r="D579" s="805"/>
      <c r="E579" s="806"/>
      <c r="F579" s="806"/>
      <c r="G579" s="806"/>
      <c r="H579" s="804"/>
      <c r="I579" s="804"/>
      <c r="J579" s="804"/>
      <c r="K579" s="185"/>
      <c r="L579" s="807"/>
      <c r="M579" s="653"/>
      <c r="N579" s="804"/>
      <c r="O579" s="804"/>
      <c r="P579" s="653"/>
      <c r="Q579" s="804"/>
      <c r="R579" s="808"/>
      <c r="S579" s="808"/>
      <c r="T579" s="809"/>
      <c r="U579" s="804"/>
      <c r="V579" s="804"/>
      <c r="W579" s="810"/>
      <c r="X579" s="804"/>
      <c r="Y579" s="653"/>
      <c r="Z579" s="804"/>
      <c r="AA579" s="804"/>
      <c r="AB579" s="185"/>
      <c r="AC579" s="804"/>
      <c r="AD579" s="804"/>
      <c r="AE579" s="804"/>
      <c r="AF579" s="804"/>
      <c r="AG579" s="804"/>
      <c r="AH579" s="804"/>
      <c r="AI579" s="686"/>
      <c r="AJ579" s="686"/>
      <c r="AK579" s="686"/>
      <c r="AL579" s="686"/>
      <c r="AM579" s="686"/>
      <c r="AN579" s="686"/>
      <c r="AO579" s="686"/>
      <c r="AP579" s="686"/>
      <c r="AQ579" s="686"/>
      <c r="AR579" s="686"/>
      <c r="AS579" s="686"/>
    </row>
    <row r="580" ht="15.75" customHeight="1">
      <c r="A580" s="803"/>
      <c r="B580" s="804"/>
      <c r="C580" s="804"/>
      <c r="D580" s="805"/>
      <c r="E580" s="806"/>
      <c r="F580" s="806"/>
      <c r="G580" s="806"/>
      <c r="H580" s="804"/>
      <c r="I580" s="804"/>
      <c r="J580" s="804"/>
      <c r="K580" s="185"/>
      <c r="L580" s="807"/>
      <c r="M580" s="653"/>
      <c r="N580" s="804"/>
      <c r="O580" s="804"/>
      <c r="P580" s="653"/>
      <c r="Q580" s="804"/>
      <c r="R580" s="808"/>
      <c r="S580" s="808"/>
      <c r="T580" s="809"/>
      <c r="U580" s="804"/>
      <c r="V580" s="804"/>
      <c r="W580" s="810"/>
      <c r="X580" s="804"/>
      <c r="Y580" s="653"/>
      <c r="Z580" s="804"/>
      <c r="AA580" s="804"/>
      <c r="AB580" s="185"/>
      <c r="AC580" s="804"/>
      <c r="AD580" s="804"/>
      <c r="AE580" s="804"/>
      <c r="AF580" s="804"/>
      <c r="AG580" s="804"/>
      <c r="AH580" s="804"/>
      <c r="AI580" s="686"/>
      <c r="AJ580" s="686"/>
      <c r="AK580" s="686"/>
      <c r="AL580" s="686"/>
      <c r="AM580" s="686"/>
      <c r="AN580" s="686"/>
      <c r="AO580" s="686"/>
      <c r="AP580" s="686"/>
      <c r="AQ580" s="686"/>
      <c r="AR580" s="686"/>
      <c r="AS580" s="686"/>
    </row>
    <row r="581" ht="15.75" customHeight="1">
      <c r="A581" s="803"/>
      <c r="B581" s="804"/>
      <c r="C581" s="804"/>
      <c r="D581" s="805"/>
      <c r="E581" s="806"/>
      <c r="F581" s="806"/>
      <c r="G581" s="806"/>
      <c r="H581" s="804"/>
      <c r="I581" s="804"/>
      <c r="J581" s="804"/>
      <c r="K581" s="185"/>
      <c r="L581" s="807"/>
      <c r="M581" s="653"/>
      <c r="N581" s="804"/>
      <c r="O581" s="804"/>
      <c r="P581" s="653"/>
      <c r="Q581" s="804"/>
      <c r="R581" s="808"/>
      <c r="S581" s="808"/>
      <c r="T581" s="809"/>
      <c r="U581" s="804"/>
      <c r="V581" s="804"/>
      <c r="W581" s="810"/>
      <c r="X581" s="804"/>
      <c r="Y581" s="653"/>
      <c r="Z581" s="804"/>
      <c r="AA581" s="804"/>
      <c r="AB581" s="185"/>
      <c r="AC581" s="804"/>
      <c r="AD581" s="804"/>
      <c r="AE581" s="804"/>
      <c r="AF581" s="804"/>
      <c r="AG581" s="804"/>
      <c r="AH581" s="804"/>
      <c r="AI581" s="686"/>
      <c r="AJ581" s="686"/>
      <c r="AK581" s="686"/>
      <c r="AL581" s="686"/>
      <c r="AM581" s="686"/>
      <c r="AN581" s="686"/>
      <c r="AO581" s="686"/>
      <c r="AP581" s="686"/>
      <c r="AQ581" s="686"/>
      <c r="AR581" s="686"/>
      <c r="AS581" s="686"/>
    </row>
    <row r="582" ht="15.75" customHeight="1">
      <c r="A582" s="803"/>
      <c r="B582" s="804"/>
      <c r="C582" s="804"/>
      <c r="D582" s="805"/>
      <c r="E582" s="806"/>
      <c r="F582" s="806"/>
      <c r="G582" s="806"/>
      <c r="H582" s="804"/>
      <c r="I582" s="804"/>
      <c r="J582" s="804"/>
      <c r="K582" s="185"/>
      <c r="L582" s="807"/>
      <c r="M582" s="653"/>
      <c r="N582" s="804"/>
      <c r="O582" s="804"/>
      <c r="P582" s="653"/>
      <c r="Q582" s="804"/>
      <c r="R582" s="808"/>
      <c r="S582" s="808"/>
      <c r="T582" s="809"/>
      <c r="U582" s="804"/>
      <c r="V582" s="804"/>
      <c r="W582" s="810"/>
      <c r="X582" s="804"/>
      <c r="Y582" s="653"/>
      <c r="Z582" s="804"/>
      <c r="AA582" s="804"/>
      <c r="AB582" s="185"/>
      <c r="AC582" s="804"/>
      <c r="AD582" s="804"/>
      <c r="AE582" s="804"/>
      <c r="AF582" s="804"/>
      <c r="AG582" s="804"/>
      <c r="AH582" s="804"/>
      <c r="AI582" s="686"/>
      <c r="AJ582" s="686"/>
      <c r="AK582" s="686"/>
      <c r="AL582" s="686"/>
      <c r="AM582" s="686"/>
      <c r="AN582" s="686"/>
      <c r="AO582" s="686"/>
      <c r="AP582" s="686"/>
      <c r="AQ582" s="686"/>
      <c r="AR582" s="686"/>
      <c r="AS582" s="686"/>
    </row>
    <row r="583" ht="15.75" customHeight="1">
      <c r="A583" s="803"/>
      <c r="B583" s="804"/>
      <c r="C583" s="804"/>
      <c r="D583" s="805"/>
      <c r="E583" s="806"/>
      <c r="F583" s="806"/>
      <c r="G583" s="806"/>
      <c r="H583" s="804"/>
      <c r="I583" s="804"/>
      <c r="J583" s="804"/>
      <c r="K583" s="185"/>
      <c r="L583" s="807"/>
      <c r="M583" s="653"/>
      <c r="N583" s="804"/>
      <c r="O583" s="804"/>
      <c r="P583" s="653"/>
      <c r="Q583" s="804"/>
      <c r="R583" s="808"/>
      <c r="S583" s="808"/>
      <c r="T583" s="809"/>
      <c r="U583" s="804"/>
      <c r="V583" s="804"/>
      <c r="W583" s="810"/>
      <c r="X583" s="804"/>
      <c r="Y583" s="653"/>
      <c r="Z583" s="804"/>
      <c r="AA583" s="804"/>
      <c r="AB583" s="185"/>
      <c r="AC583" s="804"/>
      <c r="AD583" s="804"/>
      <c r="AE583" s="804"/>
      <c r="AF583" s="804"/>
      <c r="AG583" s="804"/>
      <c r="AH583" s="804"/>
      <c r="AI583" s="686"/>
      <c r="AJ583" s="686"/>
      <c r="AK583" s="686"/>
      <c r="AL583" s="686"/>
      <c r="AM583" s="686"/>
      <c r="AN583" s="686"/>
      <c r="AO583" s="686"/>
      <c r="AP583" s="686"/>
      <c r="AQ583" s="686"/>
      <c r="AR583" s="686"/>
      <c r="AS583" s="686"/>
    </row>
    <row r="584" ht="15.75" customHeight="1">
      <c r="A584" s="803"/>
      <c r="B584" s="804"/>
      <c r="C584" s="804"/>
      <c r="D584" s="805"/>
      <c r="E584" s="806"/>
      <c r="F584" s="806"/>
      <c r="G584" s="806"/>
      <c r="H584" s="804"/>
      <c r="I584" s="804"/>
      <c r="J584" s="804"/>
      <c r="K584" s="185"/>
      <c r="L584" s="807"/>
      <c r="M584" s="653"/>
      <c r="N584" s="804"/>
      <c r="O584" s="804"/>
      <c r="P584" s="653"/>
      <c r="Q584" s="804"/>
      <c r="R584" s="808"/>
      <c r="S584" s="808"/>
      <c r="T584" s="809"/>
      <c r="U584" s="804"/>
      <c r="V584" s="804"/>
      <c r="W584" s="810"/>
      <c r="X584" s="804"/>
      <c r="Y584" s="653"/>
      <c r="Z584" s="804"/>
      <c r="AA584" s="804"/>
      <c r="AB584" s="185"/>
      <c r="AC584" s="804"/>
      <c r="AD584" s="804"/>
      <c r="AE584" s="804"/>
      <c r="AF584" s="804"/>
      <c r="AG584" s="804"/>
      <c r="AH584" s="804"/>
      <c r="AI584" s="686"/>
      <c r="AJ584" s="686"/>
      <c r="AK584" s="686"/>
      <c r="AL584" s="686"/>
      <c r="AM584" s="686"/>
      <c r="AN584" s="686"/>
      <c r="AO584" s="686"/>
      <c r="AP584" s="686"/>
      <c r="AQ584" s="686"/>
      <c r="AR584" s="686"/>
      <c r="AS584" s="686"/>
    </row>
    <row r="585" ht="15.75" customHeight="1">
      <c r="A585" s="803"/>
      <c r="B585" s="804"/>
      <c r="C585" s="804"/>
      <c r="D585" s="805"/>
      <c r="E585" s="806"/>
      <c r="F585" s="806"/>
      <c r="G585" s="806"/>
      <c r="H585" s="804"/>
      <c r="I585" s="804"/>
      <c r="J585" s="804"/>
      <c r="K585" s="185"/>
      <c r="L585" s="807"/>
      <c r="M585" s="653"/>
      <c r="N585" s="804"/>
      <c r="O585" s="804"/>
      <c r="P585" s="653"/>
      <c r="Q585" s="804"/>
      <c r="R585" s="808"/>
      <c r="S585" s="808"/>
      <c r="T585" s="809"/>
      <c r="U585" s="804"/>
      <c r="V585" s="804"/>
      <c r="W585" s="810"/>
      <c r="X585" s="804"/>
      <c r="Y585" s="653"/>
      <c r="Z585" s="804"/>
      <c r="AA585" s="804"/>
      <c r="AB585" s="185"/>
      <c r="AC585" s="804"/>
      <c r="AD585" s="804"/>
      <c r="AE585" s="804"/>
      <c r="AF585" s="804"/>
      <c r="AG585" s="804"/>
      <c r="AH585" s="804"/>
      <c r="AI585" s="686"/>
      <c r="AJ585" s="686"/>
      <c r="AK585" s="686"/>
      <c r="AL585" s="686"/>
      <c r="AM585" s="686"/>
      <c r="AN585" s="686"/>
      <c r="AO585" s="686"/>
      <c r="AP585" s="686"/>
      <c r="AQ585" s="686"/>
      <c r="AR585" s="686"/>
      <c r="AS585" s="686"/>
    </row>
    <row r="586" ht="15.75" customHeight="1">
      <c r="A586" s="803"/>
      <c r="B586" s="804"/>
      <c r="C586" s="804"/>
      <c r="D586" s="805"/>
      <c r="E586" s="806"/>
      <c r="F586" s="806"/>
      <c r="G586" s="806"/>
      <c r="H586" s="804"/>
      <c r="I586" s="804"/>
      <c r="J586" s="804"/>
      <c r="K586" s="185"/>
      <c r="L586" s="807"/>
      <c r="M586" s="653"/>
      <c r="N586" s="804"/>
      <c r="O586" s="804"/>
      <c r="P586" s="653"/>
      <c r="Q586" s="804"/>
      <c r="R586" s="808"/>
      <c r="S586" s="808"/>
      <c r="T586" s="809"/>
      <c r="U586" s="804"/>
      <c r="V586" s="804"/>
      <c r="W586" s="810"/>
      <c r="X586" s="804"/>
      <c r="Y586" s="653"/>
      <c r="Z586" s="804"/>
      <c r="AA586" s="804"/>
      <c r="AB586" s="185"/>
      <c r="AC586" s="804"/>
      <c r="AD586" s="804"/>
      <c r="AE586" s="804"/>
      <c r="AF586" s="804"/>
      <c r="AG586" s="804"/>
      <c r="AH586" s="804"/>
      <c r="AI586" s="686"/>
      <c r="AJ586" s="686"/>
      <c r="AK586" s="686"/>
      <c r="AL586" s="686"/>
      <c r="AM586" s="686"/>
      <c r="AN586" s="686"/>
      <c r="AO586" s="686"/>
      <c r="AP586" s="686"/>
      <c r="AQ586" s="686"/>
      <c r="AR586" s="686"/>
      <c r="AS586" s="686"/>
    </row>
    <row r="587" ht="15.75" customHeight="1">
      <c r="A587" s="803"/>
      <c r="B587" s="804"/>
      <c r="C587" s="804"/>
      <c r="D587" s="805"/>
      <c r="E587" s="806"/>
      <c r="F587" s="806"/>
      <c r="G587" s="806"/>
      <c r="H587" s="804"/>
      <c r="I587" s="804"/>
      <c r="J587" s="804"/>
      <c r="K587" s="185"/>
      <c r="L587" s="807"/>
      <c r="M587" s="653"/>
      <c r="N587" s="804"/>
      <c r="O587" s="804"/>
      <c r="P587" s="653"/>
      <c r="Q587" s="804"/>
      <c r="R587" s="808"/>
      <c r="S587" s="808"/>
      <c r="T587" s="809"/>
      <c r="U587" s="804"/>
      <c r="V587" s="804"/>
      <c r="W587" s="810"/>
      <c r="X587" s="804"/>
      <c r="Y587" s="653"/>
      <c r="Z587" s="804"/>
      <c r="AA587" s="804"/>
      <c r="AB587" s="185"/>
      <c r="AC587" s="804"/>
      <c r="AD587" s="804"/>
      <c r="AE587" s="804"/>
      <c r="AF587" s="804"/>
      <c r="AG587" s="804"/>
      <c r="AH587" s="804"/>
      <c r="AI587" s="686"/>
      <c r="AJ587" s="686"/>
      <c r="AK587" s="686"/>
      <c r="AL587" s="686"/>
      <c r="AM587" s="686"/>
      <c r="AN587" s="686"/>
      <c r="AO587" s="686"/>
      <c r="AP587" s="686"/>
      <c r="AQ587" s="686"/>
      <c r="AR587" s="686"/>
      <c r="AS587" s="686"/>
    </row>
    <row r="588" ht="15.75" customHeight="1">
      <c r="A588" s="803"/>
      <c r="B588" s="804"/>
      <c r="C588" s="804"/>
      <c r="D588" s="805"/>
      <c r="E588" s="806"/>
      <c r="F588" s="806"/>
      <c r="G588" s="806"/>
      <c r="H588" s="804"/>
      <c r="I588" s="804"/>
      <c r="J588" s="804"/>
      <c r="K588" s="185"/>
      <c r="L588" s="807"/>
      <c r="M588" s="653"/>
      <c r="N588" s="804"/>
      <c r="O588" s="804"/>
      <c r="P588" s="653"/>
      <c r="Q588" s="804"/>
      <c r="R588" s="808"/>
      <c r="S588" s="808"/>
      <c r="T588" s="809"/>
      <c r="U588" s="804"/>
      <c r="V588" s="804"/>
      <c r="W588" s="810"/>
      <c r="X588" s="804"/>
      <c r="Y588" s="653"/>
      <c r="Z588" s="804"/>
      <c r="AA588" s="804"/>
      <c r="AB588" s="185"/>
      <c r="AC588" s="804"/>
      <c r="AD588" s="804"/>
      <c r="AE588" s="804"/>
      <c r="AF588" s="804"/>
      <c r="AG588" s="804"/>
      <c r="AH588" s="804"/>
      <c r="AI588" s="686"/>
      <c r="AJ588" s="686"/>
      <c r="AK588" s="686"/>
      <c r="AL588" s="686"/>
      <c r="AM588" s="686"/>
      <c r="AN588" s="686"/>
      <c r="AO588" s="686"/>
      <c r="AP588" s="686"/>
      <c r="AQ588" s="686"/>
      <c r="AR588" s="686"/>
      <c r="AS588" s="686"/>
    </row>
    <row r="589" ht="15.75" customHeight="1">
      <c r="A589" s="803"/>
      <c r="B589" s="804"/>
      <c r="C589" s="804"/>
      <c r="D589" s="805"/>
      <c r="E589" s="806"/>
      <c r="F589" s="806"/>
      <c r="G589" s="806"/>
      <c r="H589" s="804"/>
      <c r="I589" s="804"/>
      <c r="J589" s="804"/>
      <c r="K589" s="185"/>
      <c r="L589" s="807"/>
      <c r="M589" s="653"/>
      <c r="N589" s="804"/>
      <c r="O589" s="804"/>
      <c r="P589" s="653"/>
      <c r="Q589" s="804"/>
      <c r="R589" s="808"/>
      <c r="S589" s="808"/>
      <c r="T589" s="809"/>
      <c r="U589" s="804"/>
      <c r="V589" s="804"/>
      <c r="W589" s="810"/>
      <c r="X589" s="804"/>
      <c r="Y589" s="653"/>
      <c r="Z589" s="804"/>
      <c r="AA589" s="804"/>
      <c r="AB589" s="185"/>
      <c r="AC589" s="804"/>
      <c r="AD589" s="804"/>
      <c r="AE589" s="804"/>
      <c r="AF589" s="804"/>
      <c r="AG589" s="804"/>
      <c r="AH589" s="804"/>
      <c r="AI589" s="686"/>
      <c r="AJ589" s="686"/>
      <c r="AK589" s="686"/>
      <c r="AL589" s="686"/>
      <c r="AM589" s="686"/>
      <c r="AN589" s="686"/>
      <c r="AO589" s="686"/>
      <c r="AP589" s="686"/>
      <c r="AQ589" s="686"/>
      <c r="AR589" s="686"/>
      <c r="AS589" s="686"/>
    </row>
    <row r="590" ht="15.75" customHeight="1">
      <c r="A590" s="803"/>
      <c r="B590" s="804"/>
      <c r="C590" s="804"/>
      <c r="D590" s="805"/>
      <c r="E590" s="806"/>
      <c r="F590" s="806"/>
      <c r="G590" s="806"/>
      <c r="H590" s="804"/>
      <c r="I590" s="804"/>
      <c r="J590" s="804"/>
      <c r="K590" s="185"/>
      <c r="L590" s="807"/>
      <c r="M590" s="653"/>
      <c r="N590" s="804"/>
      <c r="O590" s="804"/>
      <c r="P590" s="653"/>
      <c r="Q590" s="804"/>
      <c r="R590" s="808"/>
      <c r="S590" s="808"/>
      <c r="T590" s="809"/>
      <c r="U590" s="804"/>
      <c r="V590" s="804"/>
      <c r="W590" s="810"/>
      <c r="X590" s="804"/>
      <c r="Y590" s="653"/>
      <c r="Z590" s="804"/>
      <c r="AA590" s="804"/>
      <c r="AB590" s="185"/>
      <c r="AC590" s="804"/>
      <c r="AD590" s="804"/>
      <c r="AE590" s="804"/>
      <c r="AF590" s="804"/>
      <c r="AG590" s="804"/>
      <c r="AH590" s="804"/>
      <c r="AI590" s="686"/>
      <c r="AJ590" s="686"/>
      <c r="AK590" s="686"/>
      <c r="AL590" s="686"/>
      <c r="AM590" s="686"/>
      <c r="AN590" s="686"/>
      <c r="AO590" s="686"/>
      <c r="AP590" s="686"/>
      <c r="AQ590" s="686"/>
      <c r="AR590" s="686"/>
      <c r="AS590" s="686"/>
    </row>
    <row r="591" ht="15.75" customHeight="1">
      <c r="A591" s="803"/>
      <c r="B591" s="804"/>
      <c r="C591" s="804"/>
      <c r="D591" s="805"/>
      <c r="E591" s="806"/>
      <c r="F591" s="806"/>
      <c r="G591" s="806"/>
      <c r="H591" s="804"/>
      <c r="I591" s="804"/>
      <c r="J591" s="804"/>
      <c r="K591" s="185"/>
      <c r="L591" s="807"/>
      <c r="M591" s="653"/>
      <c r="N591" s="804"/>
      <c r="O591" s="804"/>
      <c r="P591" s="653"/>
      <c r="Q591" s="804"/>
      <c r="R591" s="808"/>
      <c r="S591" s="808"/>
      <c r="T591" s="809"/>
      <c r="U591" s="804"/>
      <c r="V591" s="804"/>
      <c r="W591" s="810"/>
      <c r="X591" s="804"/>
      <c r="Y591" s="653"/>
      <c r="Z591" s="804"/>
      <c r="AA591" s="804"/>
      <c r="AB591" s="185"/>
      <c r="AC591" s="804"/>
      <c r="AD591" s="804"/>
      <c r="AE591" s="804"/>
      <c r="AF591" s="804"/>
      <c r="AG591" s="804"/>
      <c r="AH591" s="804"/>
      <c r="AI591" s="686"/>
      <c r="AJ591" s="686"/>
      <c r="AK591" s="686"/>
      <c r="AL591" s="686"/>
      <c r="AM591" s="686"/>
      <c r="AN591" s="686"/>
      <c r="AO591" s="686"/>
      <c r="AP591" s="686"/>
      <c r="AQ591" s="686"/>
      <c r="AR591" s="686"/>
      <c r="AS591" s="686"/>
    </row>
    <row r="592" ht="15.75" customHeight="1">
      <c r="A592" s="803"/>
      <c r="B592" s="804"/>
      <c r="C592" s="804"/>
      <c r="D592" s="805"/>
      <c r="E592" s="806"/>
      <c r="F592" s="806"/>
      <c r="G592" s="806"/>
      <c r="H592" s="804"/>
      <c r="I592" s="804"/>
      <c r="J592" s="804"/>
      <c r="K592" s="185"/>
      <c r="L592" s="807"/>
      <c r="M592" s="653"/>
      <c r="N592" s="804"/>
      <c r="O592" s="804"/>
      <c r="P592" s="653"/>
      <c r="Q592" s="804"/>
      <c r="R592" s="808"/>
      <c r="S592" s="808"/>
      <c r="T592" s="809"/>
      <c r="U592" s="804"/>
      <c r="V592" s="804"/>
      <c r="W592" s="810"/>
      <c r="X592" s="804"/>
      <c r="Y592" s="653"/>
      <c r="Z592" s="804"/>
      <c r="AA592" s="804"/>
      <c r="AB592" s="185"/>
      <c r="AC592" s="804"/>
      <c r="AD592" s="804"/>
      <c r="AE592" s="804"/>
      <c r="AF592" s="804"/>
      <c r="AG592" s="804"/>
      <c r="AH592" s="804"/>
      <c r="AI592" s="686"/>
      <c r="AJ592" s="686"/>
      <c r="AK592" s="686"/>
      <c r="AL592" s="686"/>
      <c r="AM592" s="686"/>
      <c r="AN592" s="686"/>
      <c r="AO592" s="686"/>
      <c r="AP592" s="686"/>
      <c r="AQ592" s="686"/>
      <c r="AR592" s="686"/>
      <c r="AS592" s="686"/>
    </row>
    <row r="593" ht="15.75" customHeight="1">
      <c r="A593" s="803"/>
      <c r="B593" s="804"/>
      <c r="C593" s="804"/>
      <c r="D593" s="805"/>
      <c r="E593" s="806"/>
      <c r="F593" s="806"/>
      <c r="G593" s="806"/>
      <c r="H593" s="804"/>
      <c r="I593" s="804"/>
      <c r="J593" s="804"/>
      <c r="K593" s="185"/>
      <c r="L593" s="807"/>
      <c r="M593" s="653"/>
      <c r="N593" s="804"/>
      <c r="O593" s="804"/>
      <c r="P593" s="653"/>
      <c r="Q593" s="804"/>
      <c r="R593" s="808"/>
      <c r="S593" s="808"/>
      <c r="T593" s="809"/>
      <c r="U593" s="804"/>
      <c r="V593" s="804"/>
      <c r="W593" s="810"/>
      <c r="X593" s="804"/>
      <c r="Y593" s="653"/>
      <c r="Z593" s="804"/>
      <c r="AA593" s="804"/>
      <c r="AB593" s="185"/>
      <c r="AC593" s="804"/>
      <c r="AD593" s="804"/>
      <c r="AE593" s="804"/>
      <c r="AF593" s="804"/>
      <c r="AG593" s="804"/>
      <c r="AH593" s="804"/>
      <c r="AI593" s="686"/>
      <c r="AJ593" s="686"/>
      <c r="AK593" s="686"/>
      <c r="AL593" s="686"/>
      <c r="AM593" s="686"/>
      <c r="AN593" s="686"/>
      <c r="AO593" s="686"/>
      <c r="AP593" s="686"/>
      <c r="AQ593" s="686"/>
      <c r="AR593" s="686"/>
      <c r="AS593" s="686"/>
    </row>
    <row r="594" ht="15.75" customHeight="1">
      <c r="A594" s="803"/>
      <c r="B594" s="804"/>
      <c r="C594" s="804"/>
      <c r="D594" s="805"/>
      <c r="E594" s="806"/>
      <c r="F594" s="806"/>
      <c r="G594" s="806"/>
      <c r="H594" s="804"/>
      <c r="I594" s="804"/>
      <c r="J594" s="804"/>
      <c r="K594" s="185"/>
      <c r="L594" s="807"/>
      <c r="M594" s="653"/>
      <c r="N594" s="804"/>
      <c r="O594" s="804"/>
      <c r="P594" s="653"/>
      <c r="Q594" s="804"/>
      <c r="R594" s="808"/>
      <c r="S594" s="808"/>
      <c r="T594" s="809"/>
      <c r="U594" s="804"/>
      <c r="V594" s="804"/>
      <c r="W594" s="810"/>
      <c r="X594" s="804"/>
      <c r="Y594" s="653"/>
      <c r="Z594" s="804"/>
      <c r="AA594" s="804"/>
      <c r="AB594" s="185"/>
      <c r="AC594" s="804"/>
      <c r="AD594" s="804"/>
      <c r="AE594" s="804"/>
      <c r="AF594" s="804"/>
      <c r="AG594" s="804"/>
      <c r="AH594" s="804"/>
      <c r="AI594" s="686"/>
      <c r="AJ594" s="686"/>
      <c r="AK594" s="686"/>
      <c r="AL594" s="686"/>
      <c r="AM594" s="686"/>
      <c r="AN594" s="686"/>
      <c r="AO594" s="686"/>
      <c r="AP594" s="686"/>
      <c r="AQ594" s="686"/>
      <c r="AR594" s="686"/>
      <c r="AS594" s="686"/>
    </row>
    <row r="595" ht="15.75" customHeight="1">
      <c r="A595" s="803"/>
      <c r="B595" s="804"/>
      <c r="C595" s="804"/>
      <c r="D595" s="805"/>
      <c r="E595" s="806"/>
      <c r="F595" s="806"/>
      <c r="G595" s="806"/>
      <c r="H595" s="804"/>
      <c r="I595" s="804"/>
      <c r="J595" s="804"/>
      <c r="K595" s="185"/>
      <c r="L595" s="807"/>
      <c r="M595" s="653"/>
      <c r="N595" s="804"/>
      <c r="O595" s="804"/>
      <c r="P595" s="653"/>
      <c r="Q595" s="804"/>
      <c r="R595" s="808"/>
      <c r="S595" s="808"/>
      <c r="T595" s="809"/>
      <c r="U595" s="804"/>
      <c r="V595" s="804"/>
      <c r="W595" s="810"/>
      <c r="X595" s="804"/>
      <c r="Y595" s="653"/>
      <c r="Z595" s="804"/>
      <c r="AA595" s="804"/>
      <c r="AB595" s="185"/>
      <c r="AC595" s="804"/>
      <c r="AD595" s="804"/>
      <c r="AE595" s="804"/>
      <c r="AF595" s="804"/>
      <c r="AG595" s="804"/>
      <c r="AH595" s="804"/>
      <c r="AI595" s="686"/>
      <c r="AJ595" s="686"/>
      <c r="AK595" s="686"/>
      <c r="AL595" s="686"/>
      <c r="AM595" s="686"/>
      <c r="AN595" s="686"/>
      <c r="AO595" s="686"/>
      <c r="AP595" s="686"/>
      <c r="AQ595" s="686"/>
      <c r="AR595" s="686"/>
      <c r="AS595" s="686"/>
    </row>
    <row r="596" ht="15.75" customHeight="1">
      <c r="A596" s="803"/>
      <c r="B596" s="804"/>
      <c r="C596" s="804"/>
      <c r="D596" s="805"/>
      <c r="E596" s="806"/>
      <c r="F596" s="806"/>
      <c r="G596" s="806"/>
      <c r="H596" s="804"/>
      <c r="I596" s="804"/>
      <c r="J596" s="804"/>
      <c r="K596" s="185"/>
      <c r="L596" s="807"/>
      <c r="M596" s="653"/>
      <c r="N596" s="804"/>
      <c r="O596" s="804"/>
      <c r="P596" s="653"/>
      <c r="Q596" s="804"/>
      <c r="R596" s="808"/>
      <c r="S596" s="808"/>
      <c r="T596" s="809"/>
      <c r="U596" s="804"/>
      <c r="V596" s="804"/>
      <c r="W596" s="810"/>
      <c r="X596" s="804"/>
      <c r="Y596" s="653"/>
      <c r="Z596" s="804"/>
      <c r="AA596" s="804"/>
      <c r="AB596" s="185"/>
      <c r="AC596" s="804"/>
      <c r="AD596" s="804"/>
      <c r="AE596" s="804"/>
      <c r="AF596" s="804"/>
      <c r="AG596" s="804"/>
      <c r="AH596" s="804"/>
      <c r="AI596" s="686"/>
      <c r="AJ596" s="686"/>
      <c r="AK596" s="686"/>
      <c r="AL596" s="686"/>
      <c r="AM596" s="686"/>
      <c r="AN596" s="686"/>
      <c r="AO596" s="686"/>
      <c r="AP596" s="686"/>
      <c r="AQ596" s="686"/>
      <c r="AR596" s="686"/>
      <c r="AS596" s="686"/>
    </row>
    <row r="597" ht="15.75" customHeight="1">
      <c r="A597" s="803"/>
      <c r="B597" s="804"/>
      <c r="C597" s="804"/>
      <c r="D597" s="805"/>
      <c r="E597" s="806"/>
      <c r="F597" s="806"/>
      <c r="G597" s="806"/>
      <c r="H597" s="804"/>
      <c r="I597" s="804"/>
      <c r="J597" s="804"/>
      <c r="K597" s="185"/>
      <c r="L597" s="807"/>
      <c r="M597" s="653"/>
      <c r="N597" s="804"/>
      <c r="O597" s="804"/>
      <c r="P597" s="653"/>
      <c r="Q597" s="804"/>
      <c r="R597" s="808"/>
      <c r="S597" s="808"/>
      <c r="T597" s="809"/>
      <c r="U597" s="804"/>
      <c r="V597" s="804"/>
      <c r="W597" s="810"/>
      <c r="X597" s="804"/>
      <c r="Y597" s="653"/>
      <c r="Z597" s="804"/>
      <c r="AA597" s="804"/>
      <c r="AB597" s="185"/>
      <c r="AC597" s="804"/>
      <c r="AD597" s="804"/>
      <c r="AE597" s="804"/>
      <c r="AF597" s="804"/>
      <c r="AG597" s="804"/>
      <c r="AH597" s="804"/>
      <c r="AI597" s="686"/>
      <c r="AJ597" s="686"/>
      <c r="AK597" s="686"/>
      <c r="AL597" s="686"/>
      <c r="AM597" s="686"/>
      <c r="AN597" s="686"/>
      <c r="AO597" s="686"/>
      <c r="AP597" s="686"/>
      <c r="AQ597" s="686"/>
      <c r="AR597" s="686"/>
      <c r="AS597" s="686"/>
    </row>
    <row r="598" ht="15.75" customHeight="1">
      <c r="A598" s="803"/>
      <c r="B598" s="804"/>
      <c r="C598" s="804"/>
      <c r="D598" s="805"/>
      <c r="E598" s="806"/>
      <c r="F598" s="806"/>
      <c r="G598" s="806"/>
      <c r="H598" s="804"/>
      <c r="I598" s="804"/>
      <c r="J598" s="804"/>
      <c r="K598" s="185"/>
      <c r="L598" s="807"/>
      <c r="M598" s="653"/>
      <c r="N598" s="804"/>
      <c r="O598" s="804"/>
      <c r="P598" s="653"/>
      <c r="Q598" s="804"/>
      <c r="R598" s="808"/>
      <c r="S598" s="808"/>
      <c r="T598" s="809"/>
      <c r="U598" s="804"/>
      <c r="V598" s="804"/>
      <c r="W598" s="810"/>
      <c r="X598" s="804"/>
      <c r="Y598" s="653"/>
      <c r="Z598" s="804"/>
      <c r="AA598" s="804"/>
      <c r="AB598" s="185"/>
      <c r="AC598" s="804"/>
      <c r="AD598" s="804"/>
      <c r="AE598" s="804"/>
      <c r="AF598" s="804"/>
      <c r="AG598" s="804"/>
      <c r="AH598" s="804"/>
      <c r="AI598" s="686"/>
      <c r="AJ598" s="686"/>
      <c r="AK598" s="686"/>
      <c r="AL598" s="686"/>
      <c r="AM598" s="686"/>
      <c r="AN598" s="686"/>
      <c r="AO598" s="686"/>
      <c r="AP598" s="686"/>
      <c r="AQ598" s="686"/>
      <c r="AR598" s="686"/>
      <c r="AS598" s="686"/>
    </row>
    <row r="599" ht="15.75" customHeight="1">
      <c r="A599" s="803"/>
      <c r="B599" s="804"/>
      <c r="C599" s="804"/>
      <c r="D599" s="805"/>
      <c r="E599" s="806"/>
      <c r="F599" s="806"/>
      <c r="G599" s="806"/>
      <c r="H599" s="804"/>
      <c r="I599" s="804"/>
      <c r="J599" s="804"/>
      <c r="K599" s="185"/>
      <c r="L599" s="807"/>
      <c r="M599" s="653"/>
      <c r="N599" s="804"/>
      <c r="O599" s="804"/>
      <c r="P599" s="653"/>
      <c r="Q599" s="804"/>
      <c r="R599" s="808"/>
      <c r="S599" s="808"/>
      <c r="T599" s="809"/>
      <c r="U599" s="804"/>
      <c r="V599" s="804"/>
      <c r="W599" s="810"/>
      <c r="X599" s="804"/>
      <c r="Y599" s="653"/>
      <c r="Z599" s="804"/>
      <c r="AA599" s="804"/>
      <c r="AB599" s="185"/>
      <c r="AC599" s="804"/>
      <c r="AD599" s="804"/>
      <c r="AE599" s="804"/>
      <c r="AF599" s="804"/>
      <c r="AG599" s="804"/>
      <c r="AH599" s="804"/>
      <c r="AI599" s="686"/>
      <c r="AJ599" s="686"/>
      <c r="AK599" s="686"/>
      <c r="AL599" s="686"/>
      <c r="AM599" s="686"/>
      <c r="AN599" s="686"/>
      <c r="AO599" s="686"/>
      <c r="AP599" s="686"/>
      <c r="AQ599" s="686"/>
      <c r="AR599" s="686"/>
      <c r="AS599" s="686"/>
    </row>
    <row r="600" ht="15.75" customHeight="1">
      <c r="A600" s="803"/>
      <c r="B600" s="804"/>
      <c r="C600" s="804"/>
      <c r="D600" s="805"/>
      <c r="E600" s="806"/>
      <c r="F600" s="806"/>
      <c r="G600" s="806"/>
      <c r="H600" s="804"/>
      <c r="I600" s="804"/>
      <c r="J600" s="804"/>
      <c r="K600" s="185"/>
      <c r="L600" s="807"/>
      <c r="M600" s="653"/>
      <c r="N600" s="804"/>
      <c r="O600" s="804"/>
      <c r="P600" s="653"/>
      <c r="Q600" s="804"/>
      <c r="R600" s="808"/>
      <c r="S600" s="808"/>
      <c r="T600" s="809"/>
      <c r="U600" s="804"/>
      <c r="V600" s="804"/>
      <c r="W600" s="810"/>
      <c r="X600" s="804"/>
      <c r="Y600" s="653"/>
      <c r="Z600" s="804"/>
      <c r="AA600" s="804"/>
      <c r="AB600" s="185"/>
      <c r="AC600" s="804"/>
      <c r="AD600" s="804"/>
      <c r="AE600" s="804"/>
      <c r="AF600" s="804"/>
      <c r="AG600" s="804"/>
      <c r="AH600" s="804"/>
      <c r="AI600" s="686"/>
      <c r="AJ600" s="686"/>
      <c r="AK600" s="686"/>
      <c r="AL600" s="686"/>
      <c r="AM600" s="686"/>
      <c r="AN600" s="686"/>
      <c r="AO600" s="686"/>
      <c r="AP600" s="686"/>
      <c r="AQ600" s="686"/>
      <c r="AR600" s="686"/>
      <c r="AS600" s="686"/>
    </row>
    <row r="601" ht="15.75" customHeight="1">
      <c r="A601" s="803"/>
      <c r="B601" s="804"/>
      <c r="C601" s="804"/>
      <c r="D601" s="805"/>
      <c r="E601" s="806"/>
      <c r="F601" s="806"/>
      <c r="G601" s="806"/>
      <c r="H601" s="804"/>
      <c r="I601" s="804"/>
      <c r="J601" s="804"/>
      <c r="K601" s="185"/>
      <c r="L601" s="807"/>
      <c r="M601" s="653"/>
      <c r="N601" s="804"/>
      <c r="O601" s="804"/>
      <c r="P601" s="653"/>
      <c r="Q601" s="804"/>
      <c r="R601" s="808"/>
      <c r="S601" s="808"/>
      <c r="T601" s="809"/>
      <c r="U601" s="804"/>
      <c r="V601" s="804"/>
      <c r="W601" s="810"/>
      <c r="X601" s="804"/>
      <c r="Y601" s="653"/>
      <c r="Z601" s="804"/>
      <c r="AA601" s="804"/>
      <c r="AB601" s="185"/>
      <c r="AC601" s="804"/>
      <c r="AD601" s="804"/>
      <c r="AE601" s="804"/>
      <c r="AF601" s="804"/>
      <c r="AG601" s="804"/>
      <c r="AH601" s="804"/>
      <c r="AI601" s="686"/>
      <c r="AJ601" s="686"/>
      <c r="AK601" s="686"/>
      <c r="AL601" s="686"/>
      <c r="AM601" s="686"/>
      <c r="AN601" s="686"/>
      <c r="AO601" s="686"/>
      <c r="AP601" s="686"/>
      <c r="AQ601" s="686"/>
      <c r="AR601" s="686"/>
      <c r="AS601" s="686"/>
    </row>
    <row r="602" ht="15.75" customHeight="1">
      <c r="A602" s="803"/>
      <c r="B602" s="804"/>
      <c r="C602" s="804"/>
      <c r="D602" s="805"/>
      <c r="E602" s="806"/>
      <c r="F602" s="806"/>
      <c r="G602" s="806"/>
      <c r="H602" s="804"/>
      <c r="I602" s="804"/>
      <c r="J602" s="804"/>
      <c r="K602" s="185"/>
      <c r="L602" s="807"/>
      <c r="M602" s="653"/>
      <c r="N602" s="804"/>
      <c r="O602" s="804"/>
      <c r="P602" s="653"/>
      <c r="Q602" s="804"/>
      <c r="R602" s="808"/>
      <c r="S602" s="808"/>
      <c r="T602" s="809"/>
      <c r="U602" s="804"/>
      <c r="V602" s="804"/>
      <c r="W602" s="810"/>
      <c r="X602" s="804"/>
      <c r="Y602" s="653"/>
      <c r="Z602" s="804"/>
      <c r="AA602" s="804"/>
      <c r="AB602" s="185"/>
      <c r="AC602" s="804"/>
      <c r="AD602" s="804"/>
      <c r="AE602" s="804"/>
      <c r="AF602" s="804"/>
      <c r="AG602" s="804"/>
      <c r="AH602" s="804"/>
      <c r="AI602" s="686"/>
      <c r="AJ602" s="686"/>
      <c r="AK602" s="686"/>
      <c r="AL602" s="686"/>
      <c r="AM602" s="686"/>
      <c r="AN602" s="686"/>
      <c r="AO602" s="686"/>
      <c r="AP602" s="686"/>
      <c r="AQ602" s="686"/>
      <c r="AR602" s="686"/>
      <c r="AS602" s="686"/>
    </row>
    <row r="603" ht="15.75" customHeight="1">
      <c r="A603" s="803"/>
      <c r="B603" s="804"/>
      <c r="C603" s="804"/>
      <c r="D603" s="805"/>
      <c r="E603" s="806"/>
      <c r="F603" s="806"/>
      <c r="G603" s="806"/>
      <c r="H603" s="804"/>
      <c r="I603" s="804"/>
      <c r="J603" s="804"/>
      <c r="K603" s="185"/>
      <c r="L603" s="807"/>
      <c r="M603" s="653"/>
      <c r="N603" s="804"/>
      <c r="O603" s="804"/>
      <c r="P603" s="653"/>
      <c r="Q603" s="804"/>
      <c r="R603" s="808"/>
      <c r="S603" s="808"/>
      <c r="T603" s="809"/>
      <c r="U603" s="804"/>
      <c r="V603" s="804"/>
      <c r="W603" s="810"/>
      <c r="X603" s="804"/>
      <c r="Y603" s="653"/>
      <c r="Z603" s="804"/>
      <c r="AA603" s="804"/>
      <c r="AB603" s="185"/>
      <c r="AC603" s="804"/>
      <c r="AD603" s="804"/>
      <c r="AE603" s="804"/>
      <c r="AF603" s="804"/>
      <c r="AG603" s="804"/>
      <c r="AH603" s="804"/>
      <c r="AI603" s="686"/>
      <c r="AJ603" s="686"/>
      <c r="AK603" s="686"/>
      <c r="AL603" s="686"/>
      <c r="AM603" s="686"/>
      <c r="AN603" s="686"/>
      <c r="AO603" s="686"/>
      <c r="AP603" s="686"/>
      <c r="AQ603" s="686"/>
      <c r="AR603" s="686"/>
      <c r="AS603" s="686"/>
    </row>
    <row r="604" ht="15.75" customHeight="1">
      <c r="A604" s="803"/>
      <c r="B604" s="804"/>
      <c r="C604" s="804"/>
      <c r="D604" s="805"/>
      <c r="E604" s="806"/>
      <c r="F604" s="806"/>
      <c r="G604" s="806"/>
      <c r="H604" s="804"/>
      <c r="I604" s="804"/>
      <c r="J604" s="804"/>
      <c r="K604" s="185"/>
      <c r="L604" s="807"/>
      <c r="M604" s="653"/>
      <c r="N604" s="804"/>
      <c r="O604" s="804"/>
      <c r="P604" s="653"/>
      <c r="Q604" s="804"/>
      <c r="R604" s="808"/>
      <c r="S604" s="808"/>
      <c r="T604" s="809"/>
      <c r="U604" s="804"/>
      <c r="V604" s="804"/>
      <c r="W604" s="810"/>
      <c r="X604" s="804"/>
      <c r="Y604" s="653"/>
      <c r="Z604" s="804"/>
      <c r="AA604" s="804"/>
      <c r="AB604" s="185"/>
      <c r="AC604" s="804"/>
      <c r="AD604" s="804"/>
      <c r="AE604" s="804"/>
      <c r="AF604" s="804"/>
      <c r="AG604" s="804"/>
      <c r="AH604" s="804"/>
      <c r="AI604" s="686"/>
      <c r="AJ604" s="686"/>
      <c r="AK604" s="686"/>
      <c r="AL604" s="686"/>
      <c r="AM604" s="686"/>
      <c r="AN604" s="686"/>
      <c r="AO604" s="686"/>
      <c r="AP604" s="686"/>
      <c r="AQ604" s="686"/>
      <c r="AR604" s="686"/>
      <c r="AS604" s="686"/>
    </row>
    <row r="605" ht="15.75" customHeight="1">
      <c r="A605" s="803"/>
      <c r="B605" s="804"/>
      <c r="C605" s="804"/>
      <c r="D605" s="805"/>
      <c r="E605" s="806"/>
      <c r="F605" s="806"/>
      <c r="G605" s="806"/>
      <c r="H605" s="804"/>
      <c r="I605" s="804"/>
      <c r="J605" s="804"/>
      <c r="K605" s="185"/>
      <c r="L605" s="807"/>
      <c r="M605" s="653"/>
      <c r="N605" s="804"/>
      <c r="O605" s="804"/>
      <c r="P605" s="653"/>
      <c r="Q605" s="804"/>
      <c r="R605" s="808"/>
      <c r="S605" s="808"/>
      <c r="T605" s="809"/>
      <c r="U605" s="804"/>
      <c r="V605" s="804"/>
      <c r="W605" s="810"/>
      <c r="X605" s="804"/>
      <c r="Y605" s="653"/>
      <c r="Z605" s="804"/>
      <c r="AA605" s="804"/>
      <c r="AB605" s="185"/>
      <c r="AC605" s="804"/>
      <c r="AD605" s="804"/>
      <c r="AE605" s="804"/>
      <c r="AF605" s="804"/>
      <c r="AG605" s="804"/>
      <c r="AH605" s="804"/>
      <c r="AI605" s="686"/>
      <c r="AJ605" s="686"/>
      <c r="AK605" s="686"/>
      <c r="AL605" s="686"/>
      <c r="AM605" s="686"/>
      <c r="AN605" s="686"/>
      <c r="AO605" s="686"/>
      <c r="AP605" s="686"/>
      <c r="AQ605" s="686"/>
      <c r="AR605" s="686"/>
      <c r="AS605" s="686"/>
    </row>
    <row r="606" ht="15.75" customHeight="1">
      <c r="A606" s="803"/>
      <c r="B606" s="804"/>
      <c r="C606" s="804"/>
      <c r="D606" s="805"/>
      <c r="E606" s="806"/>
      <c r="F606" s="806"/>
      <c r="G606" s="806"/>
      <c r="H606" s="804"/>
      <c r="I606" s="804"/>
      <c r="J606" s="804"/>
      <c r="K606" s="185"/>
      <c r="L606" s="807"/>
      <c r="M606" s="653"/>
      <c r="N606" s="804"/>
      <c r="O606" s="804"/>
      <c r="P606" s="653"/>
      <c r="Q606" s="804"/>
      <c r="R606" s="808"/>
      <c r="S606" s="808"/>
      <c r="T606" s="809"/>
      <c r="U606" s="804"/>
      <c r="V606" s="804"/>
      <c r="W606" s="810"/>
      <c r="X606" s="804"/>
      <c r="Y606" s="653"/>
      <c r="Z606" s="804"/>
      <c r="AA606" s="804"/>
      <c r="AB606" s="185"/>
      <c r="AC606" s="804"/>
      <c r="AD606" s="804"/>
      <c r="AE606" s="804"/>
      <c r="AF606" s="804"/>
      <c r="AG606" s="804"/>
      <c r="AH606" s="804"/>
      <c r="AI606" s="686"/>
      <c r="AJ606" s="686"/>
      <c r="AK606" s="686"/>
      <c r="AL606" s="686"/>
      <c r="AM606" s="686"/>
      <c r="AN606" s="686"/>
      <c r="AO606" s="686"/>
      <c r="AP606" s="686"/>
      <c r="AQ606" s="686"/>
      <c r="AR606" s="686"/>
      <c r="AS606" s="686"/>
    </row>
    <row r="607" ht="15.75" customHeight="1">
      <c r="A607" s="803"/>
      <c r="B607" s="804"/>
      <c r="C607" s="804"/>
      <c r="D607" s="805"/>
      <c r="E607" s="806"/>
      <c r="F607" s="806"/>
      <c r="G607" s="806"/>
      <c r="H607" s="804"/>
      <c r="I607" s="804"/>
      <c r="J607" s="804"/>
      <c r="K607" s="185"/>
      <c r="L607" s="807"/>
      <c r="M607" s="653"/>
      <c r="N607" s="804"/>
      <c r="O607" s="804"/>
      <c r="P607" s="653"/>
      <c r="Q607" s="804"/>
      <c r="R607" s="808"/>
      <c r="S607" s="808"/>
      <c r="T607" s="809"/>
      <c r="U607" s="804"/>
      <c r="V607" s="804"/>
      <c r="W607" s="810"/>
      <c r="X607" s="804"/>
      <c r="Y607" s="653"/>
      <c r="Z607" s="804"/>
      <c r="AA607" s="804"/>
      <c r="AB607" s="185"/>
      <c r="AC607" s="804"/>
      <c r="AD607" s="804"/>
      <c r="AE607" s="804"/>
      <c r="AF607" s="804"/>
      <c r="AG607" s="804"/>
      <c r="AH607" s="804"/>
      <c r="AI607" s="686"/>
      <c r="AJ607" s="686"/>
      <c r="AK607" s="686"/>
      <c r="AL607" s="686"/>
      <c r="AM607" s="686"/>
      <c r="AN607" s="686"/>
      <c r="AO607" s="686"/>
      <c r="AP607" s="686"/>
      <c r="AQ607" s="686"/>
      <c r="AR607" s="686"/>
      <c r="AS607" s="686"/>
    </row>
    <row r="608" ht="15.75" customHeight="1">
      <c r="A608" s="803"/>
      <c r="B608" s="804"/>
      <c r="C608" s="804"/>
      <c r="D608" s="805"/>
      <c r="E608" s="806"/>
      <c r="F608" s="806"/>
      <c r="G608" s="806"/>
      <c r="H608" s="804"/>
      <c r="I608" s="804"/>
      <c r="J608" s="804"/>
      <c r="K608" s="185"/>
      <c r="L608" s="807"/>
      <c r="M608" s="653"/>
      <c r="N608" s="804"/>
      <c r="O608" s="804"/>
      <c r="P608" s="653"/>
      <c r="Q608" s="804"/>
      <c r="R608" s="808"/>
      <c r="S608" s="808"/>
      <c r="T608" s="809"/>
      <c r="U608" s="804"/>
      <c r="V608" s="804"/>
      <c r="W608" s="810"/>
      <c r="X608" s="804"/>
      <c r="Y608" s="653"/>
      <c r="Z608" s="804"/>
      <c r="AA608" s="804"/>
      <c r="AB608" s="185"/>
      <c r="AC608" s="804"/>
      <c r="AD608" s="804"/>
      <c r="AE608" s="804"/>
      <c r="AF608" s="804"/>
      <c r="AG608" s="804"/>
      <c r="AH608" s="804"/>
      <c r="AI608" s="686"/>
      <c r="AJ608" s="686"/>
      <c r="AK608" s="686"/>
      <c r="AL608" s="686"/>
      <c r="AM608" s="686"/>
      <c r="AN608" s="686"/>
      <c r="AO608" s="686"/>
      <c r="AP608" s="686"/>
      <c r="AQ608" s="686"/>
      <c r="AR608" s="686"/>
      <c r="AS608" s="686"/>
    </row>
    <row r="609" ht="15.75" customHeight="1">
      <c r="A609" s="803"/>
      <c r="B609" s="804"/>
      <c r="C609" s="804"/>
      <c r="D609" s="805"/>
      <c r="E609" s="806"/>
      <c r="F609" s="806"/>
      <c r="G609" s="806"/>
      <c r="H609" s="804"/>
      <c r="I609" s="804"/>
      <c r="J609" s="804"/>
      <c r="K609" s="185"/>
      <c r="L609" s="807"/>
      <c r="M609" s="653"/>
      <c r="N609" s="804"/>
      <c r="O609" s="804"/>
      <c r="P609" s="653"/>
      <c r="Q609" s="804"/>
      <c r="R609" s="808"/>
      <c r="S609" s="808"/>
      <c r="T609" s="809"/>
      <c r="U609" s="804"/>
      <c r="V609" s="804"/>
      <c r="W609" s="810"/>
      <c r="X609" s="804"/>
      <c r="Y609" s="653"/>
      <c r="Z609" s="804"/>
      <c r="AA609" s="804"/>
      <c r="AB609" s="185"/>
      <c r="AC609" s="804"/>
      <c r="AD609" s="804"/>
      <c r="AE609" s="804"/>
      <c r="AF609" s="804"/>
      <c r="AG609" s="804"/>
      <c r="AH609" s="804"/>
      <c r="AI609" s="686"/>
      <c r="AJ609" s="686"/>
      <c r="AK609" s="686"/>
      <c r="AL609" s="686"/>
      <c r="AM609" s="686"/>
      <c r="AN609" s="686"/>
      <c r="AO609" s="686"/>
      <c r="AP609" s="686"/>
      <c r="AQ609" s="686"/>
      <c r="AR609" s="686"/>
      <c r="AS609" s="686"/>
    </row>
    <row r="610" ht="15.75" customHeight="1">
      <c r="A610" s="803"/>
      <c r="B610" s="804"/>
      <c r="C610" s="804"/>
      <c r="D610" s="805"/>
      <c r="E610" s="806"/>
      <c r="F610" s="806"/>
      <c r="G610" s="806"/>
      <c r="H610" s="804"/>
      <c r="I610" s="804"/>
      <c r="J610" s="804"/>
      <c r="K610" s="185"/>
      <c r="L610" s="807"/>
      <c r="M610" s="653"/>
      <c r="N610" s="804"/>
      <c r="O610" s="804"/>
      <c r="P610" s="653"/>
      <c r="Q610" s="804"/>
      <c r="R610" s="808"/>
      <c r="S610" s="808"/>
      <c r="T610" s="809"/>
      <c r="U610" s="804"/>
      <c r="V610" s="804"/>
      <c r="W610" s="810"/>
      <c r="X610" s="804"/>
      <c r="Y610" s="653"/>
      <c r="Z610" s="804"/>
      <c r="AA610" s="804"/>
      <c r="AB610" s="185"/>
      <c r="AC610" s="804"/>
      <c r="AD610" s="804"/>
      <c r="AE610" s="804"/>
      <c r="AF610" s="804"/>
      <c r="AG610" s="804"/>
      <c r="AH610" s="804"/>
      <c r="AI610" s="686"/>
      <c r="AJ610" s="686"/>
      <c r="AK610" s="686"/>
      <c r="AL610" s="686"/>
      <c r="AM610" s="686"/>
      <c r="AN610" s="686"/>
      <c r="AO610" s="686"/>
      <c r="AP610" s="686"/>
      <c r="AQ610" s="686"/>
      <c r="AR610" s="686"/>
      <c r="AS610" s="686"/>
    </row>
    <row r="611" ht="15.75" customHeight="1">
      <c r="A611" s="803"/>
      <c r="B611" s="804"/>
      <c r="C611" s="804"/>
      <c r="D611" s="805"/>
      <c r="E611" s="806"/>
      <c r="F611" s="806"/>
      <c r="G611" s="806"/>
      <c r="H611" s="804"/>
      <c r="I611" s="804"/>
      <c r="J611" s="804"/>
      <c r="K611" s="185"/>
      <c r="L611" s="807"/>
      <c r="M611" s="653"/>
      <c r="N611" s="804"/>
      <c r="O611" s="804"/>
      <c r="P611" s="653"/>
      <c r="Q611" s="804"/>
      <c r="R611" s="808"/>
      <c r="S611" s="808"/>
      <c r="T611" s="809"/>
      <c r="U611" s="804"/>
      <c r="V611" s="804"/>
      <c r="W611" s="810"/>
      <c r="X611" s="804"/>
      <c r="Y611" s="653"/>
      <c r="Z611" s="804"/>
      <c r="AA611" s="804"/>
      <c r="AB611" s="185"/>
      <c r="AC611" s="804"/>
      <c r="AD611" s="804"/>
      <c r="AE611" s="804"/>
      <c r="AF611" s="804"/>
      <c r="AG611" s="804"/>
      <c r="AH611" s="804"/>
      <c r="AI611" s="686"/>
      <c r="AJ611" s="686"/>
      <c r="AK611" s="686"/>
      <c r="AL611" s="686"/>
      <c r="AM611" s="686"/>
      <c r="AN611" s="686"/>
      <c r="AO611" s="686"/>
      <c r="AP611" s="686"/>
      <c r="AQ611" s="686"/>
      <c r="AR611" s="686"/>
      <c r="AS611" s="686"/>
    </row>
    <row r="612" ht="15.75" customHeight="1">
      <c r="A612" s="803"/>
      <c r="B612" s="804"/>
      <c r="C612" s="804"/>
      <c r="D612" s="805"/>
      <c r="E612" s="806"/>
      <c r="F612" s="806"/>
      <c r="G612" s="806"/>
      <c r="H612" s="804"/>
      <c r="I612" s="804"/>
      <c r="J612" s="804"/>
      <c r="K612" s="185"/>
      <c r="L612" s="807"/>
      <c r="M612" s="653"/>
      <c r="N612" s="804"/>
      <c r="O612" s="804"/>
      <c r="P612" s="653"/>
      <c r="Q612" s="804"/>
      <c r="R612" s="808"/>
      <c r="S612" s="808"/>
      <c r="T612" s="809"/>
      <c r="U612" s="804"/>
      <c r="V612" s="804"/>
      <c r="W612" s="810"/>
      <c r="X612" s="804"/>
      <c r="Y612" s="653"/>
      <c r="Z612" s="804"/>
      <c r="AA612" s="804"/>
      <c r="AB612" s="185"/>
      <c r="AC612" s="804"/>
      <c r="AD612" s="804"/>
      <c r="AE612" s="804"/>
      <c r="AF612" s="804"/>
      <c r="AG612" s="804"/>
      <c r="AH612" s="804"/>
      <c r="AI612" s="686"/>
      <c r="AJ612" s="686"/>
      <c r="AK612" s="686"/>
      <c r="AL612" s="686"/>
      <c r="AM612" s="686"/>
      <c r="AN612" s="686"/>
      <c r="AO612" s="686"/>
      <c r="AP612" s="686"/>
      <c r="AQ612" s="686"/>
      <c r="AR612" s="686"/>
      <c r="AS612" s="686"/>
    </row>
    <row r="613" ht="15.75" customHeight="1">
      <c r="A613" s="803"/>
      <c r="B613" s="804"/>
      <c r="C613" s="804"/>
      <c r="D613" s="805"/>
      <c r="E613" s="806"/>
      <c r="F613" s="806"/>
      <c r="G613" s="806"/>
      <c r="H613" s="804"/>
      <c r="I613" s="804"/>
      <c r="J613" s="804"/>
      <c r="K613" s="185"/>
      <c r="L613" s="807"/>
      <c r="M613" s="653"/>
      <c r="N613" s="804"/>
      <c r="O613" s="804"/>
      <c r="P613" s="653"/>
      <c r="Q613" s="804"/>
      <c r="R613" s="808"/>
      <c r="S613" s="808"/>
      <c r="T613" s="809"/>
      <c r="U613" s="804"/>
      <c r="V613" s="804"/>
      <c r="W613" s="810"/>
      <c r="X613" s="804"/>
      <c r="Y613" s="653"/>
      <c r="Z613" s="804"/>
      <c r="AA613" s="804"/>
      <c r="AB613" s="185"/>
      <c r="AC613" s="804"/>
      <c r="AD613" s="804"/>
      <c r="AE613" s="804"/>
      <c r="AF613" s="804"/>
      <c r="AG613" s="804"/>
      <c r="AH613" s="804"/>
      <c r="AI613" s="686"/>
      <c r="AJ613" s="686"/>
      <c r="AK613" s="686"/>
      <c r="AL613" s="686"/>
      <c r="AM613" s="686"/>
      <c r="AN613" s="686"/>
      <c r="AO613" s="686"/>
      <c r="AP613" s="686"/>
      <c r="AQ613" s="686"/>
      <c r="AR613" s="686"/>
      <c r="AS613" s="686"/>
    </row>
    <row r="614" ht="15.75" customHeight="1">
      <c r="A614" s="803"/>
      <c r="B614" s="804"/>
      <c r="C614" s="804"/>
      <c r="D614" s="805"/>
      <c r="E614" s="806"/>
      <c r="F614" s="806"/>
      <c r="G614" s="806"/>
      <c r="H614" s="804"/>
      <c r="I614" s="804"/>
      <c r="J614" s="804"/>
      <c r="K614" s="185"/>
      <c r="L614" s="807"/>
      <c r="M614" s="653"/>
      <c r="N614" s="804"/>
      <c r="O614" s="804"/>
      <c r="P614" s="653"/>
      <c r="Q614" s="804"/>
      <c r="R614" s="808"/>
      <c r="S614" s="808"/>
      <c r="T614" s="809"/>
      <c r="U614" s="804"/>
      <c r="V614" s="804"/>
      <c r="W614" s="810"/>
      <c r="X614" s="804"/>
      <c r="Y614" s="653"/>
      <c r="Z614" s="804"/>
      <c r="AA614" s="804"/>
      <c r="AB614" s="185"/>
      <c r="AC614" s="804"/>
      <c r="AD614" s="804"/>
      <c r="AE614" s="804"/>
      <c r="AF614" s="804"/>
      <c r="AG614" s="804"/>
      <c r="AH614" s="804"/>
      <c r="AI614" s="686"/>
      <c r="AJ614" s="686"/>
      <c r="AK614" s="686"/>
      <c r="AL614" s="686"/>
      <c r="AM614" s="686"/>
      <c r="AN614" s="686"/>
      <c r="AO614" s="686"/>
      <c r="AP614" s="686"/>
      <c r="AQ614" s="686"/>
      <c r="AR614" s="686"/>
      <c r="AS614" s="686"/>
    </row>
    <row r="615" ht="15.75" customHeight="1">
      <c r="A615" s="803"/>
      <c r="B615" s="804"/>
      <c r="C615" s="804"/>
      <c r="D615" s="805"/>
      <c r="E615" s="806"/>
      <c r="F615" s="806"/>
      <c r="G615" s="806"/>
      <c r="H615" s="804"/>
      <c r="I615" s="804"/>
      <c r="J615" s="804"/>
      <c r="K615" s="185"/>
      <c r="L615" s="807"/>
      <c r="M615" s="653"/>
      <c r="N615" s="804"/>
      <c r="O615" s="804"/>
      <c r="P615" s="653"/>
      <c r="Q615" s="804"/>
      <c r="R615" s="808"/>
      <c r="S615" s="808"/>
      <c r="T615" s="809"/>
      <c r="U615" s="804"/>
      <c r="V615" s="804"/>
      <c r="W615" s="810"/>
      <c r="X615" s="804"/>
      <c r="Y615" s="653"/>
      <c r="Z615" s="804"/>
      <c r="AA615" s="804"/>
      <c r="AB615" s="185"/>
      <c r="AC615" s="804"/>
      <c r="AD615" s="804"/>
      <c r="AE615" s="804"/>
      <c r="AF615" s="804"/>
      <c r="AG615" s="804"/>
      <c r="AH615" s="804"/>
      <c r="AI615" s="686"/>
      <c r="AJ615" s="686"/>
      <c r="AK615" s="686"/>
      <c r="AL615" s="686"/>
      <c r="AM615" s="686"/>
      <c r="AN615" s="686"/>
      <c r="AO615" s="686"/>
      <c r="AP615" s="686"/>
      <c r="AQ615" s="686"/>
      <c r="AR615" s="686"/>
      <c r="AS615" s="686"/>
    </row>
    <row r="616" ht="15.75" customHeight="1">
      <c r="A616" s="803"/>
      <c r="B616" s="804"/>
      <c r="C616" s="804"/>
      <c r="D616" s="805"/>
      <c r="E616" s="806"/>
      <c r="F616" s="806"/>
      <c r="G616" s="806"/>
      <c r="H616" s="804"/>
      <c r="I616" s="804"/>
      <c r="J616" s="804"/>
      <c r="K616" s="185"/>
      <c r="L616" s="807"/>
      <c r="M616" s="653"/>
      <c r="N616" s="804"/>
      <c r="O616" s="804"/>
      <c r="P616" s="653"/>
      <c r="Q616" s="804"/>
      <c r="R616" s="808"/>
      <c r="S616" s="808"/>
      <c r="T616" s="809"/>
      <c r="U616" s="804"/>
      <c r="V616" s="804"/>
      <c r="W616" s="810"/>
      <c r="X616" s="804"/>
      <c r="Y616" s="653"/>
      <c r="Z616" s="804"/>
      <c r="AA616" s="804"/>
      <c r="AB616" s="185"/>
      <c r="AC616" s="804"/>
      <c r="AD616" s="804"/>
      <c r="AE616" s="804"/>
      <c r="AF616" s="804"/>
      <c r="AG616" s="804"/>
      <c r="AH616" s="804"/>
      <c r="AI616" s="686"/>
      <c r="AJ616" s="686"/>
      <c r="AK616" s="686"/>
      <c r="AL616" s="686"/>
      <c r="AM616" s="686"/>
      <c r="AN616" s="686"/>
      <c r="AO616" s="686"/>
      <c r="AP616" s="686"/>
      <c r="AQ616" s="686"/>
      <c r="AR616" s="686"/>
      <c r="AS616" s="686"/>
    </row>
    <row r="617" ht="15.75" customHeight="1">
      <c r="A617" s="803"/>
      <c r="B617" s="804"/>
      <c r="C617" s="804"/>
      <c r="D617" s="805"/>
      <c r="E617" s="806"/>
      <c r="F617" s="806"/>
      <c r="G617" s="806"/>
      <c r="H617" s="804"/>
      <c r="I617" s="804"/>
      <c r="J617" s="804"/>
      <c r="K617" s="185"/>
      <c r="L617" s="807"/>
      <c r="M617" s="653"/>
      <c r="N617" s="804"/>
      <c r="O617" s="804"/>
      <c r="P617" s="653"/>
      <c r="Q617" s="804"/>
      <c r="R617" s="808"/>
      <c r="S617" s="808"/>
      <c r="T617" s="809"/>
      <c r="U617" s="804"/>
      <c r="V617" s="804"/>
      <c r="W617" s="810"/>
      <c r="X617" s="804"/>
      <c r="Y617" s="653"/>
      <c r="Z617" s="804"/>
      <c r="AA617" s="804"/>
      <c r="AB617" s="185"/>
      <c r="AC617" s="804"/>
      <c r="AD617" s="804"/>
      <c r="AE617" s="804"/>
      <c r="AF617" s="804"/>
      <c r="AG617" s="804"/>
      <c r="AH617" s="804"/>
      <c r="AI617" s="686"/>
      <c r="AJ617" s="686"/>
      <c r="AK617" s="686"/>
      <c r="AL617" s="686"/>
      <c r="AM617" s="686"/>
      <c r="AN617" s="686"/>
      <c r="AO617" s="686"/>
      <c r="AP617" s="686"/>
      <c r="AQ617" s="686"/>
      <c r="AR617" s="686"/>
      <c r="AS617" s="686"/>
    </row>
    <row r="618" ht="15.75" customHeight="1">
      <c r="A618" s="803"/>
      <c r="B618" s="804"/>
      <c r="C618" s="804"/>
      <c r="D618" s="805"/>
      <c r="E618" s="806"/>
      <c r="F618" s="806"/>
      <c r="G618" s="806"/>
      <c r="H618" s="804"/>
      <c r="I618" s="804"/>
      <c r="J618" s="804"/>
      <c r="K618" s="185"/>
      <c r="L618" s="807"/>
      <c r="M618" s="653"/>
      <c r="N618" s="804"/>
      <c r="O618" s="804"/>
      <c r="P618" s="653"/>
      <c r="Q618" s="804"/>
      <c r="R618" s="808"/>
      <c r="S618" s="808"/>
      <c r="T618" s="809"/>
      <c r="U618" s="804"/>
      <c r="V618" s="804"/>
      <c r="W618" s="810"/>
      <c r="X618" s="804"/>
      <c r="Y618" s="653"/>
      <c r="Z618" s="804"/>
      <c r="AA618" s="804"/>
      <c r="AB618" s="185"/>
      <c r="AC618" s="804"/>
      <c r="AD618" s="804"/>
      <c r="AE618" s="804"/>
      <c r="AF618" s="804"/>
      <c r="AG618" s="804"/>
      <c r="AH618" s="804"/>
      <c r="AI618" s="686"/>
      <c r="AJ618" s="686"/>
      <c r="AK618" s="686"/>
      <c r="AL618" s="686"/>
      <c r="AM618" s="686"/>
      <c r="AN618" s="686"/>
      <c r="AO618" s="686"/>
      <c r="AP618" s="686"/>
      <c r="AQ618" s="686"/>
      <c r="AR618" s="686"/>
      <c r="AS618" s="686"/>
    </row>
    <row r="619" ht="15.75" customHeight="1">
      <c r="A619" s="803"/>
      <c r="B619" s="804"/>
      <c r="C619" s="804"/>
      <c r="D619" s="805"/>
      <c r="E619" s="806"/>
      <c r="F619" s="806"/>
      <c r="G619" s="806"/>
      <c r="H619" s="804"/>
      <c r="I619" s="804"/>
      <c r="J619" s="804"/>
      <c r="K619" s="185"/>
      <c r="L619" s="807"/>
      <c r="M619" s="653"/>
      <c r="N619" s="804"/>
      <c r="O619" s="804"/>
      <c r="P619" s="653"/>
      <c r="Q619" s="804"/>
      <c r="R619" s="808"/>
      <c r="S619" s="808"/>
      <c r="T619" s="809"/>
      <c r="U619" s="804"/>
      <c r="V619" s="804"/>
      <c r="W619" s="810"/>
      <c r="X619" s="804"/>
      <c r="Y619" s="653"/>
      <c r="Z619" s="804"/>
      <c r="AA619" s="804"/>
      <c r="AB619" s="185"/>
      <c r="AC619" s="804"/>
      <c r="AD619" s="804"/>
      <c r="AE619" s="804"/>
      <c r="AF619" s="804"/>
      <c r="AG619" s="804"/>
      <c r="AH619" s="804"/>
      <c r="AI619" s="686"/>
      <c r="AJ619" s="686"/>
      <c r="AK619" s="686"/>
      <c r="AL619" s="686"/>
      <c r="AM619" s="686"/>
      <c r="AN619" s="686"/>
      <c r="AO619" s="686"/>
      <c r="AP619" s="686"/>
      <c r="AQ619" s="686"/>
      <c r="AR619" s="686"/>
      <c r="AS619" s="686"/>
    </row>
    <row r="620" ht="15.75" customHeight="1">
      <c r="A620" s="803"/>
      <c r="B620" s="804"/>
      <c r="C620" s="804"/>
      <c r="D620" s="805"/>
      <c r="E620" s="806"/>
      <c r="F620" s="806"/>
      <c r="G620" s="806"/>
      <c r="H620" s="804"/>
      <c r="I620" s="804"/>
      <c r="J620" s="804"/>
      <c r="K620" s="185"/>
      <c r="L620" s="807"/>
      <c r="M620" s="653"/>
      <c r="N620" s="804"/>
      <c r="O620" s="804"/>
      <c r="P620" s="653"/>
      <c r="Q620" s="804"/>
      <c r="R620" s="808"/>
      <c r="S620" s="808"/>
      <c r="T620" s="809"/>
      <c r="U620" s="804"/>
      <c r="V620" s="804"/>
      <c r="W620" s="810"/>
      <c r="X620" s="804"/>
      <c r="Y620" s="653"/>
      <c r="Z620" s="804"/>
      <c r="AA620" s="804"/>
      <c r="AB620" s="185"/>
      <c r="AC620" s="804"/>
      <c r="AD620" s="804"/>
      <c r="AE620" s="804"/>
      <c r="AF620" s="804"/>
      <c r="AG620" s="804"/>
      <c r="AH620" s="804"/>
      <c r="AI620" s="686"/>
      <c r="AJ620" s="686"/>
      <c r="AK620" s="686"/>
      <c r="AL620" s="686"/>
      <c r="AM620" s="686"/>
      <c r="AN620" s="686"/>
      <c r="AO620" s="686"/>
      <c r="AP620" s="686"/>
      <c r="AQ620" s="686"/>
      <c r="AR620" s="686"/>
      <c r="AS620" s="686"/>
    </row>
    <row r="621" ht="15.75" customHeight="1">
      <c r="A621" s="803"/>
      <c r="B621" s="804"/>
      <c r="C621" s="804"/>
      <c r="D621" s="805"/>
      <c r="E621" s="806"/>
      <c r="F621" s="806"/>
      <c r="G621" s="806"/>
      <c r="H621" s="804"/>
      <c r="I621" s="804"/>
      <c r="J621" s="804"/>
      <c r="K621" s="185"/>
      <c r="L621" s="807"/>
      <c r="M621" s="653"/>
      <c r="N621" s="804"/>
      <c r="O621" s="804"/>
      <c r="P621" s="653"/>
      <c r="Q621" s="804"/>
      <c r="R621" s="808"/>
      <c r="S621" s="808"/>
      <c r="T621" s="809"/>
      <c r="U621" s="804"/>
      <c r="V621" s="804"/>
      <c r="W621" s="810"/>
      <c r="X621" s="804"/>
      <c r="Y621" s="653"/>
      <c r="Z621" s="804"/>
      <c r="AA621" s="804"/>
      <c r="AB621" s="185"/>
      <c r="AC621" s="804"/>
      <c r="AD621" s="804"/>
      <c r="AE621" s="804"/>
      <c r="AF621" s="804"/>
      <c r="AG621" s="804"/>
      <c r="AH621" s="804"/>
      <c r="AI621" s="686"/>
      <c r="AJ621" s="686"/>
      <c r="AK621" s="686"/>
      <c r="AL621" s="686"/>
      <c r="AM621" s="686"/>
      <c r="AN621" s="686"/>
      <c r="AO621" s="686"/>
      <c r="AP621" s="686"/>
      <c r="AQ621" s="686"/>
      <c r="AR621" s="686"/>
      <c r="AS621" s="686"/>
    </row>
    <row r="622" ht="15.75" customHeight="1">
      <c r="A622" s="803"/>
      <c r="B622" s="804"/>
      <c r="C622" s="804"/>
      <c r="D622" s="805"/>
      <c r="E622" s="806"/>
      <c r="F622" s="806"/>
      <c r="G622" s="806"/>
      <c r="H622" s="804"/>
      <c r="I622" s="804"/>
      <c r="J622" s="804"/>
      <c r="K622" s="185"/>
      <c r="L622" s="807"/>
      <c r="M622" s="653"/>
      <c r="N622" s="804"/>
      <c r="O622" s="804"/>
      <c r="P622" s="653"/>
      <c r="Q622" s="804"/>
      <c r="R622" s="808"/>
      <c r="S622" s="808"/>
      <c r="T622" s="809"/>
      <c r="U622" s="804"/>
      <c r="V622" s="804"/>
      <c r="W622" s="810"/>
      <c r="X622" s="804"/>
      <c r="Y622" s="653"/>
      <c r="Z622" s="804"/>
      <c r="AA622" s="804"/>
      <c r="AB622" s="185"/>
      <c r="AC622" s="804"/>
      <c r="AD622" s="804"/>
      <c r="AE622" s="804"/>
      <c r="AF622" s="804"/>
      <c r="AG622" s="804"/>
      <c r="AH622" s="804"/>
      <c r="AI622" s="686"/>
      <c r="AJ622" s="686"/>
      <c r="AK622" s="686"/>
      <c r="AL622" s="686"/>
      <c r="AM622" s="686"/>
      <c r="AN622" s="686"/>
      <c r="AO622" s="686"/>
      <c r="AP622" s="686"/>
      <c r="AQ622" s="686"/>
      <c r="AR622" s="686"/>
      <c r="AS622" s="686"/>
    </row>
    <row r="623" ht="15.75" customHeight="1">
      <c r="A623" s="803"/>
      <c r="B623" s="804"/>
      <c r="C623" s="804"/>
      <c r="D623" s="805"/>
      <c r="E623" s="806"/>
      <c r="F623" s="806"/>
      <c r="G623" s="806"/>
      <c r="H623" s="804"/>
      <c r="I623" s="804"/>
      <c r="J623" s="804"/>
      <c r="K623" s="185"/>
      <c r="L623" s="807"/>
      <c r="M623" s="653"/>
      <c r="N623" s="804"/>
      <c r="O623" s="804"/>
      <c r="P623" s="653"/>
      <c r="Q623" s="804"/>
      <c r="R623" s="808"/>
      <c r="S623" s="808"/>
      <c r="T623" s="809"/>
      <c r="U623" s="804"/>
      <c r="V623" s="804"/>
      <c r="W623" s="810"/>
      <c r="X623" s="804"/>
      <c r="Y623" s="653"/>
      <c r="Z623" s="804"/>
      <c r="AA623" s="804"/>
      <c r="AB623" s="185"/>
      <c r="AC623" s="804"/>
      <c r="AD623" s="804"/>
      <c r="AE623" s="804"/>
      <c r="AF623" s="804"/>
      <c r="AG623" s="804"/>
      <c r="AH623" s="804"/>
      <c r="AI623" s="686"/>
      <c r="AJ623" s="686"/>
      <c r="AK623" s="686"/>
      <c r="AL623" s="686"/>
      <c r="AM623" s="686"/>
      <c r="AN623" s="686"/>
      <c r="AO623" s="686"/>
      <c r="AP623" s="686"/>
      <c r="AQ623" s="686"/>
      <c r="AR623" s="686"/>
      <c r="AS623" s="686"/>
    </row>
    <row r="624" ht="15.75" customHeight="1">
      <c r="A624" s="803"/>
      <c r="B624" s="804"/>
      <c r="C624" s="804"/>
      <c r="D624" s="805"/>
      <c r="E624" s="806"/>
      <c r="F624" s="806"/>
      <c r="G624" s="806"/>
      <c r="H624" s="804"/>
      <c r="I624" s="804"/>
      <c r="J624" s="804"/>
      <c r="K624" s="185"/>
      <c r="L624" s="807"/>
      <c r="M624" s="653"/>
      <c r="N624" s="804"/>
      <c r="O624" s="804"/>
      <c r="P624" s="653"/>
      <c r="Q624" s="804"/>
      <c r="R624" s="808"/>
      <c r="S624" s="808"/>
      <c r="T624" s="809"/>
      <c r="U624" s="804"/>
      <c r="V624" s="804"/>
      <c r="W624" s="810"/>
      <c r="X624" s="804"/>
      <c r="Y624" s="653"/>
      <c r="Z624" s="804"/>
      <c r="AA624" s="804"/>
      <c r="AB624" s="185"/>
      <c r="AC624" s="804"/>
      <c r="AD624" s="804"/>
      <c r="AE624" s="804"/>
      <c r="AF624" s="804"/>
      <c r="AG624" s="804"/>
      <c r="AH624" s="804"/>
      <c r="AI624" s="686"/>
      <c r="AJ624" s="686"/>
      <c r="AK624" s="686"/>
      <c r="AL624" s="686"/>
      <c r="AM624" s="686"/>
      <c r="AN624" s="686"/>
      <c r="AO624" s="686"/>
      <c r="AP624" s="686"/>
      <c r="AQ624" s="686"/>
      <c r="AR624" s="686"/>
      <c r="AS624" s="686"/>
    </row>
    <row r="625" ht="15.75" customHeight="1">
      <c r="A625" s="803"/>
      <c r="B625" s="804"/>
      <c r="C625" s="804"/>
      <c r="D625" s="805"/>
      <c r="E625" s="806"/>
      <c r="F625" s="806"/>
      <c r="G625" s="806"/>
      <c r="H625" s="804"/>
      <c r="I625" s="804"/>
      <c r="J625" s="804"/>
      <c r="K625" s="185"/>
      <c r="L625" s="807"/>
      <c r="M625" s="653"/>
      <c r="N625" s="804"/>
      <c r="O625" s="804"/>
      <c r="P625" s="653"/>
      <c r="Q625" s="804"/>
      <c r="R625" s="808"/>
      <c r="S625" s="808"/>
      <c r="T625" s="809"/>
      <c r="U625" s="804"/>
      <c r="V625" s="804"/>
      <c r="W625" s="810"/>
      <c r="X625" s="804"/>
      <c r="Y625" s="653"/>
      <c r="Z625" s="804"/>
      <c r="AA625" s="804"/>
      <c r="AB625" s="185"/>
      <c r="AC625" s="804"/>
      <c r="AD625" s="804"/>
      <c r="AE625" s="804"/>
      <c r="AF625" s="804"/>
      <c r="AG625" s="804"/>
      <c r="AH625" s="804"/>
      <c r="AI625" s="686"/>
      <c r="AJ625" s="686"/>
      <c r="AK625" s="686"/>
      <c r="AL625" s="686"/>
      <c r="AM625" s="686"/>
      <c r="AN625" s="686"/>
      <c r="AO625" s="686"/>
      <c r="AP625" s="686"/>
      <c r="AQ625" s="686"/>
      <c r="AR625" s="686"/>
      <c r="AS625" s="686"/>
    </row>
    <row r="626" ht="15.75" customHeight="1">
      <c r="A626" s="803"/>
      <c r="B626" s="804"/>
      <c r="C626" s="804"/>
      <c r="D626" s="805"/>
      <c r="E626" s="806"/>
      <c r="F626" s="806"/>
      <c r="G626" s="806"/>
      <c r="H626" s="804"/>
      <c r="I626" s="804"/>
      <c r="J626" s="804"/>
      <c r="K626" s="185"/>
      <c r="L626" s="807"/>
      <c r="M626" s="653"/>
      <c r="N626" s="804"/>
      <c r="O626" s="804"/>
      <c r="P626" s="653"/>
      <c r="Q626" s="804"/>
      <c r="R626" s="808"/>
      <c r="S626" s="808"/>
      <c r="T626" s="809"/>
      <c r="U626" s="804"/>
      <c r="V626" s="804"/>
      <c r="W626" s="810"/>
      <c r="X626" s="804"/>
      <c r="Y626" s="653"/>
      <c r="Z626" s="804"/>
      <c r="AA626" s="804"/>
      <c r="AB626" s="185"/>
      <c r="AC626" s="804"/>
      <c r="AD626" s="804"/>
      <c r="AE626" s="804"/>
      <c r="AF626" s="804"/>
      <c r="AG626" s="804"/>
      <c r="AH626" s="804"/>
      <c r="AI626" s="686"/>
      <c r="AJ626" s="686"/>
      <c r="AK626" s="686"/>
      <c r="AL626" s="686"/>
      <c r="AM626" s="686"/>
      <c r="AN626" s="686"/>
      <c r="AO626" s="686"/>
      <c r="AP626" s="686"/>
      <c r="AQ626" s="686"/>
      <c r="AR626" s="686"/>
      <c r="AS626" s="686"/>
    </row>
    <row r="627" ht="15.75" customHeight="1">
      <c r="A627" s="803"/>
      <c r="B627" s="804"/>
      <c r="C627" s="804"/>
      <c r="D627" s="805"/>
      <c r="E627" s="806"/>
      <c r="F627" s="806"/>
      <c r="G627" s="806"/>
      <c r="H627" s="804"/>
      <c r="I627" s="804"/>
      <c r="J627" s="804"/>
      <c r="K627" s="185"/>
      <c r="L627" s="807"/>
      <c r="M627" s="653"/>
      <c r="N627" s="804"/>
      <c r="O627" s="804"/>
      <c r="P627" s="653"/>
      <c r="Q627" s="804"/>
      <c r="R627" s="808"/>
      <c r="S627" s="808"/>
      <c r="T627" s="809"/>
      <c r="U627" s="804"/>
      <c r="V627" s="804"/>
      <c r="W627" s="810"/>
      <c r="X627" s="804"/>
      <c r="Y627" s="653"/>
      <c r="Z627" s="804"/>
      <c r="AA627" s="804"/>
      <c r="AB627" s="185"/>
      <c r="AC627" s="804"/>
      <c r="AD627" s="804"/>
      <c r="AE627" s="804"/>
      <c r="AF627" s="804"/>
      <c r="AG627" s="804"/>
      <c r="AH627" s="804"/>
      <c r="AI627" s="686"/>
      <c r="AJ627" s="686"/>
      <c r="AK627" s="686"/>
      <c r="AL627" s="686"/>
      <c r="AM627" s="686"/>
      <c r="AN627" s="686"/>
      <c r="AO627" s="686"/>
      <c r="AP627" s="686"/>
      <c r="AQ627" s="686"/>
      <c r="AR627" s="686"/>
      <c r="AS627" s="686"/>
    </row>
    <row r="628" ht="15.75" customHeight="1">
      <c r="A628" s="803"/>
      <c r="B628" s="804"/>
      <c r="C628" s="804"/>
      <c r="D628" s="805"/>
      <c r="E628" s="806"/>
      <c r="F628" s="806"/>
      <c r="G628" s="806"/>
      <c r="H628" s="804"/>
      <c r="I628" s="804"/>
      <c r="J628" s="804"/>
      <c r="K628" s="185"/>
      <c r="L628" s="807"/>
      <c r="M628" s="653"/>
      <c r="N628" s="804"/>
      <c r="O628" s="804"/>
      <c r="P628" s="653"/>
      <c r="Q628" s="804"/>
      <c r="R628" s="808"/>
      <c r="S628" s="808"/>
      <c r="T628" s="809"/>
      <c r="U628" s="804"/>
      <c r="V628" s="804"/>
      <c r="W628" s="810"/>
      <c r="X628" s="804"/>
      <c r="Y628" s="653"/>
      <c r="Z628" s="804"/>
      <c r="AA628" s="804"/>
      <c r="AB628" s="185"/>
      <c r="AC628" s="804"/>
      <c r="AD628" s="804"/>
      <c r="AE628" s="804"/>
      <c r="AF628" s="804"/>
      <c r="AG628" s="804"/>
      <c r="AH628" s="804"/>
      <c r="AI628" s="686"/>
      <c r="AJ628" s="686"/>
      <c r="AK628" s="686"/>
      <c r="AL628" s="686"/>
      <c r="AM628" s="686"/>
      <c r="AN628" s="686"/>
      <c r="AO628" s="686"/>
      <c r="AP628" s="686"/>
      <c r="AQ628" s="686"/>
      <c r="AR628" s="686"/>
      <c r="AS628" s="686"/>
    </row>
    <row r="629" ht="15.75" customHeight="1">
      <c r="A629" s="803"/>
      <c r="B629" s="804"/>
      <c r="C629" s="804"/>
      <c r="D629" s="805"/>
      <c r="E629" s="806"/>
      <c r="F629" s="806"/>
      <c r="G629" s="806"/>
      <c r="H629" s="804"/>
      <c r="I629" s="804"/>
      <c r="J629" s="804"/>
      <c r="K629" s="185"/>
      <c r="L629" s="807"/>
      <c r="M629" s="653"/>
      <c r="N629" s="804"/>
      <c r="O629" s="804"/>
      <c r="P629" s="653"/>
      <c r="Q629" s="804"/>
      <c r="R629" s="808"/>
      <c r="S629" s="808"/>
      <c r="T629" s="809"/>
      <c r="U629" s="804"/>
      <c r="V629" s="804"/>
      <c r="W629" s="810"/>
      <c r="X629" s="804"/>
      <c r="Y629" s="653"/>
      <c r="Z629" s="804"/>
      <c r="AA629" s="804"/>
      <c r="AB629" s="185"/>
      <c r="AC629" s="804"/>
      <c r="AD629" s="804"/>
      <c r="AE629" s="804"/>
      <c r="AF629" s="804"/>
      <c r="AG629" s="804"/>
      <c r="AH629" s="804"/>
      <c r="AI629" s="686"/>
      <c r="AJ629" s="686"/>
      <c r="AK629" s="686"/>
      <c r="AL629" s="686"/>
      <c r="AM629" s="686"/>
      <c r="AN629" s="686"/>
      <c r="AO629" s="686"/>
      <c r="AP629" s="686"/>
      <c r="AQ629" s="686"/>
      <c r="AR629" s="686"/>
      <c r="AS629" s="686"/>
    </row>
    <row r="630" ht="15.75" customHeight="1">
      <c r="A630" s="803"/>
      <c r="B630" s="804"/>
      <c r="C630" s="804"/>
      <c r="D630" s="805"/>
      <c r="E630" s="806"/>
      <c r="F630" s="806"/>
      <c r="G630" s="806"/>
      <c r="H630" s="804"/>
      <c r="I630" s="804"/>
      <c r="J630" s="804"/>
      <c r="K630" s="185"/>
      <c r="L630" s="807"/>
      <c r="M630" s="653"/>
      <c r="N630" s="804"/>
      <c r="O630" s="804"/>
      <c r="P630" s="653"/>
      <c r="Q630" s="804"/>
      <c r="R630" s="808"/>
      <c r="S630" s="808"/>
      <c r="T630" s="809"/>
      <c r="U630" s="804"/>
      <c r="V630" s="804"/>
      <c r="W630" s="810"/>
      <c r="X630" s="804"/>
      <c r="Y630" s="653"/>
      <c r="Z630" s="804"/>
      <c r="AA630" s="804"/>
      <c r="AB630" s="185"/>
      <c r="AC630" s="804"/>
      <c r="AD630" s="804"/>
      <c r="AE630" s="804"/>
      <c r="AF630" s="804"/>
      <c r="AG630" s="804"/>
      <c r="AH630" s="804"/>
      <c r="AI630" s="686"/>
      <c r="AJ630" s="686"/>
      <c r="AK630" s="686"/>
      <c r="AL630" s="686"/>
      <c r="AM630" s="686"/>
      <c r="AN630" s="686"/>
      <c r="AO630" s="686"/>
      <c r="AP630" s="686"/>
      <c r="AQ630" s="686"/>
      <c r="AR630" s="686"/>
      <c r="AS630" s="686"/>
    </row>
    <row r="631" ht="15.75" customHeight="1">
      <c r="A631" s="803"/>
      <c r="B631" s="804"/>
      <c r="C631" s="804"/>
      <c r="D631" s="805"/>
      <c r="E631" s="806"/>
      <c r="F631" s="806"/>
      <c r="G631" s="806"/>
      <c r="H631" s="804"/>
      <c r="I631" s="804"/>
      <c r="J631" s="804"/>
      <c r="K631" s="185"/>
      <c r="L631" s="807"/>
      <c r="M631" s="653"/>
      <c r="N631" s="804"/>
      <c r="O631" s="804"/>
      <c r="P631" s="653"/>
      <c r="Q631" s="804"/>
      <c r="R631" s="808"/>
      <c r="S631" s="808"/>
      <c r="T631" s="809"/>
      <c r="U631" s="804"/>
      <c r="V631" s="804"/>
      <c r="W631" s="810"/>
      <c r="X631" s="804"/>
      <c r="Y631" s="653"/>
      <c r="Z631" s="804"/>
      <c r="AA631" s="804"/>
      <c r="AB631" s="185"/>
      <c r="AC631" s="804"/>
      <c r="AD631" s="804"/>
      <c r="AE631" s="804"/>
      <c r="AF631" s="804"/>
      <c r="AG631" s="804"/>
      <c r="AH631" s="804"/>
      <c r="AI631" s="686"/>
      <c r="AJ631" s="686"/>
      <c r="AK631" s="686"/>
      <c r="AL631" s="686"/>
      <c r="AM631" s="686"/>
      <c r="AN631" s="686"/>
      <c r="AO631" s="686"/>
      <c r="AP631" s="686"/>
      <c r="AQ631" s="686"/>
      <c r="AR631" s="686"/>
      <c r="AS631" s="686"/>
    </row>
    <row r="632" ht="15.75" customHeight="1">
      <c r="A632" s="803"/>
      <c r="B632" s="804"/>
      <c r="C632" s="804"/>
      <c r="D632" s="805"/>
      <c r="E632" s="806"/>
      <c r="F632" s="806"/>
      <c r="G632" s="806"/>
      <c r="H632" s="804"/>
      <c r="I632" s="804"/>
      <c r="J632" s="804"/>
      <c r="K632" s="185"/>
      <c r="L632" s="807"/>
      <c r="M632" s="653"/>
      <c r="N632" s="804"/>
      <c r="O632" s="804"/>
      <c r="P632" s="653"/>
      <c r="Q632" s="804"/>
      <c r="R632" s="808"/>
      <c r="S632" s="808"/>
      <c r="T632" s="809"/>
      <c r="U632" s="804"/>
      <c r="V632" s="804"/>
      <c r="W632" s="810"/>
      <c r="X632" s="804"/>
      <c r="Y632" s="653"/>
      <c r="Z632" s="804"/>
      <c r="AA632" s="804"/>
      <c r="AB632" s="185"/>
      <c r="AC632" s="804"/>
      <c r="AD632" s="804"/>
      <c r="AE632" s="804"/>
      <c r="AF632" s="804"/>
      <c r="AG632" s="804"/>
      <c r="AH632" s="804"/>
      <c r="AI632" s="686"/>
      <c r="AJ632" s="686"/>
      <c r="AK632" s="686"/>
      <c r="AL632" s="686"/>
      <c r="AM632" s="686"/>
      <c r="AN632" s="686"/>
      <c r="AO632" s="686"/>
      <c r="AP632" s="686"/>
      <c r="AQ632" s="686"/>
      <c r="AR632" s="686"/>
      <c r="AS632" s="686"/>
    </row>
    <row r="633" ht="15.75" customHeight="1">
      <c r="A633" s="803"/>
      <c r="B633" s="804"/>
      <c r="C633" s="804"/>
      <c r="D633" s="805"/>
      <c r="E633" s="806"/>
      <c r="F633" s="806"/>
      <c r="G633" s="806"/>
      <c r="H633" s="804"/>
      <c r="I633" s="804"/>
      <c r="J633" s="804"/>
      <c r="K633" s="185"/>
      <c r="L633" s="807"/>
      <c r="M633" s="653"/>
      <c r="N633" s="804"/>
      <c r="O633" s="804"/>
      <c r="P633" s="653"/>
      <c r="Q633" s="804"/>
      <c r="R633" s="808"/>
      <c r="S633" s="808"/>
      <c r="T633" s="809"/>
      <c r="U633" s="804"/>
      <c r="V633" s="804"/>
      <c r="W633" s="810"/>
      <c r="X633" s="804"/>
      <c r="Y633" s="653"/>
      <c r="Z633" s="804"/>
      <c r="AA633" s="804"/>
      <c r="AB633" s="185"/>
      <c r="AC633" s="804"/>
      <c r="AD633" s="804"/>
      <c r="AE633" s="804"/>
      <c r="AF633" s="804"/>
      <c r="AG633" s="804"/>
      <c r="AH633" s="804"/>
      <c r="AI633" s="686"/>
      <c r="AJ633" s="686"/>
      <c r="AK633" s="686"/>
      <c r="AL633" s="686"/>
      <c r="AM633" s="686"/>
      <c r="AN633" s="686"/>
      <c r="AO633" s="686"/>
      <c r="AP633" s="686"/>
      <c r="AQ633" s="686"/>
      <c r="AR633" s="686"/>
      <c r="AS633" s="686"/>
    </row>
    <row r="634" ht="15.75" customHeight="1">
      <c r="A634" s="803"/>
      <c r="B634" s="804"/>
      <c r="C634" s="804"/>
      <c r="D634" s="805"/>
      <c r="E634" s="806"/>
      <c r="F634" s="806"/>
      <c r="G634" s="806"/>
      <c r="H634" s="804"/>
      <c r="I634" s="804"/>
      <c r="J634" s="804"/>
      <c r="K634" s="185"/>
      <c r="L634" s="807"/>
      <c r="M634" s="653"/>
      <c r="N634" s="804"/>
      <c r="O634" s="804"/>
      <c r="P634" s="653"/>
      <c r="Q634" s="804"/>
      <c r="R634" s="808"/>
      <c r="S634" s="808"/>
      <c r="T634" s="809"/>
      <c r="U634" s="804"/>
      <c r="V634" s="804"/>
      <c r="W634" s="810"/>
      <c r="X634" s="804"/>
      <c r="Y634" s="653"/>
      <c r="Z634" s="804"/>
      <c r="AA634" s="804"/>
      <c r="AB634" s="185"/>
      <c r="AC634" s="804"/>
      <c r="AD634" s="804"/>
      <c r="AE634" s="804"/>
      <c r="AF634" s="804"/>
      <c r="AG634" s="804"/>
      <c r="AH634" s="804"/>
      <c r="AI634" s="686"/>
      <c r="AJ634" s="686"/>
      <c r="AK634" s="686"/>
      <c r="AL634" s="686"/>
      <c r="AM634" s="686"/>
      <c r="AN634" s="686"/>
      <c r="AO634" s="686"/>
      <c r="AP634" s="686"/>
      <c r="AQ634" s="686"/>
      <c r="AR634" s="686"/>
      <c r="AS634" s="686"/>
    </row>
    <row r="635" ht="15.75" customHeight="1">
      <c r="A635" s="803"/>
      <c r="B635" s="804"/>
      <c r="C635" s="804"/>
      <c r="D635" s="805"/>
      <c r="E635" s="806"/>
      <c r="F635" s="806"/>
      <c r="G635" s="806"/>
      <c r="H635" s="804"/>
      <c r="I635" s="804"/>
      <c r="J635" s="804"/>
      <c r="K635" s="185"/>
      <c r="L635" s="807"/>
      <c r="M635" s="653"/>
      <c r="N635" s="804"/>
      <c r="O635" s="804"/>
      <c r="P635" s="653"/>
      <c r="Q635" s="804"/>
      <c r="R635" s="808"/>
      <c r="S635" s="808"/>
      <c r="T635" s="809"/>
      <c r="U635" s="804"/>
      <c r="V635" s="804"/>
      <c r="W635" s="810"/>
      <c r="X635" s="804"/>
      <c r="Y635" s="653"/>
      <c r="Z635" s="804"/>
      <c r="AA635" s="804"/>
      <c r="AB635" s="185"/>
      <c r="AC635" s="804"/>
      <c r="AD635" s="804"/>
      <c r="AE635" s="804"/>
      <c r="AF635" s="804"/>
      <c r="AG635" s="804"/>
      <c r="AH635" s="804"/>
      <c r="AI635" s="686"/>
      <c r="AJ635" s="686"/>
      <c r="AK635" s="686"/>
      <c r="AL635" s="686"/>
      <c r="AM635" s="686"/>
      <c r="AN635" s="686"/>
      <c r="AO635" s="686"/>
      <c r="AP635" s="686"/>
      <c r="AQ635" s="686"/>
      <c r="AR635" s="686"/>
      <c r="AS635" s="686"/>
    </row>
    <row r="636" ht="15.75" customHeight="1">
      <c r="A636" s="803"/>
      <c r="B636" s="804"/>
      <c r="C636" s="804"/>
      <c r="D636" s="805"/>
      <c r="E636" s="806"/>
      <c r="F636" s="806"/>
      <c r="G636" s="806"/>
      <c r="H636" s="804"/>
      <c r="I636" s="804"/>
      <c r="J636" s="804"/>
      <c r="K636" s="185"/>
      <c r="L636" s="807"/>
      <c r="M636" s="653"/>
      <c r="N636" s="804"/>
      <c r="O636" s="804"/>
      <c r="P636" s="653"/>
      <c r="Q636" s="804"/>
      <c r="R636" s="808"/>
      <c r="S636" s="808"/>
      <c r="T636" s="809"/>
      <c r="U636" s="804"/>
      <c r="V636" s="804"/>
      <c r="W636" s="810"/>
      <c r="X636" s="804"/>
      <c r="Y636" s="653"/>
      <c r="Z636" s="804"/>
      <c r="AA636" s="804"/>
      <c r="AB636" s="185"/>
      <c r="AC636" s="804"/>
      <c r="AD636" s="804"/>
      <c r="AE636" s="804"/>
      <c r="AF636" s="804"/>
      <c r="AG636" s="804"/>
      <c r="AH636" s="804"/>
      <c r="AI636" s="686"/>
      <c r="AJ636" s="686"/>
      <c r="AK636" s="686"/>
      <c r="AL636" s="686"/>
      <c r="AM636" s="686"/>
      <c r="AN636" s="686"/>
      <c r="AO636" s="686"/>
      <c r="AP636" s="686"/>
      <c r="AQ636" s="686"/>
      <c r="AR636" s="686"/>
      <c r="AS636" s="686"/>
    </row>
    <row r="637" ht="15.75" customHeight="1">
      <c r="A637" s="803"/>
      <c r="B637" s="804"/>
      <c r="C637" s="804"/>
      <c r="D637" s="805"/>
      <c r="E637" s="806"/>
      <c r="F637" s="806"/>
      <c r="G637" s="806"/>
      <c r="H637" s="804"/>
      <c r="I637" s="804"/>
      <c r="J637" s="804"/>
      <c r="K637" s="185"/>
      <c r="L637" s="807"/>
      <c r="M637" s="653"/>
      <c r="N637" s="804"/>
      <c r="O637" s="804"/>
      <c r="P637" s="653"/>
      <c r="Q637" s="804"/>
      <c r="R637" s="808"/>
      <c r="S637" s="808"/>
      <c r="T637" s="809"/>
      <c r="U637" s="804"/>
      <c r="V637" s="804"/>
      <c r="W637" s="810"/>
      <c r="X637" s="804"/>
      <c r="Y637" s="653"/>
      <c r="Z637" s="804"/>
      <c r="AA637" s="804"/>
      <c r="AB637" s="185"/>
      <c r="AC637" s="804"/>
      <c r="AD637" s="804"/>
      <c r="AE637" s="804"/>
      <c r="AF637" s="804"/>
      <c r="AG637" s="804"/>
      <c r="AH637" s="804"/>
      <c r="AI637" s="686"/>
      <c r="AJ637" s="686"/>
      <c r="AK637" s="686"/>
      <c r="AL637" s="686"/>
      <c r="AM637" s="686"/>
      <c r="AN637" s="686"/>
      <c r="AO637" s="686"/>
      <c r="AP637" s="686"/>
      <c r="AQ637" s="686"/>
      <c r="AR637" s="686"/>
      <c r="AS637" s="686"/>
    </row>
    <row r="638" ht="15.75" customHeight="1">
      <c r="A638" s="803"/>
      <c r="B638" s="804"/>
      <c r="C638" s="804"/>
      <c r="D638" s="805"/>
      <c r="E638" s="806"/>
      <c r="F638" s="806"/>
      <c r="G638" s="806"/>
      <c r="H638" s="804"/>
      <c r="I638" s="804"/>
      <c r="J638" s="804"/>
      <c r="K638" s="185"/>
      <c r="L638" s="807"/>
      <c r="M638" s="653"/>
      <c r="N638" s="804"/>
      <c r="O638" s="804"/>
      <c r="P638" s="653"/>
      <c r="Q638" s="804"/>
      <c r="R638" s="808"/>
      <c r="S638" s="808"/>
      <c r="T638" s="809"/>
      <c r="U638" s="804"/>
      <c r="V638" s="804"/>
      <c r="W638" s="810"/>
      <c r="X638" s="804"/>
      <c r="Y638" s="653"/>
      <c r="Z638" s="804"/>
      <c r="AA638" s="804"/>
      <c r="AB638" s="185"/>
      <c r="AC638" s="804"/>
      <c r="AD638" s="804"/>
      <c r="AE638" s="804"/>
      <c r="AF638" s="804"/>
      <c r="AG638" s="804"/>
      <c r="AH638" s="804"/>
      <c r="AI638" s="686"/>
      <c r="AJ638" s="686"/>
      <c r="AK638" s="686"/>
      <c r="AL638" s="686"/>
      <c r="AM638" s="686"/>
      <c r="AN638" s="686"/>
      <c r="AO638" s="686"/>
      <c r="AP638" s="686"/>
      <c r="AQ638" s="686"/>
      <c r="AR638" s="686"/>
      <c r="AS638" s="686"/>
    </row>
    <row r="639" ht="15.75" customHeight="1">
      <c r="A639" s="803"/>
      <c r="B639" s="804"/>
      <c r="C639" s="804"/>
      <c r="D639" s="805"/>
      <c r="E639" s="806"/>
      <c r="F639" s="806"/>
      <c r="G639" s="806"/>
      <c r="H639" s="804"/>
      <c r="I639" s="804"/>
      <c r="J639" s="804"/>
      <c r="K639" s="185"/>
      <c r="L639" s="807"/>
      <c r="M639" s="653"/>
      <c r="N639" s="804"/>
      <c r="O639" s="804"/>
      <c r="P639" s="653"/>
      <c r="Q639" s="804"/>
      <c r="R639" s="808"/>
      <c r="S639" s="808"/>
      <c r="T639" s="809"/>
      <c r="U639" s="804"/>
      <c r="V639" s="804"/>
      <c r="W639" s="810"/>
      <c r="X639" s="804"/>
      <c r="Y639" s="653"/>
      <c r="Z639" s="804"/>
      <c r="AA639" s="804"/>
      <c r="AB639" s="185"/>
      <c r="AC639" s="804"/>
      <c r="AD639" s="804"/>
      <c r="AE639" s="804"/>
      <c r="AF639" s="804"/>
      <c r="AG639" s="804"/>
      <c r="AH639" s="804"/>
      <c r="AI639" s="686"/>
      <c r="AJ639" s="686"/>
      <c r="AK639" s="686"/>
      <c r="AL639" s="686"/>
      <c r="AM639" s="686"/>
      <c r="AN639" s="686"/>
      <c r="AO639" s="686"/>
      <c r="AP639" s="686"/>
      <c r="AQ639" s="686"/>
      <c r="AR639" s="686"/>
      <c r="AS639" s="686"/>
    </row>
    <row r="640" ht="15.75" customHeight="1">
      <c r="A640" s="803"/>
      <c r="B640" s="804"/>
      <c r="C640" s="804"/>
      <c r="D640" s="805"/>
      <c r="E640" s="806"/>
      <c r="F640" s="806"/>
      <c r="G640" s="806"/>
      <c r="H640" s="804"/>
      <c r="I640" s="804"/>
      <c r="J640" s="804"/>
      <c r="K640" s="185"/>
      <c r="L640" s="807"/>
      <c r="M640" s="653"/>
      <c r="N640" s="804"/>
      <c r="O640" s="804"/>
      <c r="P640" s="653"/>
      <c r="Q640" s="804"/>
      <c r="R640" s="808"/>
      <c r="S640" s="808"/>
      <c r="T640" s="809"/>
      <c r="U640" s="804"/>
      <c r="V640" s="804"/>
      <c r="W640" s="810"/>
      <c r="X640" s="804"/>
      <c r="Y640" s="653"/>
      <c r="Z640" s="804"/>
      <c r="AA640" s="804"/>
      <c r="AB640" s="185"/>
      <c r="AC640" s="804"/>
      <c r="AD640" s="804"/>
      <c r="AE640" s="804"/>
      <c r="AF640" s="804"/>
      <c r="AG640" s="804"/>
      <c r="AH640" s="804"/>
      <c r="AI640" s="686"/>
      <c r="AJ640" s="686"/>
      <c r="AK640" s="686"/>
      <c r="AL640" s="686"/>
      <c r="AM640" s="686"/>
      <c r="AN640" s="686"/>
      <c r="AO640" s="686"/>
      <c r="AP640" s="686"/>
      <c r="AQ640" s="686"/>
      <c r="AR640" s="686"/>
      <c r="AS640" s="686"/>
    </row>
    <row r="641" ht="15.75" customHeight="1">
      <c r="A641" s="803"/>
      <c r="B641" s="804"/>
      <c r="C641" s="804"/>
      <c r="D641" s="805"/>
      <c r="E641" s="806"/>
      <c r="F641" s="806"/>
      <c r="G641" s="806"/>
      <c r="H641" s="804"/>
      <c r="I641" s="804"/>
      <c r="J641" s="804"/>
      <c r="K641" s="185"/>
      <c r="L641" s="807"/>
      <c r="M641" s="653"/>
      <c r="N641" s="804"/>
      <c r="O641" s="804"/>
      <c r="P641" s="653"/>
      <c r="Q641" s="804"/>
      <c r="R641" s="808"/>
      <c r="S641" s="808"/>
      <c r="T641" s="809"/>
      <c r="U641" s="804"/>
      <c r="V641" s="804"/>
      <c r="W641" s="810"/>
      <c r="X641" s="804"/>
      <c r="Y641" s="653"/>
      <c r="Z641" s="804"/>
      <c r="AA641" s="804"/>
      <c r="AB641" s="185"/>
      <c r="AC641" s="804"/>
      <c r="AD641" s="804"/>
      <c r="AE641" s="804"/>
      <c r="AF641" s="804"/>
      <c r="AG641" s="804"/>
      <c r="AH641" s="804"/>
      <c r="AI641" s="686"/>
      <c r="AJ641" s="686"/>
      <c r="AK641" s="686"/>
      <c r="AL641" s="686"/>
      <c r="AM641" s="686"/>
      <c r="AN641" s="686"/>
      <c r="AO641" s="686"/>
      <c r="AP641" s="686"/>
      <c r="AQ641" s="686"/>
      <c r="AR641" s="686"/>
      <c r="AS641" s="686"/>
    </row>
    <row r="642" ht="15.75" customHeight="1">
      <c r="A642" s="803"/>
      <c r="B642" s="804"/>
      <c r="C642" s="804"/>
      <c r="D642" s="805"/>
      <c r="E642" s="806"/>
      <c r="F642" s="806"/>
      <c r="G642" s="806"/>
      <c r="H642" s="804"/>
      <c r="I642" s="804"/>
      <c r="J642" s="804"/>
      <c r="K642" s="185"/>
      <c r="L642" s="807"/>
      <c r="M642" s="653"/>
      <c r="N642" s="804"/>
      <c r="O642" s="804"/>
      <c r="P642" s="653"/>
      <c r="Q642" s="804"/>
      <c r="R642" s="808"/>
      <c r="S642" s="808"/>
      <c r="T642" s="809"/>
      <c r="U642" s="804"/>
      <c r="V642" s="804"/>
      <c r="W642" s="810"/>
      <c r="X642" s="804"/>
      <c r="Y642" s="653"/>
      <c r="Z642" s="804"/>
      <c r="AA642" s="804"/>
      <c r="AB642" s="185"/>
      <c r="AC642" s="804"/>
      <c r="AD642" s="804"/>
      <c r="AE642" s="804"/>
      <c r="AF642" s="804"/>
      <c r="AG642" s="804"/>
      <c r="AH642" s="804"/>
      <c r="AI642" s="686"/>
      <c r="AJ642" s="686"/>
      <c r="AK642" s="686"/>
      <c r="AL642" s="686"/>
      <c r="AM642" s="686"/>
      <c r="AN642" s="686"/>
      <c r="AO642" s="686"/>
      <c r="AP642" s="686"/>
      <c r="AQ642" s="686"/>
      <c r="AR642" s="686"/>
      <c r="AS642" s="686"/>
    </row>
    <row r="643" ht="15.75" customHeight="1">
      <c r="A643" s="803"/>
      <c r="B643" s="804"/>
      <c r="C643" s="804"/>
      <c r="D643" s="805"/>
      <c r="E643" s="806"/>
      <c r="F643" s="806"/>
      <c r="G643" s="806"/>
      <c r="H643" s="804"/>
      <c r="I643" s="804"/>
      <c r="J643" s="804"/>
      <c r="K643" s="185"/>
      <c r="L643" s="807"/>
      <c r="M643" s="653"/>
      <c r="N643" s="804"/>
      <c r="O643" s="804"/>
      <c r="P643" s="653"/>
      <c r="Q643" s="804"/>
      <c r="R643" s="808"/>
      <c r="S643" s="808"/>
      <c r="T643" s="809"/>
      <c r="U643" s="804"/>
      <c r="V643" s="804"/>
      <c r="W643" s="810"/>
      <c r="X643" s="804"/>
      <c r="Y643" s="653"/>
      <c r="Z643" s="804"/>
      <c r="AA643" s="804"/>
      <c r="AB643" s="185"/>
      <c r="AC643" s="804"/>
      <c r="AD643" s="804"/>
      <c r="AE643" s="804"/>
      <c r="AF643" s="804"/>
      <c r="AG643" s="804"/>
      <c r="AH643" s="804"/>
      <c r="AI643" s="686"/>
      <c r="AJ643" s="686"/>
      <c r="AK643" s="686"/>
      <c r="AL643" s="686"/>
      <c r="AM643" s="686"/>
      <c r="AN643" s="686"/>
      <c r="AO643" s="686"/>
      <c r="AP643" s="686"/>
      <c r="AQ643" s="686"/>
      <c r="AR643" s="686"/>
      <c r="AS643" s="686"/>
    </row>
    <row r="644" ht="15.75" customHeight="1">
      <c r="A644" s="803"/>
      <c r="B644" s="804"/>
      <c r="C644" s="804"/>
      <c r="D644" s="805"/>
      <c r="E644" s="806"/>
      <c r="F644" s="806"/>
      <c r="G644" s="806"/>
      <c r="H644" s="804"/>
      <c r="I644" s="804"/>
      <c r="J644" s="804"/>
      <c r="K644" s="185"/>
      <c r="L644" s="807"/>
      <c r="M644" s="653"/>
      <c r="N644" s="804"/>
      <c r="O644" s="804"/>
      <c r="P644" s="653"/>
      <c r="Q644" s="804"/>
      <c r="R644" s="808"/>
      <c r="S644" s="808"/>
      <c r="T644" s="809"/>
      <c r="U644" s="804"/>
      <c r="V644" s="804"/>
      <c r="W644" s="810"/>
      <c r="X644" s="804"/>
      <c r="Y644" s="653"/>
      <c r="Z644" s="804"/>
      <c r="AA644" s="804"/>
      <c r="AB644" s="185"/>
      <c r="AC644" s="804"/>
      <c r="AD644" s="804"/>
      <c r="AE644" s="804"/>
      <c r="AF644" s="804"/>
      <c r="AG644" s="804"/>
      <c r="AH644" s="804"/>
      <c r="AI644" s="686"/>
      <c r="AJ644" s="686"/>
      <c r="AK644" s="686"/>
      <c r="AL644" s="686"/>
      <c r="AM644" s="686"/>
      <c r="AN644" s="686"/>
      <c r="AO644" s="686"/>
      <c r="AP644" s="686"/>
      <c r="AQ644" s="686"/>
      <c r="AR644" s="686"/>
      <c r="AS644" s="686"/>
    </row>
    <row r="645" ht="15.75" customHeight="1">
      <c r="A645" s="803"/>
      <c r="B645" s="804"/>
      <c r="C645" s="804"/>
      <c r="D645" s="805"/>
      <c r="E645" s="806"/>
      <c r="F645" s="806"/>
      <c r="G645" s="806"/>
      <c r="H645" s="804"/>
      <c r="I645" s="804"/>
      <c r="J645" s="804"/>
      <c r="K645" s="185"/>
      <c r="L645" s="807"/>
      <c r="M645" s="653"/>
      <c r="N645" s="804"/>
      <c r="O645" s="804"/>
      <c r="P645" s="653"/>
      <c r="Q645" s="804"/>
      <c r="R645" s="808"/>
      <c r="S645" s="808"/>
      <c r="T645" s="809"/>
      <c r="U645" s="804"/>
      <c r="V645" s="804"/>
      <c r="W645" s="810"/>
      <c r="X645" s="804"/>
      <c r="Y645" s="653"/>
      <c r="Z645" s="804"/>
      <c r="AA645" s="804"/>
      <c r="AB645" s="185"/>
      <c r="AC645" s="804"/>
      <c r="AD645" s="804"/>
      <c r="AE645" s="804"/>
      <c r="AF645" s="804"/>
      <c r="AG645" s="804"/>
      <c r="AH645" s="804"/>
      <c r="AI645" s="686"/>
      <c r="AJ645" s="686"/>
      <c r="AK645" s="686"/>
      <c r="AL645" s="686"/>
      <c r="AM645" s="686"/>
      <c r="AN645" s="686"/>
      <c r="AO645" s="686"/>
      <c r="AP645" s="686"/>
      <c r="AQ645" s="686"/>
      <c r="AR645" s="686"/>
      <c r="AS645" s="686"/>
    </row>
    <row r="646" ht="15.75" customHeight="1">
      <c r="A646" s="803"/>
      <c r="B646" s="804"/>
      <c r="C646" s="804"/>
      <c r="D646" s="805"/>
      <c r="E646" s="806"/>
      <c r="F646" s="806"/>
      <c r="G646" s="806"/>
      <c r="H646" s="804"/>
      <c r="I646" s="804"/>
      <c r="J646" s="804"/>
      <c r="K646" s="185"/>
      <c r="L646" s="807"/>
      <c r="M646" s="653"/>
      <c r="N646" s="804"/>
      <c r="O646" s="804"/>
      <c r="P646" s="653"/>
      <c r="Q646" s="804"/>
      <c r="R646" s="808"/>
      <c r="S646" s="808"/>
      <c r="T646" s="809"/>
      <c r="U646" s="804"/>
      <c r="V646" s="804"/>
      <c r="W646" s="810"/>
      <c r="X646" s="804"/>
      <c r="Y646" s="653"/>
      <c r="Z646" s="804"/>
      <c r="AA646" s="804"/>
      <c r="AB646" s="185"/>
      <c r="AC646" s="804"/>
      <c r="AD646" s="804"/>
      <c r="AE646" s="804"/>
      <c r="AF646" s="804"/>
      <c r="AG646" s="804"/>
      <c r="AH646" s="804"/>
      <c r="AI646" s="686"/>
      <c r="AJ646" s="686"/>
      <c r="AK646" s="686"/>
      <c r="AL646" s="686"/>
      <c r="AM646" s="686"/>
      <c r="AN646" s="686"/>
      <c r="AO646" s="686"/>
      <c r="AP646" s="686"/>
      <c r="AQ646" s="686"/>
      <c r="AR646" s="686"/>
      <c r="AS646" s="686"/>
    </row>
    <row r="647" ht="15.75" customHeight="1">
      <c r="A647" s="803"/>
      <c r="B647" s="804"/>
      <c r="C647" s="804"/>
      <c r="D647" s="805"/>
      <c r="E647" s="806"/>
      <c r="F647" s="806"/>
      <c r="G647" s="806"/>
      <c r="H647" s="804"/>
      <c r="I647" s="804"/>
      <c r="J647" s="804"/>
      <c r="K647" s="185"/>
      <c r="L647" s="807"/>
      <c r="M647" s="653"/>
      <c r="N647" s="804"/>
      <c r="O647" s="804"/>
      <c r="P647" s="653"/>
      <c r="Q647" s="804"/>
      <c r="R647" s="808"/>
      <c r="S647" s="808"/>
      <c r="T647" s="809"/>
      <c r="U647" s="804"/>
      <c r="V647" s="804"/>
      <c r="W647" s="810"/>
      <c r="X647" s="804"/>
      <c r="Y647" s="653"/>
      <c r="Z647" s="804"/>
      <c r="AA647" s="804"/>
      <c r="AB647" s="185"/>
      <c r="AC647" s="804"/>
      <c r="AD647" s="804"/>
      <c r="AE647" s="804"/>
      <c r="AF647" s="804"/>
      <c r="AG647" s="804"/>
      <c r="AH647" s="804"/>
      <c r="AI647" s="686"/>
      <c r="AJ647" s="686"/>
      <c r="AK647" s="686"/>
      <c r="AL647" s="686"/>
      <c r="AM647" s="686"/>
      <c r="AN647" s="686"/>
      <c r="AO647" s="686"/>
      <c r="AP647" s="686"/>
      <c r="AQ647" s="686"/>
      <c r="AR647" s="686"/>
      <c r="AS647" s="686"/>
    </row>
    <row r="648" ht="15.75" customHeight="1">
      <c r="A648" s="803"/>
      <c r="B648" s="804"/>
      <c r="C648" s="804"/>
      <c r="D648" s="805"/>
      <c r="E648" s="806"/>
      <c r="F648" s="806"/>
      <c r="G648" s="806"/>
      <c r="H648" s="804"/>
      <c r="I648" s="804"/>
      <c r="J648" s="804"/>
      <c r="K648" s="185"/>
      <c r="L648" s="807"/>
      <c r="M648" s="653"/>
      <c r="N648" s="804"/>
      <c r="O648" s="804"/>
      <c r="P648" s="653"/>
      <c r="Q648" s="804"/>
      <c r="R648" s="808"/>
      <c r="S648" s="808"/>
      <c r="T648" s="809"/>
      <c r="U648" s="804"/>
      <c r="V648" s="804"/>
      <c r="W648" s="810"/>
      <c r="X648" s="804"/>
      <c r="Y648" s="653"/>
      <c r="Z648" s="804"/>
      <c r="AA648" s="804"/>
      <c r="AB648" s="185"/>
      <c r="AC648" s="804"/>
      <c r="AD648" s="804"/>
      <c r="AE648" s="804"/>
      <c r="AF648" s="804"/>
      <c r="AG648" s="804"/>
      <c r="AH648" s="804"/>
      <c r="AI648" s="686"/>
      <c r="AJ648" s="686"/>
      <c r="AK648" s="686"/>
      <c r="AL648" s="686"/>
      <c r="AM648" s="686"/>
      <c r="AN648" s="686"/>
      <c r="AO648" s="686"/>
      <c r="AP648" s="686"/>
      <c r="AQ648" s="686"/>
      <c r="AR648" s="686"/>
      <c r="AS648" s="686"/>
    </row>
    <row r="649" ht="15.75" customHeight="1">
      <c r="A649" s="803"/>
      <c r="B649" s="804"/>
      <c r="C649" s="804"/>
      <c r="D649" s="805"/>
      <c r="E649" s="806"/>
      <c r="F649" s="806"/>
      <c r="G649" s="806"/>
      <c r="H649" s="804"/>
      <c r="I649" s="804"/>
      <c r="J649" s="804"/>
      <c r="K649" s="185"/>
      <c r="L649" s="807"/>
      <c r="M649" s="653"/>
      <c r="N649" s="804"/>
      <c r="O649" s="804"/>
      <c r="P649" s="653"/>
      <c r="Q649" s="804"/>
      <c r="R649" s="808"/>
      <c r="S649" s="808"/>
      <c r="T649" s="809"/>
      <c r="U649" s="804"/>
      <c r="V649" s="804"/>
      <c r="W649" s="810"/>
      <c r="X649" s="804"/>
      <c r="Y649" s="653"/>
      <c r="Z649" s="804"/>
      <c r="AA649" s="804"/>
      <c r="AB649" s="185"/>
      <c r="AC649" s="804"/>
      <c r="AD649" s="804"/>
      <c r="AE649" s="804"/>
      <c r="AF649" s="804"/>
      <c r="AG649" s="804"/>
      <c r="AH649" s="804"/>
      <c r="AI649" s="686"/>
      <c r="AJ649" s="686"/>
      <c r="AK649" s="686"/>
      <c r="AL649" s="686"/>
      <c r="AM649" s="686"/>
      <c r="AN649" s="686"/>
      <c r="AO649" s="686"/>
      <c r="AP649" s="686"/>
      <c r="AQ649" s="686"/>
      <c r="AR649" s="686"/>
      <c r="AS649" s="686"/>
    </row>
    <row r="650" ht="15.75" customHeight="1">
      <c r="A650" s="803"/>
      <c r="B650" s="804"/>
      <c r="C650" s="804"/>
      <c r="D650" s="805"/>
      <c r="E650" s="806"/>
      <c r="F650" s="806"/>
      <c r="G650" s="806"/>
      <c r="H650" s="804"/>
      <c r="I650" s="804"/>
      <c r="J650" s="804"/>
      <c r="K650" s="185"/>
      <c r="L650" s="807"/>
      <c r="M650" s="653"/>
      <c r="N650" s="804"/>
      <c r="O650" s="804"/>
      <c r="P650" s="653"/>
      <c r="Q650" s="804"/>
      <c r="R650" s="808"/>
      <c r="S650" s="808"/>
      <c r="T650" s="809"/>
      <c r="U650" s="804"/>
      <c r="V650" s="804"/>
      <c r="W650" s="810"/>
      <c r="X650" s="804"/>
      <c r="Y650" s="653"/>
      <c r="Z650" s="804"/>
      <c r="AA650" s="804"/>
      <c r="AB650" s="185"/>
      <c r="AC650" s="804"/>
      <c r="AD650" s="804"/>
      <c r="AE650" s="804"/>
      <c r="AF650" s="804"/>
      <c r="AG650" s="804"/>
      <c r="AH650" s="804"/>
      <c r="AI650" s="686"/>
      <c r="AJ650" s="686"/>
      <c r="AK650" s="686"/>
      <c r="AL650" s="686"/>
      <c r="AM650" s="686"/>
      <c r="AN650" s="686"/>
      <c r="AO650" s="686"/>
      <c r="AP650" s="686"/>
      <c r="AQ650" s="686"/>
      <c r="AR650" s="686"/>
      <c r="AS650" s="686"/>
    </row>
    <row r="651" ht="15.75" customHeight="1">
      <c r="A651" s="803"/>
      <c r="B651" s="804"/>
      <c r="C651" s="804"/>
      <c r="D651" s="805"/>
      <c r="E651" s="806"/>
      <c r="F651" s="806"/>
      <c r="G651" s="806"/>
      <c r="H651" s="804"/>
      <c r="I651" s="804"/>
      <c r="J651" s="804"/>
      <c r="K651" s="185"/>
      <c r="L651" s="807"/>
      <c r="M651" s="653"/>
      <c r="N651" s="804"/>
      <c r="O651" s="804"/>
      <c r="P651" s="653"/>
      <c r="Q651" s="804"/>
      <c r="R651" s="808"/>
      <c r="S651" s="808"/>
      <c r="T651" s="809"/>
      <c r="U651" s="804"/>
      <c r="V651" s="804"/>
      <c r="W651" s="810"/>
      <c r="X651" s="804"/>
      <c r="Y651" s="653"/>
      <c r="Z651" s="804"/>
      <c r="AA651" s="804"/>
      <c r="AB651" s="185"/>
      <c r="AC651" s="804"/>
      <c r="AD651" s="804"/>
      <c r="AE651" s="804"/>
      <c r="AF651" s="804"/>
      <c r="AG651" s="804"/>
      <c r="AH651" s="804"/>
      <c r="AI651" s="686"/>
      <c r="AJ651" s="686"/>
      <c r="AK651" s="686"/>
      <c r="AL651" s="686"/>
      <c r="AM651" s="686"/>
      <c r="AN651" s="686"/>
      <c r="AO651" s="686"/>
      <c r="AP651" s="686"/>
      <c r="AQ651" s="686"/>
      <c r="AR651" s="686"/>
      <c r="AS651" s="686"/>
    </row>
    <row r="652" ht="15.75" customHeight="1">
      <c r="A652" s="803"/>
      <c r="B652" s="804"/>
      <c r="C652" s="804"/>
      <c r="D652" s="805"/>
      <c r="E652" s="806"/>
      <c r="F652" s="806"/>
      <c r="G652" s="806"/>
      <c r="H652" s="804"/>
      <c r="I652" s="804"/>
      <c r="J652" s="804"/>
      <c r="K652" s="185"/>
      <c r="L652" s="807"/>
      <c r="M652" s="653"/>
      <c r="N652" s="804"/>
      <c r="O652" s="804"/>
      <c r="P652" s="653"/>
      <c r="Q652" s="804"/>
      <c r="R652" s="808"/>
      <c r="S652" s="808"/>
      <c r="T652" s="809"/>
      <c r="U652" s="804"/>
      <c r="V652" s="804"/>
      <c r="W652" s="810"/>
      <c r="X652" s="804"/>
      <c r="Y652" s="653"/>
      <c r="Z652" s="804"/>
      <c r="AA652" s="804"/>
      <c r="AB652" s="185"/>
      <c r="AC652" s="804"/>
      <c r="AD652" s="804"/>
      <c r="AE652" s="804"/>
      <c r="AF652" s="804"/>
      <c r="AG652" s="804"/>
      <c r="AH652" s="804"/>
      <c r="AI652" s="686"/>
      <c r="AJ652" s="686"/>
      <c r="AK652" s="686"/>
      <c r="AL652" s="686"/>
      <c r="AM652" s="686"/>
      <c r="AN652" s="686"/>
      <c r="AO652" s="686"/>
      <c r="AP652" s="686"/>
      <c r="AQ652" s="686"/>
      <c r="AR652" s="686"/>
      <c r="AS652" s="686"/>
    </row>
    <row r="653" ht="15.75" customHeight="1">
      <c r="A653" s="803"/>
      <c r="B653" s="804"/>
      <c r="C653" s="804"/>
      <c r="D653" s="805"/>
      <c r="E653" s="806"/>
      <c r="F653" s="806"/>
      <c r="G653" s="806"/>
      <c r="H653" s="804"/>
      <c r="I653" s="804"/>
      <c r="J653" s="804"/>
      <c r="K653" s="185"/>
      <c r="L653" s="807"/>
      <c r="M653" s="653"/>
      <c r="N653" s="804"/>
      <c r="O653" s="804"/>
      <c r="P653" s="653"/>
      <c r="Q653" s="804"/>
      <c r="R653" s="808"/>
      <c r="S653" s="808"/>
      <c r="T653" s="809"/>
      <c r="U653" s="804"/>
      <c r="V653" s="804"/>
      <c r="W653" s="810"/>
      <c r="X653" s="804"/>
      <c r="Y653" s="653"/>
      <c r="Z653" s="804"/>
      <c r="AA653" s="804"/>
      <c r="AB653" s="185"/>
      <c r="AC653" s="804"/>
      <c r="AD653" s="804"/>
      <c r="AE653" s="804"/>
      <c r="AF653" s="804"/>
      <c r="AG653" s="804"/>
      <c r="AH653" s="804"/>
      <c r="AI653" s="686"/>
      <c r="AJ653" s="686"/>
      <c r="AK653" s="686"/>
      <c r="AL653" s="686"/>
      <c r="AM653" s="686"/>
      <c r="AN653" s="686"/>
      <c r="AO653" s="686"/>
      <c r="AP653" s="686"/>
      <c r="AQ653" s="686"/>
      <c r="AR653" s="686"/>
      <c r="AS653" s="686"/>
    </row>
    <row r="654" ht="15.75" customHeight="1">
      <c r="A654" s="803"/>
      <c r="B654" s="804"/>
      <c r="C654" s="804"/>
      <c r="D654" s="805"/>
      <c r="E654" s="806"/>
      <c r="F654" s="806"/>
      <c r="G654" s="806"/>
      <c r="H654" s="804"/>
      <c r="I654" s="804"/>
      <c r="J654" s="804"/>
      <c r="K654" s="185"/>
      <c r="L654" s="807"/>
      <c r="M654" s="653"/>
      <c r="N654" s="804"/>
      <c r="O654" s="804"/>
      <c r="P654" s="653"/>
      <c r="Q654" s="804"/>
      <c r="R654" s="808"/>
      <c r="S654" s="808"/>
      <c r="T654" s="809"/>
      <c r="U654" s="804"/>
      <c r="V654" s="804"/>
      <c r="W654" s="810"/>
      <c r="X654" s="804"/>
      <c r="Y654" s="653"/>
      <c r="Z654" s="804"/>
      <c r="AA654" s="804"/>
      <c r="AB654" s="185"/>
      <c r="AC654" s="804"/>
      <c r="AD654" s="804"/>
      <c r="AE654" s="804"/>
      <c r="AF654" s="804"/>
      <c r="AG654" s="804"/>
      <c r="AH654" s="804"/>
      <c r="AI654" s="686"/>
      <c r="AJ654" s="686"/>
      <c r="AK654" s="686"/>
      <c r="AL654" s="686"/>
      <c r="AM654" s="686"/>
      <c r="AN654" s="686"/>
      <c r="AO654" s="686"/>
      <c r="AP654" s="686"/>
      <c r="AQ654" s="686"/>
      <c r="AR654" s="686"/>
      <c r="AS654" s="686"/>
    </row>
    <row r="655" ht="15.75" customHeight="1">
      <c r="A655" s="803"/>
      <c r="B655" s="804"/>
      <c r="C655" s="804"/>
      <c r="D655" s="805"/>
      <c r="E655" s="806"/>
      <c r="F655" s="806"/>
      <c r="G655" s="806"/>
      <c r="H655" s="804"/>
      <c r="I655" s="804"/>
      <c r="J655" s="804"/>
      <c r="K655" s="185"/>
      <c r="L655" s="807"/>
      <c r="M655" s="653"/>
      <c r="N655" s="804"/>
      <c r="O655" s="804"/>
      <c r="P655" s="653"/>
      <c r="Q655" s="804"/>
      <c r="R655" s="808"/>
      <c r="S655" s="808"/>
      <c r="T655" s="809"/>
      <c r="U655" s="804"/>
      <c r="V655" s="804"/>
      <c r="W655" s="810"/>
      <c r="X655" s="804"/>
      <c r="Y655" s="653"/>
      <c r="Z655" s="804"/>
      <c r="AA655" s="804"/>
      <c r="AB655" s="185"/>
      <c r="AC655" s="804"/>
      <c r="AD655" s="804"/>
      <c r="AE655" s="804"/>
      <c r="AF655" s="804"/>
      <c r="AG655" s="804"/>
      <c r="AH655" s="804"/>
      <c r="AI655" s="686"/>
      <c r="AJ655" s="686"/>
      <c r="AK655" s="686"/>
      <c r="AL655" s="686"/>
      <c r="AM655" s="686"/>
      <c r="AN655" s="686"/>
      <c r="AO655" s="686"/>
      <c r="AP655" s="686"/>
      <c r="AQ655" s="686"/>
      <c r="AR655" s="686"/>
      <c r="AS655" s="686"/>
    </row>
    <row r="656" ht="15.75" customHeight="1">
      <c r="A656" s="803"/>
      <c r="B656" s="804"/>
      <c r="C656" s="804"/>
      <c r="D656" s="805"/>
      <c r="E656" s="806"/>
      <c r="F656" s="806"/>
      <c r="G656" s="806"/>
      <c r="H656" s="804"/>
      <c r="I656" s="804"/>
      <c r="J656" s="804"/>
      <c r="K656" s="185"/>
      <c r="L656" s="807"/>
      <c r="M656" s="653"/>
      <c r="N656" s="804"/>
      <c r="O656" s="804"/>
      <c r="P656" s="653"/>
      <c r="Q656" s="804"/>
      <c r="R656" s="808"/>
      <c r="S656" s="808"/>
      <c r="T656" s="809"/>
      <c r="U656" s="804"/>
      <c r="V656" s="804"/>
      <c r="W656" s="810"/>
      <c r="X656" s="804"/>
      <c r="Y656" s="653"/>
      <c r="Z656" s="804"/>
      <c r="AA656" s="804"/>
      <c r="AB656" s="185"/>
      <c r="AC656" s="804"/>
      <c r="AD656" s="804"/>
      <c r="AE656" s="804"/>
      <c r="AF656" s="804"/>
      <c r="AG656" s="804"/>
      <c r="AH656" s="804"/>
      <c r="AI656" s="686"/>
      <c r="AJ656" s="686"/>
      <c r="AK656" s="686"/>
      <c r="AL656" s="686"/>
      <c r="AM656" s="686"/>
      <c r="AN656" s="686"/>
      <c r="AO656" s="686"/>
      <c r="AP656" s="686"/>
      <c r="AQ656" s="686"/>
      <c r="AR656" s="686"/>
      <c r="AS656" s="686"/>
    </row>
    <row r="657" ht="15.75" customHeight="1">
      <c r="A657" s="803"/>
      <c r="B657" s="804"/>
      <c r="C657" s="804"/>
      <c r="D657" s="805"/>
      <c r="E657" s="806"/>
      <c r="F657" s="806"/>
      <c r="G657" s="806"/>
      <c r="H657" s="804"/>
      <c r="I657" s="804"/>
      <c r="J657" s="804"/>
      <c r="K657" s="185"/>
      <c r="L657" s="807"/>
      <c r="M657" s="653"/>
      <c r="N657" s="804"/>
      <c r="O657" s="804"/>
      <c r="P657" s="653"/>
      <c r="Q657" s="804"/>
      <c r="R657" s="808"/>
      <c r="S657" s="808"/>
      <c r="T657" s="809"/>
      <c r="U657" s="804"/>
      <c r="V657" s="804"/>
      <c r="W657" s="810"/>
      <c r="X657" s="804"/>
      <c r="Y657" s="653"/>
      <c r="Z657" s="804"/>
      <c r="AA657" s="804"/>
      <c r="AB657" s="185"/>
      <c r="AC657" s="804"/>
      <c r="AD657" s="804"/>
      <c r="AE657" s="804"/>
      <c r="AF657" s="804"/>
      <c r="AG657" s="804"/>
      <c r="AH657" s="804"/>
      <c r="AI657" s="686"/>
      <c r="AJ657" s="686"/>
      <c r="AK657" s="686"/>
      <c r="AL657" s="686"/>
      <c r="AM657" s="686"/>
      <c r="AN657" s="686"/>
      <c r="AO657" s="686"/>
      <c r="AP657" s="686"/>
      <c r="AQ657" s="686"/>
      <c r="AR657" s="686"/>
      <c r="AS657" s="686"/>
    </row>
    <row r="658" ht="15.75" customHeight="1">
      <c r="A658" s="803"/>
      <c r="B658" s="804"/>
      <c r="C658" s="804"/>
      <c r="D658" s="805"/>
      <c r="E658" s="806"/>
      <c r="F658" s="806"/>
      <c r="G658" s="806"/>
      <c r="H658" s="804"/>
      <c r="I658" s="804"/>
      <c r="J658" s="804"/>
      <c r="K658" s="185"/>
      <c r="L658" s="807"/>
      <c r="M658" s="653"/>
      <c r="N658" s="804"/>
      <c r="O658" s="804"/>
      <c r="P658" s="653"/>
      <c r="Q658" s="804"/>
      <c r="R658" s="808"/>
      <c r="S658" s="808"/>
      <c r="T658" s="809"/>
      <c r="U658" s="804"/>
      <c r="V658" s="804"/>
      <c r="W658" s="810"/>
      <c r="X658" s="804"/>
      <c r="Y658" s="653"/>
      <c r="Z658" s="804"/>
      <c r="AA658" s="804"/>
      <c r="AB658" s="185"/>
      <c r="AC658" s="804"/>
      <c r="AD658" s="804"/>
      <c r="AE658" s="804"/>
      <c r="AF658" s="804"/>
      <c r="AG658" s="804"/>
      <c r="AH658" s="804"/>
      <c r="AI658" s="686"/>
      <c r="AJ658" s="686"/>
      <c r="AK658" s="686"/>
      <c r="AL658" s="686"/>
      <c r="AM658" s="686"/>
      <c r="AN658" s="686"/>
      <c r="AO658" s="686"/>
      <c r="AP658" s="686"/>
      <c r="AQ658" s="686"/>
      <c r="AR658" s="686"/>
      <c r="AS658" s="686"/>
    </row>
    <row r="659" ht="15.75" customHeight="1">
      <c r="A659" s="803"/>
      <c r="B659" s="804"/>
      <c r="C659" s="804"/>
      <c r="D659" s="805"/>
      <c r="E659" s="806"/>
      <c r="F659" s="806"/>
      <c r="G659" s="806"/>
      <c r="H659" s="804"/>
      <c r="I659" s="804"/>
      <c r="J659" s="804"/>
      <c r="K659" s="185"/>
      <c r="L659" s="807"/>
      <c r="M659" s="653"/>
      <c r="N659" s="804"/>
      <c r="O659" s="804"/>
      <c r="P659" s="653"/>
      <c r="Q659" s="804"/>
      <c r="R659" s="808"/>
      <c r="S659" s="808"/>
      <c r="T659" s="809"/>
      <c r="U659" s="804"/>
      <c r="V659" s="804"/>
      <c r="W659" s="810"/>
      <c r="X659" s="804"/>
      <c r="Y659" s="653"/>
      <c r="Z659" s="804"/>
      <c r="AA659" s="804"/>
      <c r="AB659" s="185"/>
      <c r="AC659" s="804"/>
      <c r="AD659" s="804"/>
      <c r="AE659" s="804"/>
      <c r="AF659" s="804"/>
      <c r="AG659" s="804"/>
      <c r="AH659" s="804"/>
      <c r="AI659" s="686"/>
      <c r="AJ659" s="686"/>
      <c r="AK659" s="686"/>
      <c r="AL659" s="686"/>
      <c r="AM659" s="686"/>
      <c r="AN659" s="686"/>
      <c r="AO659" s="686"/>
      <c r="AP659" s="686"/>
      <c r="AQ659" s="686"/>
      <c r="AR659" s="686"/>
      <c r="AS659" s="686"/>
    </row>
    <row r="660" ht="15.75" customHeight="1">
      <c r="A660" s="803"/>
      <c r="B660" s="804"/>
      <c r="C660" s="804"/>
      <c r="D660" s="805"/>
      <c r="E660" s="806"/>
      <c r="F660" s="806"/>
      <c r="G660" s="806"/>
      <c r="H660" s="804"/>
      <c r="I660" s="804"/>
      <c r="J660" s="804"/>
      <c r="K660" s="185"/>
      <c r="L660" s="807"/>
      <c r="M660" s="653"/>
      <c r="N660" s="804"/>
      <c r="O660" s="804"/>
      <c r="P660" s="653"/>
      <c r="Q660" s="804"/>
      <c r="R660" s="808"/>
      <c r="S660" s="808"/>
      <c r="T660" s="809"/>
      <c r="U660" s="804"/>
      <c r="V660" s="804"/>
      <c r="W660" s="810"/>
      <c r="X660" s="804"/>
      <c r="Y660" s="653"/>
      <c r="Z660" s="804"/>
      <c r="AA660" s="804"/>
      <c r="AB660" s="185"/>
      <c r="AC660" s="804"/>
      <c r="AD660" s="804"/>
      <c r="AE660" s="804"/>
      <c r="AF660" s="804"/>
      <c r="AG660" s="804"/>
      <c r="AH660" s="804"/>
      <c r="AI660" s="686"/>
      <c r="AJ660" s="686"/>
      <c r="AK660" s="686"/>
      <c r="AL660" s="686"/>
      <c r="AM660" s="686"/>
      <c r="AN660" s="686"/>
      <c r="AO660" s="686"/>
      <c r="AP660" s="686"/>
      <c r="AQ660" s="686"/>
      <c r="AR660" s="686"/>
      <c r="AS660" s="686"/>
    </row>
    <row r="661" ht="15.75" customHeight="1">
      <c r="A661" s="803"/>
      <c r="B661" s="804"/>
      <c r="C661" s="804"/>
      <c r="D661" s="805"/>
      <c r="E661" s="806"/>
      <c r="F661" s="806"/>
      <c r="G661" s="806"/>
      <c r="H661" s="804"/>
      <c r="I661" s="804"/>
      <c r="J661" s="804"/>
      <c r="K661" s="185"/>
      <c r="L661" s="807"/>
      <c r="M661" s="653"/>
      <c r="N661" s="804"/>
      <c r="O661" s="804"/>
      <c r="P661" s="653"/>
      <c r="Q661" s="804"/>
      <c r="R661" s="808"/>
      <c r="S661" s="808"/>
      <c r="T661" s="809"/>
      <c r="U661" s="804"/>
      <c r="V661" s="804"/>
      <c r="W661" s="810"/>
      <c r="X661" s="804"/>
      <c r="Y661" s="653"/>
      <c r="Z661" s="804"/>
      <c r="AA661" s="804"/>
      <c r="AB661" s="185"/>
      <c r="AC661" s="804"/>
      <c r="AD661" s="804"/>
      <c r="AE661" s="804"/>
      <c r="AF661" s="804"/>
      <c r="AG661" s="804"/>
      <c r="AH661" s="804"/>
      <c r="AI661" s="686"/>
      <c r="AJ661" s="686"/>
      <c r="AK661" s="686"/>
      <c r="AL661" s="686"/>
      <c r="AM661" s="686"/>
      <c r="AN661" s="686"/>
      <c r="AO661" s="686"/>
      <c r="AP661" s="686"/>
      <c r="AQ661" s="686"/>
      <c r="AR661" s="686"/>
      <c r="AS661" s="686"/>
    </row>
    <row r="662" ht="15.75" customHeight="1">
      <c r="A662" s="803"/>
      <c r="B662" s="804"/>
      <c r="C662" s="804"/>
      <c r="D662" s="805"/>
      <c r="E662" s="806"/>
      <c r="F662" s="806"/>
      <c r="G662" s="806"/>
      <c r="H662" s="804"/>
      <c r="I662" s="804"/>
      <c r="J662" s="804"/>
      <c r="K662" s="185"/>
      <c r="L662" s="807"/>
      <c r="M662" s="653"/>
      <c r="N662" s="804"/>
      <c r="O662" s="804"/>
      <c r="P662" s="653"/>
      <c r="Q662" s="804"/>
      <c r="R662" s="808"/>
      <c r="S662" s="808"/>
      <c r="T662" s="809"/>
      <c r="U662" s="804"/>
      <c r="V662" s="804"/>
      <c r="W662" s="810"/>
      <c r="X662" s="804"/>
      <c r="Y662" s="653"/>
      <c r="Z662" s="804"/>
      <c r="AA662" s="804"/>
      <c r="AB662" s="185"/>
      <c r="AC662" s="804"/>
      <c r="AD662" s="804"/>
      <c r="AE662" s="804"/>
      <c r="AF662" s="804"/>
      <c r="AG662" s="804"/>
      <c r="AH662" s="804"/>
      <c r="AI662" s="686"/>
      <c r="AJ662" s="686"/>
      <c r="AK662" s="686"/>
      <c r="AL662" s="686"/>
      <c r="AM662" s="686"/>
      <c r="AN662" s="686"/>
      <c r="AO662" s="686"/>
      <c r="AP662" s="686"/>
      <c r="AQ662" s="686"/>
      <c r="AR662" s="686"/>
      <c r="AS662" s="686"/>
    </row>
    <row r="663" ht="15.75" customHeight="1">
      <c r="A663" s="803"/>
      <c r="B663" s="804"/>
      <c r="C663" s="804"/>
      <c r="D663" s="805"/>
      <c r="E663" s="806"/>
      <c r="F663" s="806"/>
      <c r="G663" s="806"/>
      <c r="H663" s="804"/>
      <c r="I663" s="804"/>
      <c r="J663" s="804"/>
      <c r="K663" s="185"/>
      <c r="L663" s="807"/>
      <c r="M663" s="653"/>
      <c r="N663" s="804"/>
      <c r="O663" s="804"/>
      <c r="P663" s="653"/>
      <c r="Q663" s="804"/>
      <c r="R663" s="808"/>
      <c r="S663" s="808"/>
      <c r="T663" s="809"/>
      <c r="U663" s="804"/>
      <c r="V663" s="804"/>
      <c r="W663" s="810"/>
      <c r="X663" s="804"/>
      <c r="Y663" s="653"/>
      <c r="Z663" s="804"/>
      <c r="AA663" s="804"/>
      <c r="AB663" s="185"/>
      <c r="AC663" s="804"/>
      <c r="AD663" s="804"/>
      <c r="AE663" s="804"/>
      <c r="AF663" s="804"/>
      <c r="AG663" s="804"/>
      <c r="AH663" s="804"/>
      <c r="AI663" s="686"/>
      <c r="AJ663" s="686"/>
      <c r="AK663" s="686"/>
      <c r="AL663" s="686"/>
      <c r="AM663" s="686"/>
      <c r="AN663" s="686"/>
      <c r="AO663" s="686"/>
      <c r="AP663" s="686"/>
      <c r="AQ663" s="686"/>
      <c r="AR663" s="686"/>
      <c r="AS663" s="686"/>
    </row>
    <row r="664" ht="15.75" customHeight="1">
      <c r="A664" s="803"/>
      <c r="B664" s="804"/>
      <c r="C664" s="804"/>
      <c r="D664" s="805"/>
      <c r="E664" s="806"/>
      <c r="F664" s="806"/>
      <c r="G664" s="806"/>
      <c r="H664" s="804"/>
      <c r="I664" s="804"/>
      <c r="J664" s="804"/>
      <c r="K664" s="185"/>
      <c r="L664" s="807"/>
      <c r="M664" s="653"/>
      <c r="N664" s="804"/>
      <c r="O664" s="804"/>
      <c r="P664" s="653"/>
      <c r="Q664" s="804"/>
      <c r="R664" s="808"/>
      <c r="S664" s="808"/>
      <c r="T664" s="809"/>
      <c r="U664" s="804"/>
      <c r="V664" s="804"/>
      <c r="W664" s="810"/>
      <c r="X664" s="804"/>
      <c r="Y664" s="653"/>
      <c r="Z664" s="804"/>
      <c r="AA664" s="804"/>
      <c r="AB664" s="185"/>
      <c r="AC664" s="804"/>
      <c r="AD664" s="804"/>
      <c r="AE664" s="804"/>
      <c r="AF664" s="804"/>
      <c r="AG664" s="804"/>
      <c r="AH664" s="804"/>
      <c r="AI664" s="686"/>
      <c r="AJ664" s="686"/>
      <c r="AK664" s="686"/>
      <c r="AL664" s="686"/>
      <c r="AM664" s="686"/>
      <c r="AN664" s="686"/>
      <c r="AO664" s="686"/>
      <c r="AP664" s="686"/>
      <c r="AQ664" s="686"/>
      <c r="AR664" s="686"/>
      <c r="AS664" s="686"/>
    </row>
    <row r="665" ht="15.75" customHeight="1">
      <c r="A665" s="803"/>
      <c r="B665" s="804"/>
      <c r="C665" s="804"/>
      <c r="D665" s="805"/>
      <c r="E665" s="806"/>
      <c r="F665" s="806"/>
      <c r="G665" s="806"/>
      <c r="H665" s="804"/>
      <c r="I665" s="804"/>
      <c r="J665" s="804"/>
      <c r="K665" s="185"/>
      <c r="L665" s="807"/>
      <c r="M665" s="653"/>
      <c r="N665" s="804"/>
      <c r="O665" s="804"/>
      <c r="P665" s="653"/>
      <c r="Q665" s="804"/>
      <c r="R665" s="808"/>
      <c r="S665" s="808"/>
      <c r="T665" s="809"/>
      <c r="U665" s="804"/>
      <c r="V665" s="804"/>
      <c r="W665" s="810"/>
      <c r="X665" s="804"/>
      <c r="Y665" s="653"/>
      <c r="Z665" s="804"/>
      <c r="AA665" s="804"/>
      <c r="AB665" s="185"/>
      <c r="AC665" s="804"/>
      <c r="AD665" s="804"/>
      <c r="AE665" s="804"/>
      <c r="AF665" s="804"/>
      <c r="AG665" s="804"/>
      <c r="AH665" s="804"/>
      <c r="AI665" s="686"/>
      <c r="AJ665" s="686"/>
      <c r="AK665" s="686"/>
      <c r="AL665" s="686"/>
      <c r="AM665" s="686"/>
      <c r="AN665" s="686"/>
      <c r="AO665" s="686"/>
      <c r="AP665" s="686"/>
      <c r="AQ665" s="686"/>
      <c r="AR665" s="686"/>
      <c r="AS665" s="686"/>
    </row>
    <row r="666" ht="15.75" customHeight="1">
      <c r="A666" s="803"/>
      <c r="B666" s="804"/>
      <c r="C666" s="804"/>
      <c r="D666" s="805"/>
      <c r="E666" s="806"/>
      <c r="F666" s="806"/>
      <c r="G666" s="806"/>
      <c r="H666" s="804"/>
      <c r="I666" s="804"/>
      <c r="J666" s="804"/>
      <c r="K666" s="185"/>
      <c r="L666" s="807"/>
      <c r="M666" s="653"/>
      <c r="N666" s="804"/>
      <c r="O666" s="804"/>
      <c r="P666" s="653"/>
      <c r="Q666" s="804"/>
      <c r="R666" s="808"/>
      <c r="S666" s="808"/>
      <c r="T666" s="809"/>
      <c r="U666" s="804"/>
      <c r="V666" s="804"/>
      <c r="W666" s="810"/>
      <c r="X666" s="804"/>
      <c r="Y666" s="653"/>
      <c r="Z666" s="804"/>
      <c r="AA666" s="804"/>
      <c r="AB666" s="185"/>
      <c r="AC666" s="804"/>
      <c r="AD666" s="804"/>
      <c r="AE666" s="804"/>
      <c r="AF666" s="804"/>
      <c r="AG666" s="804"/>
      <c r="AH666" s="804"/>
      <c r="AI666" s="686"/>
      <c r="AJ666" s="686"/>
      <c r="AK666" s="686"/>
      <c r="AL666" s="686"/>
      <c r="AM666" s="686"/>
      <c r="AN666" s="686"/>
      <c r="AO666" s="686"/>
      <c r="AP666" s="686"/>
      <c r="AQ666" s="686"/>
      <c r="AR666" s="686"/>
      <c r="AS666" s="686"/>
    </row>
    <row r="667" ht="15.75" customHeight="1">
      <c r="A667" s="803"/>
      <c r="B667" s="804"/>
      <c r="C667" s="804"/>
      <c r="D667" s="805"/>
      <c r="E667" s="806"/>
      <c r="F667" s="806"/>
      <c r="G667" s="806"/>
      <c r="H667" s="804"/>
      <c r="I667" s="804"/>
      <c r="J667" s="804"/>
      <c r="K667" s="185"/>
      <c r="L667" s="807"/>
      <c r="M667" s="653"/>
      <c r="N667" s="804"/>
      <c r="O667" s="804"/>
      <c r="P667" s="653"/>
      <c r="Q667" s="804"/>
      <c r="R667" s="808"/>
      <c r="S667" s="808"/>
      <c r="T667" s="809"/>
      <c r="U667" s="804"/>
      <c r="V667" s="804"/>
      <c r="W667" s="810"/>
      <c r="X667" s="804"/>
      <c r="Y667" s="653"/>
      <c r="Z667" s="804"/>
      <c r="AA667" s="804"/>
      <c r="AB667" s="185"/>
      <c r="AC667" s="804"/>
      <c r="AD667" s="804"/>
      <c r="AE667" s="804"/>
      <c r="AF667" s="804"/>
      <c r="AG667" s="804"/>
      <c r="AH667" s="804"/>
      <c r="AI667" s="686"/>
      <c r="AJ667" s="686"/>
      <c r="AK667" s="686"/>
      <c r="AL667" s="686"/>
      <c r="AM667" s="686"/>
      <c r="AN667" s="686"/>
      <c r="AO667" s="686"/>
      <c r="AP667" s="686"/>
      <c r="AQ667" s="686"/>
      <c r="AR667" s="686"/>
      <c r="AS667" s="686"/>
    </row>
    <row r="668" ht="15.75" customHeight="1">
      <c r="A668" s="803"/>
      <c r="B668" s="804"/>
      <c r="C668" s="804"/>
      <c r="D668" s="805"/>
      <c r="E668" s="806"/>
      <c r="F668" s="806"/>
      <c r="G668" s="806"/>
      <c r="H668" s="804"/>
      <c r="I668" s="804"/>
      <c r="J668" s="804"/>
      <c r="K668" s="185"/>
      <c r="L668" s="807"/>
      <c r="M668" s="653"/>
      <c r="N668" s="804"/>
      <c r="O668" s="804"/>
      <c r="P668" s="653"/>
      <c r="Q668" s="804"/>
      <c r="R668" s="808"/>
      <c r="S668" s="808"/>
      <c r="T668" s="809"/>
      <c r="U668" s="804"/>
      <c r="V668" s="804"/>
      <c r="W668" s="810"/>
      <c r="X668" s="804"/>
      <c r="Y668" s="653"/>
      <c r="Z668" s="804"/>
      <c r="AA668" s="804"/>
      <c r="AB668" s="185"/>
      <c r="AC668" s="804"/>
      <c r="AD668" s="804"/>
      <c r="AE668" s="804"/>
      <c r="AF668" s="804"/>
      <c r="AG668" s="804"/>
      <c r="AH668" s="804"/>
      <c r="AI668" s="686"/>
      <c r="AJ668" s="686"/>
      <c r="AK668" s="686"/>
      <c r="AL668" s="686"/>
      <c r="AM668" s="686"/>
      <c r="AN668" s="686"/>
      <c r="AO668" s="686"/>
      <c r="AP668" s="686"/>
      <c r="AQ668" s="686"/>
      <c r="AR668" s="686"/>
      <c r="AS668" s="686"/>
    </row>
    <row r="669" ht="15.75" customHeight="1">
      <c r="A669" s="803"/>
      <c r="B669" s="804"/>
      <c r="C669" s="804"/>
      <c r="D669" s="805"/>
      <c r="E669" s="806"/>
      <c r="F669" s="806"/>
      <c r="G669" s="806"/>
      <c r="H669" s="804"/>
      <c r="I669" s="804"/>
      <c r="J669" s="804"/>
      <c r="K669" s="185"/>
      <c r="L669" s="807"/>
      <c r="M669" s="653"/>
      <c r="N669" s="804"/>
      <c r="O669" s="804"/>
      <c r="P669" s="653"/>
      <c r="Q669" s="804"/>
      <c r="R669" s="808"/>
      <c r="S669" s="808"/>
      <c r="T669" s="809"/>
      <c r="U669" s="804"/>
      <c r="V669" s="804"/>
      <c r="W669" s="810"/>
      <c r="X669" s="804"/>
      <c r="Y669" s="653"/>
      <c r="Z669" s="804"/>
      <c r="AA669" s="804"/>
      <c r="AB669" s="185"/>
      <c r="AC669" s="804"/>
      <c r="AD669" s="804"/>
      <c r="AE669" s="804"/>
      <c r="AF669" s="804"/>
      <c r="AG669" s="804"/>
      <c r="AH669" s="804"/>
      <c r="AI669" s="686"/>
      <c r="AJ669" s="686"/>
      <c r="AK669" s="686"/>
      <c r="AL669" s="686"/>
      <c r="AM669" s="686"/>
      <c r="AN669" s="686"/>
      <c r="AO669" s="686"/>
      <c r="AP669" s="686"/>
      <c r="AQ669" s="686"/>
      <c r="AR669" s="686"/>
      <c r="AS669" s="686"/>
    </row>
    <row r="670" ht="15.75" customHeight="1">
      <c r="A670" s="803"/>
      <c r="B670" s="804"/>
      <c r="C670" s="804"/>
      <c r="D670" s="805"/>
      <c r="E670" s="806"/>
      <c r="F670" s="806"/>
      <c r="G670" s="806"/>
      <c r="H670" s="804"/>
      <c r="I670" s="804"/>
      <c r="J670" s="804"/>
      <c r="K670" s="185"/>
      <c r="L670" s="807"/>
      <c r="M670" s="653"/>
      <c r="N670" s="804"/>
      <c r="O670" s="804"/>
      <c r="P670" s="653"/>
      <c r="Q670" s="804"/>
      <c r="R670" s="808"/>
      <c r="S670" s="808"/>
      <c r="T670" s="809"/>
      <c r="U670" s="804"/>
      <c r="V670" s="804"/>
      <c r="W670" s="810"/>
      <c r="X670" s="804"/>
      <c r="Y670" s="653"/>
      <c r="Z670" s="804"/>
      <c r="AA670" s="804"/>
      <c r="AB670" s="185"/>
      <c r="AC670" s="804"/>
      <c r="AD670" s="804"/>
      <c r="AE670" s="804"/>
      <c r="AF670" s="804"/>
      <c r="AG670" s="804"/>
      <c r="AH670" s="804"/>
      <c r="AI670" s="686"/>
      <c r="AJ670" s="686"/>
      <c r="AK670" s="686"/>
      <c r="AL670" s="686"/>
      <c r="AM670" s="686"/>
      <c r="AN670" s="686"/>
      <c r="AO670" s="686"/>
      <c r="AP670" s="686"/>
      <c r="AQ670" s="686"/>
      <c r="AR670" s="686"/>
      <c r="AS670" s="686"/>
    </row>
    <row r="671" ht="15.75" customHeight="1">
      <c r="A671" s="803"/>
      <c r="B671" s="804"/>
      <c r="C671" s="804"/>
      <c r="D671" s="805"/>
      <c r="E671" s="806"/>
      <c r="F671" s="806"/>
      <c r="G671" s="806"/>
      <c r="H671" s="804"/>
      <c r="I671" s="804"/>
      <c r="J671" s="804"/>
      <c r="K671" s="185"/>
      <c r="L671" s="807"/>
      <c r="M671" s="653"/>
      <c r="N671" s="804"/>
      <c r="O671" s="804"/>
      <c r="P671" s="653"/>
      <c r="Q671" s="804"/>
      <c r="R671" s="808"/>
      <c r="S671" s="808"/>
      <c r="T671" s="809"/>
      <c r="U671" s="804"/>
      <c r="V671" s="804"/>
      <c r="W671" s="810"/>
      <c r="X671" s="804"/>
      <c r="Y671" s="653"/>
      <c r="Z671" s="804"/>
      <c r="AA671" s="804"/>
      <c r="AB671" s="185"/>
      <c r="AC671" s="804"/>
      <c r="AD671" s="804"/>
      <c r="AE671" s="804"/>
      <c r="AF671" s="804"/>
      <c r="AG671" s="804"/>
      <c r="AH671" s="804"/>
      <c r="AI671" s="686"/>
      <c r="AJ671" s="686"/>
      <c r="AK671" s="686"/>
      <c r="AL671" s="686"/>
      <c r="AM671" s="686"/>
      <c r="AN671" s="686"/>
      <c r="AO671" s="686"/>
      <c r="AP671" s="686"/>
      <c r="AQ671" s="686"/>
      <c r="AR671" s="686"/>
      <c r="AS671" s="686"/>
    </row>
    <row r="672" ht="15.75" customHeight="1">
      <c r="A672" s="803"/>
      <c r="B672" s="804"/>
      <c r="C672" s="804"/>
      <c r="D672" s="805"/>
      <c r="E672" s="806"/>
      <c r="F672" s="806"/>
      <c r="G672" s="806"/>
      <c r="H672" s="804"/>
      <c r="I672" s="804"/>
      <c r="J672" s="804"/>
      <c r="K672" s="185"/>
      <c r="L672" s="807"/>
      <c r="M672" s="653"/>
      <c r="N672" s="804"/>
      <c r="O672" s="804"/>
      <c r="P672" s="653"/>
      <c r="Q672" s="804"/>
      <c r="R672" s="808"/>
      <c r="S672" s="808"/>
      <c r="T672" s="809"/>
      <c r="U672" s="804"/>
      <c r="V672" s="804"/>
      <c r="W672" s="810"/>
      <c r="X672" s="804"/>
      <c r="Y672" s="653"/>
      <c r="Z672" s="804"/>
      <c r="AA672" s="804"/>
      <c r="AB672" s="185"/>
      <c r="AC672" s="804"/>
      <c r="AD672" s="804"/>
      <c r="AE672" s="804"/>
      <c r="AF672" s="804"/>
      <c r="AG672" s="804"/>
      <c r="AH672" s="804"/>
      <c r="AI672" s="686"/>
      <c r="AJ672" s="686"/>
      <c r="AK672" s="686"/>
      <c r="AL672" s="686"/>
      <c r="AM672" s="686"/>
      <c r="AN672" s="686"/>
      <c r="AO672" s="686"/>
      <c r="AP672" s="686"/>
      <c r="AQ672" s="686"/>
      <c r="AR672" s="686"/>
      <c r="AS672" s="686"/>
    </row>
    <row r="673" ht="15.75" customHeight="1">
      <c r="A673" s="803"/>
      <c r="B673" s="804"/>
      <c r="C673" s="804"/>
      <c r="D673" s="805"/>
      <c r="E673" s="806"/>
      <c r="F673" s="806"/>
      <c r="G673" s="806"/>
      <c r="H673" s="804"/>
      <c r="I673" s="804"/>
      <c r="J673" s="804"/>
      <c r="K673" s="185"/>
      <c r="L673" s="807"/>
      <c r="M673" s="653"/>
      <c r="N673" s="804"/>
      <c r="O673" s="804"/>
      <c r="P673" s="653"/>
      <c r="Q673" s="804"/>
      <c r="R673" s="808"/>
      <c r="S673" s="808"/>
      <c r="T673" s="809"/>
      <c r="U673" s="804"/>
      <c r="V673" s="804"/>
      <c r="W673" s="810"/>
      <c r="X673" s="804"/>
      <c r="Y673" s="653"/>
      <c r="Z673" s="804"/>
      <c r="AA673" s="804"/>
      <c r="AB673" s="185"/>
      <c r="AC673" s="804"/>
      <c r="AD673" s="804"/>
      <c r="AE673" s="804"/>
      <c r="AF673" s="804"/>
      <c r="AG673" s="804"/>
      <c r="AH673" s="804"/>
      <c r="AI673" s="686"/>
      <c r="AJ673" s="686"/>
      <c r="AK673" s="686"/>
      <c r="AL673" s="686"/>
      <c r="AM673" s="686"/>
      <c r="AN673" s="686"/>
      <c r="AO673" s="686"/>
      <c r="AP673" s="686"/>
      <c r="AQ673" s="686"/>
      <c r="AR673" s="686"/>
      <c r="AS673" s="686"/>
    </row>
    <row r="674" ht="15.75" customHeight="1">
      <c r="A674" s="803"/>
      <c r="B674" s="804"/>
      <c r="C674" s="804"/>
      <c r="D674" s="805"/>
      <c r="E674" s="806"/>
      <c r="F674" s="806"/>
      <c r="G674" s="806"/>
      <c r="H674" s="804"/>
      <c r="I674" s="804"/>
      <c r="J674" s="804"/>
      <c r="K674" s="185"/>
      <c r="L674" s="807"/>
      <c r="M674" s="653"/>
      <c r="N674" s="804"/>
      <c r="O674" s="804"/>
      <c r="P674" s="653"/>
      <c r="Q674" s="804"/>
      <c r="R674" s="808"/>
      <c r="S674" s="808"/>
      <c r="T674" s="809"/>
      <c r="U674" s="804"/>
      <c r="V674" s="804"/>
      <c r="W674" s="810"/>
      <c r="X674" s="804"/>
      <c r="Y674" s="653"/>
      <c r="Z674" s="804"/>
      <c r="AA674" s="804"/>
      <c r="AB674" s="185"/>
      <c r="AC674" s="804"/>
      <c r="AD674" s="804"/>
      <c r="AE674" s="804"/>
      <c r="AF674" s="804"/>
      <c r="AG674" s="804"/>
      <c r="AH674" s="804"/>
      <c r="AI674" s="686"/>
      <c r="AJ674" s="686"/>
      <c r="AK674" s="686"/>
      <c r="AL674" s="686"/>
      <c r="AM674" s="686"/>
      <c r="AN674" s="686"/>
      <c r="AO674" s="686"/>
      <c r="AP674" s="686"/>
      <c r="AQ674" s="686"/>
      <c r="AR674" s="686"/>
      <c r="AS674" s="686"/>
    </row>
    <row r="675" ht="15.75" customHeight="1">
      <c r="A675" s="803"/>
      <c r="B675" s="804"/>
      <c r="C675" s="804"/>
      <c r="D675" s="805"/>
      <c r="E675" s="806"/>
      <c r="F675" s="806"/>
      <c r="G675" s="806"/>
      <c r="H675" s="804"/>
      <c r="I675" s="804"/>
      <c r="J675" s="804"/>
      <c r="K675" s="185"/>
      <c r="L675" s="807"/>
      <c r="M675" s="653"/>
      <c r="N675" s="804"/>
      <c r="O675" s="804"/>
      <c r="P675" s="653"/>
      <c r="Q675" s="804"/>
      <c r="R675" s="808"/>
      <c r="S675" s="808"/>
      <c r="T675" s="809"/>
      <c r="U675" s="804"/>
      <c r="V675" s="804"/>
      <c r="W675" s="810"/>
      <c r="X675" s="804"/>
      <c r="Y675" s="653"/>
      <c r="Z675" s="804"/>
      <c r="AA675" s="804"/>
      <c r="AB675" s="185"/>
      <c r="AC675" s="804"/>
      <c r="AD675" s="804"/>
      <c r="AE675" s="804"/>
      <c r="AF675" s="804"/>
      <c r="AG675" s="804"/>
      <c r="AH675" s="804"/>
      <c r="AI675" s="686"/>
      <c r="AJ675" s="686"/>
      <c r="AK675" s="686"/>
      <c r="AL675" s="686"/>
      <c r="AM675" s="686"/>
      <c r="AN675" s="686"/>
      <c r="AO675" s="686"/>
      <c r="AP675" s="686"/>
      <c r="AQ675" s="686"/>
      <c r="AR675" s="686"/>
      <c r="AS675" s="686"/>
    </row>
    <row r="676" ht="15.75" customHeight="1">
      <c r="A676" s="803"/>
      <c r="B676" s="804"/>
      <c r="C676" s="804"/>
      <c r="D676" s="805"/>
      <c r="E676" s="806"/>
      <c r="F676" s="806"/>
      <c r="G676" s="806"/>
      <c r="H676" s="804"/>
      <c r="I676" s="804"/>
      <c r="J676" s="804"/>
      <c r="K676" s="185"/>
      <c r="L676" s="807"/>
      <c r="M676" s="653"/>
      <c r="N676" s="804"/>
      <c r="O676" s="804"/>
      <c r="P676" s="653"/>
      <c r="Q676" s="804"/>
      <c r="R676" s="808"/>
      <c r="S676" s="808"/>
      <c r="T676" s="809"/>
      <c r="U676" s="804"/>
      <c r="V676" s="804"/>
      <c r="W676" s="810"/>
      <c r="X676" s="804"/>
      <c r="Y676" s="653"/>
      <c r="Z676" s="804"/>
      <c r="AA676" s="804"/>
      <c r="AB676" s="185"/>
      <c r="AC676" s="804"/>
      <c r="AD676" s="804"/>
      <c r="AE676" s="804"/>
      <c r="AF676" s="804"/>
      <c r="AG676" s="804"/>
      <c r="AH676" s="804"/>
      <c r="AI676" s="686"/>
      <c r="AJ676" s="686"/>
      <c r="AK676" s="686"/>
      <c r="AL676" s="686"/>
      <c r="AM676" s="686"/>
      <c r="AN676" s="686"/>
      <c r="AO676" s="686"/>
      <c r="AP676" s="686"/>
      <c r="AQ676" s="686"/>
      <c r="AR676" s="686"/>
      <c r="AS676" s="686"/>
    </row>
    <row r="677" ht="15.75" customHeight="1">
      <c r="A677" s="803"/>
      <c r="B677" s="804"/>
      <c r="C677" s="804"/>
      <c r="D677" s="805"/>
      <c r="E677" s="806"/>
      <c r="F677" s="806"/>
      <c r="G677" s="806"/>
      <c r="H677" s="804"/>
      <c r="I677" s="804"/>
      <c r="J677" s="804"/>
      <c r="K677" s="185"/>
      <c r="L677" s="807"/>
      <c r="M677" s="653"/>
      <c r="N677" s="804"/>
      <c r="O677" s="804"/>
      <c r="P677" s="653"/>
      <c r="Q677" s="804"/>
      <c r="R677" s="808"/>
      <c r="S677" s="808"/>
      <c r="T677" s="809"/>
      <c r="U677" s="804"/>
      <c r="V677" s="804"/>
      <c r="W677" s="810"/>
      <c r="X677" s="804"/>
      <c r="Y677" s="653"/>
      <c r="Z677" s="804"/>
      <c r="AA677" s="804"/>
      <c r="AB677" s="185"/>
      <c r="AC677" s="804"/>
      <c r="AD677" s="804"/>
      <c r="AE677" s="804"/>
      <c r="AF677" s="804"/>
      <c r="AG677" s="804"/>
      <c r="AH677" s="804"/>
      <c r="AI677" s="686"/>
      <c r="AJ677" s="686"/>
      <c r="AK677" s="686"/>
      <c r="AL677" s="686"/>
      <c r="AM677" s="686"/>
      <c r="AN677" s="686"/>
      <c r="AO677" s="686"/>
      <c r="AP677" s="686"/>
      <c r="AQ677" s="686"/>
      <c r="AR677" s="686"/>
      <c r="AS677" s="686"/>
    </row>
    <row r="678" ht="15.75" customHeight="1">
      <c r="A678" s="803"/>
      <c r="B678" s="804"/>
      <c r="C678" s="804"/>
      <c r="D678" s="805"/>
      <c r="E678" s="806"/>
      <c r="F678" s="806"/>
      <c r="G678" s="806"/>
      <c r="H678" s="804"/>
      <c r="I678" s="804"/>
      <c r="J678" s="804"/>
      <c r="K678" s="185"/>
      <c r="L678" s="807"/>
      <c r="M678" s="653"/>
      <c r="N678" s="804"/>
      <c r="O678" s="804"/>
      <c r="P678" s="653"/>
      <c r="Q678" s="804"/>
      <c r="R678" s="808"/>
      <c r="S678" s="808"/>
      <c r="T678" s="809"/>
      <c r="U678" s="804"/>
      <c r="V678" s="804"/>
      <c r="W678" s="810"/>
      <c r="X678" s="804"/>
      <c r="Y678" s="653"/>
      <c r="Z678" s="804"/>
      <c r="AA678" s="804"/>
      <c r="AB678" s="185"/>
      <c r="AC678" s="804"/>
      <c r="AD678" s="804"/>
      <c r="AE678" s="804"/>
      <c r="AF678" s="804"/>
      <c r="AG678" s="804"/>
      <c r="AH678" s="804"/>
      <c r="AI678" s="686"/>
      <c r="AJ678" s="686"/>
      <c r="AK678" s="686"/>
      <c r="AL678" s="686"/>
      <c r="AM678" s="686"/>
      <c r="AN678" s="686"/>
      <c r="AO678" s="686"/>
      <c r="AP678" s="686"/>
      <c r="AQ678" s="686"/>
      <c r="AR678" s="686"/>
      <c r="AS678" s="686"/>
    </row>
    <row r="679" ht="15.75" customHeight="1">
      <c r="A679" s="803"/>
      <c r="B679" s="804"/>
      <c r="C679" s="804"/>
      <c r="D679" s="805"/>
      <c r="E679" s="806"/>
      <c r="F679" s="806"/>
      <c r="G679" s="806"/>
      <c r="H679" s="804"/>
      <c r="I679" s="804"/>
      <c r="J679" s="804"/>
      <c r="K679" s="185"/>
      <c r="L679" s="807"/>
      <c r="M679" s="653"/>
      <c r="N679" s="804"/>
      <c r="O679" s="804"/>
      <c r="P679" s="653"/>
      <c r="Q679" s="804"/>
      <c r="R679" s="808"/>
      <c r="S679" s="808"/>
      <c r="T679" s="809"/>
      <c r="U679" s="804"/>
      <c r="V679" s="804"/>
      <c r="W679" s="810"/>
      <c r="X679" s="804"/>
      <c r="Y679" s="653"/>
      <c r="Z679" s="804"/>
      <c r="AA679" s="804"/>
      <c r="AB679" s="185"/>
      <c r="AC679" s="804"/>
      <c r="AD679" s="804"/>
      <c r="AE679" s="804"/>
      <c r="AF679" s="804"/>
      <c r="AG679" s="804"/>
      <c r="AH679" s="804"/>
      <c r="AI679" s="686"/>
      <c r="AJ679" s="686"/>
      <c r="AK679" s="686"/>
      <c r="AL679" s="686"/>
      <c r="AM679" s="686"/>
      <c r="AN679" s="686"/>
      <c r="AO679" s="686"/>
      <c r="AP679" s="686"/>
      <c r="AQ679" s="686"/>
      <c r="AR679" s="686"/>
      <c r="AS679" s="686"/>
    </row>
    <row r="680" ht="15.75" customHeight="1">
      <c r="A680" s="803"/>
      <c r="B680" s="804"/>
      <c r="C680" s="804"/>
      <c r="D680" s="805"/>
      <c r="E680" s="806"/>
      <c r="F680" s="806"/>
      <c r="G680" s="806"/>
      <c r="H680" s="804"/>
      <c r="I680" s="804"/>
      <c r="J680" s="804"/>
      <c r="K680" s="185"/>
      <c r="L680" s="807"/>
      <c r="M680" s="653"/>
      <c r="N680" s="804"/>
      <c r="O680" s="804"/>
      <c r="P680" s="653"/>
      <c r="Q680" s="804"/>
      <c r="R680" s="808"/>
      <c r="S680" s="808"/>
      <c r="T680" s="809"/>
      <c r="U680" s="804"/>
      <c r="V680" s="804"/>
      <c r="W680" s="810"/>
      <c r="X680" s="804"/>
      <c r="Y680" s="653"/>
      <c r="Z680" s="804"/>
      <c r="AA680" s="804"/>
      <c r="AB680" s="185"/>
      <c r="AC680" s="804"/>
      <c r="AD680" s="804"/>
      <c r="AE680" s="804"/>
      <c r="AF680" s="804"/>
      <c r="AG680" s="804"/>
      <c r="AH680" s="804"/>
      <c r="AI680" s="686"/>
      <c r="AJ680" s="686"/>
      <c r="AK680" s="686"/>
      <c r="AL680" s="686"/>
      <c r="AM680" s="686"/>
      <c r="AN680" s="686"/>
      <c r="AO680" s="686"/>
      <c r="AP680" s="686"/>
      <c r="AQ680" s="686"/>
      <c r="AR680" s="686"/>
      <c r="AS680" s="686"/>
    </row>
    <row r="681" ht="15.75" customHeight="1">
      <c r="A681" s="803"/>
      <c r="B681" s="804"/>
      <c r="C681" s="804"/>
      <c r="D681" s="805"/>
      <c r="E681" s="806"/>
      <c r="F681" s="806"/>
      <c r="G681" s="806"/>
      <c r="H681" s="804"/>
      <c r="I681" s="804"/>
      <c r="J681" s="804"/>
      <c r="K681" s="185"/>
      <c r="L681" s="807"/>
      <c r="M681" s="653"/>
      <c r="N681" s="804"/>
      <c r="O681" s="804"/>
      <c r="P681" s="653"/>
      <c r="Q681" s="804"/>
      <c r="R681" s="808"/>
      <c r="S681" s="808"/>
      <c r="T681" s="809"/>
      <c r="U681" s="804"/>
      <c r="V681" s="804"/>
      <c r="W681" s="810"/>
      <c r="X681" s="804"/>
      <c r="Y681" s="653"/>
      <c r="Z681" s="804"/>
      <c r="AA681" s="804"/>
      <c r="AB681" s="185"/>
      <c r="AC681" s="804"/>
      <c r="AD681" s="804"/>
      <c r="AE681" s="804"/>
      <c r="AF681" s="804"/>
      <c r="AG681" s="804"/>
      <c r="AH681" s="804"/>
      <c r="AI681" s="686"/>
      <c r="AJ681" s="686"/>
      <c r="AK681" s="686"/>
      <c r="AL681" s="686"/>
      <c r="AM681" s="686"/>
      <c r="AN681" s="686"/>
      <c r="AO681" s="686"/>
      <c r="AP681" s="686"/>
      <c r="AQ681" s="686"/>
      <c r="AR681" s="686"/>
      <c r="AS681" s="686"/>
    </row>
    <row r="682" ht="15.75" customHeight="1">
      <c r="A682" s="803"/>
      <c r="B682" s="804"/>
      <c r="C682" s="804"/>
      <c r="D682" s="805"/>
      <c r="E682" s="806"/>
      <c r="F682" s="806"/>
      <c r="G682" s="806"/>
      <c r="H682" s="804"/>
      <c r="I682" s="804"/>
      <c r="J682" s="804"/>
      <c r="K682" s="185"/>
      <c r="L682" s="807"/>
      <c r="M682" s="653"/>
      <c r="N682" s="804"/>
      <c r="O682" s="804"/>
      <c r="P682" s="653"/>
      <c r="Q682" s="804"/>
      <c r="R682" s="808"/>
      <c r="S682" s="808"/>
      <c r="T682" s="809"/>
      <c r="U682" s="804"/>
      <c r="V682" s="804"/>
      <c r="W682" s="810"/>
      <c r="X682" s="804"/>
      <c r="Y682" s="653"/>
      <c r="Z682" s="804"/>
      <c r="AA682" s="804"/>
      <c r="AB682" s="185"/>
      <c r="AC682" s="804"/>
      <c r="AD682" s="804"/>
      <c r="AE682" s="804"/>
      <c r="AF682" s="804"/>
      <c r="AG682" s="804"/>
      <c r="AH682" s="804"/>
      <c r="AI682" s="686"/>
      <c r="AJ682" s="686"/>
      <c r="AK682" s="686"/>
      <c r="AL682" s="686"/>
      <c r="AM682" s="686"/>
      <c r="AN682" s="686"/>
      <c r="AO682" s="686"/>
      <c r="AP682" s="686"/>
      <c r="AQ682" s="686"/>
      <c r="AR682" s="686"/>
      <c r="AS682" s="686"/>
    </row>
    <row r="683" ht="15.75" customHeight="1">
      <c r="A683" s="803"/>
      <c r="B683" s="804"/>
      <c r="C683" s="804"/>
      <c r="D683" s="805"/>
      <c r="E683" s="806"/>
      <c r="F683" s="806"/>
      <c r="G683" s="806"/>
      <c r="H683" s="804"/>
      <c r="I683" s="804"/>
      <c r="J683" s="804"/>
      <c r="K683" s="185"/>
      <c r="L683" s="807"/>
      <c r="M683" s="653"/>
      <c r="N683" s="804"/>
      <c r="O683" s="804"/>
      <c r="P683" s="653"/>
      <c r="Q683" s="804"/>
      <c r="R683" s="808"/>
      <c r="S683" s="808"/>
      <c r="T683" s="809"/>
      <c r="U683" s="804"/>
      <c r="V683" s="804"/>
      <c r="W683" s="810"/>
      <c r="X683" s="804"/>
      <c r="Y683" s="653"/>
      <c r="Z683" s="804"/>
      <c r="AA683" s="804"/>
      <c r="AB683" s="185"/>
      <c r="AC683" s="804"/>
      <c r="AD683" s="804"/>
      <c r="AE683" s="804"/>
      <c r="AF683" s="804"/>
      <c r="AG683" s="804"/>
      <c r="AH683" s="804"/>
      <c r="AI683" s="686"/>
      <c r="AJ683" s="686"/>
      <c r="AK683" s="686"/>
      <c r="AL683" s="686"/>
      <c r="AM683" s="686"/>
      <c r="AN683" s="686"/>
      <c r="AO683" s="686"/>
      <c r="AP683" s="686"/>
      <c r="AQ683" s="686"/>
      <c r="AR683" s="686"/>
      <c r="AS683" s="686"/>
    </row>
    <row r="684" ht="15.75" customHeight="1">
      <c r="A684" s="803"/>
      <c r="B684" s="804"/>
      <c r="C684" s="804"/>
      <c r="D684" s="805"/>
      <c r="E684" s="806"/>
      <c r="F684" s="806"/>
      <c r="G684" s="806"/>
      <c r="H684" s="804"/>
      <c r="I684" s="804"/>
      <c r="J684" s="804"/>
      <c r="K684" s="185"/>
      <c r="L684" s="807"/>
      <c r="M684" s="653"/>
      <c r="N684" s="804"/>
      <c r="O684" s="804"/>
      <c r="P684" s="653"/>
      <c r="Q684" s="804"/>
      <c r="R684" s="808"/>
      <c r="S684" s="808"/>
      <c r="T684" s="809"/>
      <c r="U684" s="804"/>
      <c r="V684" s="804"/>
      <c r="W684" s="810"/>
      <c r="X684" s="804"/>
      <c r="Y684" s="653"/>
      <c r="Z684" s="804"/>
      <c r="AA684" s="804"/>
      <c r="AB684" s="185"/>
      <c r="AC684" s="804"/>
      <c r="AD684" s="804"/>
      <c r="AE684" s="804"/>
      <c r="AF684" s="804"/>
      <c r="AG684" s="804"/>
      <c r="AH684" s="804"/>
      <c r="AI684" s="686"/>
      <c r="AJ684" s="686"/>
      <c r="AK684" s="686"/>
      <c r="AL684" s="686"/>
      <c r="AM684" s="686"/>
      <c r="AN684" s="686"/>
      <c r="AO684" s="686"/>
      <c r="AP684" s="686"/>
      <c r="AQ684" s="686"/>
      <c r="AR684" s="686"/>
      <c r="AS684" s="686"/>
    </row>
    <row r="685" ht="15.75" customHeight="1">
      <c r="A685" s="803"/>
      <c r="B685" s="804"/>
      <c r="C685" s="804"/>
      <c r="D685" s="805"/>
      <c r="E685" s="806"/>
      <c r="F685" s="806"/>
      <c r="G685" s="806"/>
      <c r="H685" s="804"/>
      <c r="I685" s="804"/>
      <c r="J685" s="804"/>
      <c r="K685" s="185"/>
      <c r="L685" s="807"/>
      <c r="M685" s="653"/>
      <c r="N685" s="804"/>
      <c r="O685" s="804"/>
      <c r="P685" s="653"/>
      <c r="Q685" s="804"/>
      <c r="R685" s="808"/>
      <c r="S685" s="808"/>
      <c r="T685" s="809"/>
      <c r="U685" s="804"/>
      <c r="V685" s="804"/>
      <c r="W685" s="810"/>
      <c r="X685" s="804"/>
      <c r="Y685" s="653"/>
      <c r="Z685" s="804"/>
      <c r="AA685" s="804"/>
      <c r="AB685" s="185"/>
      <c r="AC685" s="804"/>
      <c r="AD685" s="804"/>
      <c r="AE685" s="804"/>
      <c r="AF685" s="804"/>
      <c r="AG685" s="804"/>
      <c r="AH685" s="804"/>
      <c r="AI685" s="686"/>
      <c r="AJ685" s="686"/>
      <c r="AK685" s="686"/>
      <c r="AL685" s="686"/>
      <c r="AM685" s="686"/>
      <c r="AN685" s="686"/>
      <c r="AO685" s="686"/>
      <c r="AP685" s="686"/>
      <c r="AQ685" s="686"/>
      <c r="AR685" s="686"/>
      <c r="AS685" s="686"/>
    </row>
    <row r="686" ht="15.75" customHeight="1">
      <c r="A686" s="803"/>
      <c r="B686" s="804"/>
      <c r="C686" s="804"/>
      <c r="D686" s="805"/>
      <c r="E686" s="806"/>
      <c r="F686" s="806"/>
      <c r="G686" s="806"/>
      <c r="H686" s="804"/>
      <c r="I686" s="804"/>
      <c r="J686" s="804"/>
      <c r="K686" s="185"/>
      <c r="L686" s="807"/>
      <c r="M686" s="653"/>
      <c r="N686" s="804"/>
      <c r="O686" s="804"/>
      <c r="P686" s="653"/>
      <c r="Q686" s="804"/>
      <c r="R686" s="808"/>
      <c r="S686" s="808"/>
      <c r="T686" s="809"/>
      <c r="U686" s="804"/>
      <c r="V686" s="804"/>
      <c r="W686" s="810"/>
      <c r="X686" s="804"/>
      <c r="Y686" s="653"/>
      <c r="Z686" s="804"/>
      <c r="AA686" s="804"/>
      <c r="AB686" s="185"/>
      <c r="AC686" s="804"/>
      <c r="AD686" s="804"/>
      <c r="AE686" s="804"/>
      <c r="AF686" s="804"/>
      <c r="AG686" s="804"/>
      <c r="AH686" s="804"/>
      <c r="AI686" s="686"/>
      <c r="AJ686" s="686"/>
      <c r="AK686" s="686"/>
      <c r="AL686" s="686"/>
      <c r="AM686" s="686"/>
      <c r="AN686" s="686"/>
      <c r="AO686" s="686"/>
      <c r="AP686" s="686"/>
      <c r="AQ686" s="686"/>
      <c r="AR686" s="686"/>
      <c r="AS686" s="686"/>
    </row>
    <row r="687" ht="15.75" customHeight="1">
      <c r="A687" s="803"/>
      <c r="B687" s="804"/>
      <c r="C687" s="804"/>
      <c r="D687" s="805"/>
      <c r="E687" s="806"/>
      <c r="F687" s="806"/>
      <c r="G687" s="806"/>
      <c r="H687" s="804"/>
      <c r="I687" s="804"/>
      <c r="J687" s="804"/>
      <c r="K687" s="185"/>
      <c r="L687" s="807"/>
      <c r="M687" s="653"/>
      <c r="N687" s="804"/>
      <c r="O687" s="804"/>
      <c r="P687" s="653"/>
      <c r="Q687" s="804"/>
      <c r="R687" s="808"/>
      <c r="S687" s="808"/>
      <c r="T687" s="809"/>
      <c r="U687" s="804"/>
      <c r="V687" s="804"/>
      <c r="W687" s="810"/>
      <c r="X687" s="804"/>
      <c r="Y687" s="653"/>
      <c r="Z687" s="804"/>
      <c r="AA687" s="804"/>
      <c r="AB687" s="185"/>
      <c r="AC687" s="804"/>
      <c r="AD687" s="804"/>
      <c r="AE687" s="804"/>
      <c r="AF687" s="804"/>
      <c r="AG687" s="804"/>
      <c r="AH687" s="804"/>
      <c r="AI687" s="686"/>
      <c r="AJ687" s="686"/>
      <c r="AK687" s="686"/>
      <c r="AL687" s="686"/>
      <c r="AM687" s="686"/>
      <c r="AN687" s="686"/>
      <c r="AO687" s="686"/>
      <c r="AP687" s="686"/>
      <c r="AQ687" s="686"/>
      <c r="AR687" s="686"/>
      <c r="AS687" s="686"/>
    </row>
    <row r="688" ht="15.75" customHeight="1">
      <c r="A688" s="803"/>
      <c r="B688" s="804"/>
      <c r="C688" s="804"/>
      <c r="D688" s="805"/>
      <c r="E688" s="806"/>
      <c r="F688" s="806"/>
      <c r="G688" s="806"/>
      <c r="H688" s="804"/>
      <c r="I688" s="804"/>
      <c r="J688" s="804"/>
      <c r="K688" s="185"/>
      <c r="L688" s="807"/>
      <c r="M688" s="653"/>
      <c r="N688" s="804"/>
      <c r="O688" s="804"/>
      <c r="P688" s="653"/>
      <c r="Q688" s="804"/>
      <c r="R688" s="808"/>
      <c r="S688" s="808"/>
      <c r="T688" s="809"/>
      <c r="U688" s="804"/>
      <c r="V688" s="804"/>
      <c r="W688" s="810"/>
      <c r="X688" s="804"/>
      <c r="Y688" s="653"/>
      <c r="Z688" s="804"/>
      <c r="AA688" s="804"/>
      <c r="AB688" s="185"/>
      <c r="AC688" s="804"/>
      <c r="AD688" s="804"/>
      <c r="AE688" s="804"/>
      <c r="AF688" s="804"/>
      <c r="AG688" s="804"/>
      <c r="AH688" s="804"/>
      <c r="AI688" s="686"/>
      <c r="AJ688" s="686"/>
      <c r="AK688" s="686"/>
      <c r="AL688" s="686"/>
      <c r="AM688" s="686"/>
      <c r="AN688" s="686"/>
      <c r="AO688" s="686"/>
      <c r="AP688" s="686"/>
      <c r="AQ688" s="686"/>
      <c r="AR688" s="686"/>
      <c r="AS688" s="686"/>
    </row>
    <row r="689" ht="15.75" customHeight="1">
      <c r="A689" s="803"/>
      <c r="B689" s="804"/>
      <c r="C689" s="804"/>
      <c r="D689" s="805"/>
      <c r="E689" s="806"/>
      <c r="F689" s="806"/>
      <c r="G689" s="806"/>
      <c r="H689" s="804"/>
      <c r="I689" s="804"/>
      <c r="J689" s="804"/>
      <c r="K689" s="185"/>
      <c r="L689" s="807"/>
      <c r="M689" s="653"/>
      <c r="N689" s="804"/>
      <c r="O689" s="804"/>
      <c r="P689" s="653"/>
      <c r="Q689" s="804"/>
      <c r="R689" s="808"/>
      <c r="S689" s="808"/>
      <c r="T689" s="809"/>
      <c r="U689" s="804"/>
      <c r="V689" s="804"/>
      <c r="W689" s="810"/>
      <c r="X689" s="804"/>
      <c r="Y689" s="653"/>
      <c r="Z689" s="804"/>
      <c r="AA689" s="804"/>
      <c r="AB689" s="185"/>
      <c r="AC689" s="804"/>
      <c r="AD689" s="804"/>
      <c r="AE689" s="804"/>
      <c r="AF689" s="804"/>
      <c r="AG689" s="804"/>
      <c r="AH689" s="804"/>
      <c r="AI689" s="686"/>
      <c r="AJ689" s="686"/>
      <c r="AK689" s="686"/>
      <c r="AL689" s="686"/>
      <c r="AM689" s="686"/>
      <c r="AN689" s="686"/>
      <c r="AO689" s="686"/>
      <c r="AP689" s="686"/>
      <c r="AQ689" s="686"/>
      <c r="AR689" s="686"/>
      <c r="AS689" s="686"/>
    </row>
    <row r="690" ht="15.75" customHeight="1">
      <c r="A690" s="803"/>
      <c r="B690" s="804"/>
      <c r="C690" s="804"/>
      <c r="D690" s="805"/>
      <c r="E690" s="806"/>
      <c r="F690" s="806"/>
      <c r="G690" s="806"/>
      <c r="H690" s="804"/>
      <c r="I690" s="804"/>
      <c r="J690" s="804"/>
      <c r="K690" s="185"/>
      <c r="L690" s="807"/>
      <c r="M690" s="653"/>
      <c r="N690" s="804"/>
      <c r="O690" s="804"/>
      <c r="P690" s="653"/>
      <c r="Q690" s="804"/>
      <c r="R690" s="808"/>
      <c r="S690" s="808"/>
      <c r="T690" s="809"/>
      <c r="U690" s="804"/>
      <c r="V690" s="804"/>
      <c r="W690" s="810"/>
      <c r="X690" s="804"/>
      <c r="Y690" s="653"/>
      <c r="Z690" s="804"/>
      <c r="AA690" s="804"/>
      <c r="AB690" s="185"/>
      <c r="AC690" s="804"/>
      <c r="AD690" s="804"/>
      <c r="AE690" s="804"/>
      <c r="AF690" s="804"/>
      <c r="AG690" s="804"/>
      <c r="AH690" s="804"/>
      <c r="AI690" s="686"/>
      <c r="AJ690" s="686"/>
      <c r="AK690" s="686"/>
      <c r="AL690" s="686"/>
      <c r="AM690" s="686"/>
      <c r="AN690" s="686"/>
      <c r="AO690" s="686"/>
      <c r="AP690" s="686"/>
      <c r="AQ690" s="686"/>
      <c r="AR690" s="686"/>
      <c r="AS690" s="686"/>
    </row>
    <row r="691" ht="15.75" customHeight="1">
      <c r="A691" s="803"/>
      <c r="B691" s="804"/>
      <c r="C691" s="804"/>
      <c r="D691" s="805"/>
      <c r="E691" s="806"/>
      <c r="F691" s="806"/>
      <c r="G691" s="806"/>
      <c r="H691" s="804"/>
      <c r="I691" s="804"/>
      <c r="J691" s="804"/>
      <c r="K691" s="185"/>
      <c r="L691" s="807"/>
      <c r="M691" s="653"/>
      <c r="N691" s="804"/>
      <c r="O691" s="804"/>
      <c r="P691" s="653"/>
      <c r="Q691" s="804"/>
      <c r="R691" s="808"/>
      <c r="S691" s="808"/>
      <c r="T691" s="809"/>
      <c r="U691" s="804"/>
      <c r="V691" s="804"/>
      <c r="W691" s="810"/>
      <c r="X691" s="804"/>
      <c r="Y691" s="653"/>
      <c r="Z691" s="804"/>
      <c r="AA691" s="804"/>
      <c r="AB691" s="185"/>
      <c r="AC691" s="804"/>
      <c r="AD691" s="804"/>
      <c r="AE691" s="804"/>
      <c r="AF691" s="804"/>
      <c r="AG691" s="804"/>
      <c r="AH691" s="804"/>
      <c r="AI691" s="686"/>
      <c r="AJ691" s="686"/>
      <c r="AK691" s="686"/>
      <c r="AL691" s="686"/>
      <c r="AM691" s="686"/>
      <c r="AN691" s="686"/>
      <c r="AO691" s="686"/>
      <c r="AP691" s="686"/>
      <c r="AQ691" s="686"/>
      <c r="AR691" s="686"/>
      <c r="AS691" s="686"/>
    </row>
    <row r="692" ht="15.75" customHeight="1">
      <c r="A692" s="803"/>
      <c r="B692" s="804"/>
      <c r="C692" s="804"/>
      <c r="D692" s="805"/>
      <c r="E692" s="806"/>
      <c r="F692" s="806"/>
      <c r="G692" s="806"/>
      <c r="H692" s="804"/>
      <c r="I692" s="804"/>
      <c r="J692" s="804"/>
      <c r="K692" s="185"/>
      <c r="L692" s="807"/>
      <c r="M692" s="653"/>
      <c r="N692" s="804"/>
      <c r="O692" s="804"/>
      <c r="P692" s="653"/>
      <c r="Q692" s="804"/>
      <c r="R692" s="808"/>
      <c r="S692" s="808"/>
      <c r="T692" s="809"/>
      <c r="U692" s="804"/>
      <c r="V692" s="804"/>
      <c r="W692" s="810"/>
      <c r="X692" s="804"/>
      <c r="Y692" s="653"/>
      <c r="Z692" s="804"/>
      <c r="AA692" s="804"/>
      <c r="AB692" s="185"/>
      <c r="AC692" s="804"/>
      <c r="AD692" s="804"/>
      <c r="AE692" s="804"/>
      <c r="AF692" s="804"/>
      <c r="AG692" s="804"/>
      <c r="AH692" s="804"/>
      <c r="AI692" s="686"/>
      <c r="AJ692" s="686"/>
      <c r="AK692" s="686"/>
      <c r="AL692" s="686"/>
      <c r="AM692" s="686"/>
      <c r="AN692" s="686"/>
      <c r="AO692" s="686"/>
      <c r="AP692" s="686"/>
      <c r="AQ692" s="686"/>
      <c r="AR692" s="686"/>
      <c r="AS692" s="686"/>
    </row>
    <row r="693" ht="15.75" customHeight="1">
      <c r="A693" s="803"/>
      <c r="B693" s="804"/>
      <c r="C693" s="804"/>
      <c r="D693" s="805"/>
      <c r="E693" s="806"/>
      <c r="F693" s="806"/>
      <c r="G693" s="806"/>
      <c r="H693" s="804"/>
      <c r="I693" s="804"/>
      <c r="J693" s="804"/>
      <c r="K693" s="185"/>
      <c r="L693" s="807"/>
      <c r="M693" s="653"/>
      <c r="N693" s="804"/>
      <c r="O693" s="804"/>
      <c r="P693" s="653"/>
      <c r="Q693" s="804"/>
      <c r="R693" s="808"/>
      <c r="S693" s="808"/>
      <c r="T693" s="809"/>
      <c r="U693" s="804"/>
      <c r="V693" s="804"/>
      <c r="W693" s="810"/>
      <c r="X693" s="804"/>
      <c r="Y693" s="653"/>
      <c r="Z693" s="804"/>
      <c r="AA693" s="804"/>
      <c r="AB693" s="185"/>
      <c r="AC693" s="804"/>
      <c r="AD693" s="804"/>
      <c r="AE693" s="804"/>
      <c r="AF693" s="804"/>
      <c r="AG693" s="804"/>
      <c r="AH693" s="804"/>
      <c r="AI693" s="686"/>
      <c r="AJ693" s="686"/>
      <c r="AK693" s="686"/>
      <c r="AL693" s="686"/>
      <c r="AM693" s="686"/>
      <c r="AN693" s="686"/>
      <c r="AO693" s="686"/>
      <c r="AP693" s="686"/>
      <c r="AQ693" s="686"/>
      <c r="AR693" s="686"/>
      <c r="AS693" s="686"/>
    </row>
    <row r="694" ht="15.75" customHeight="1">
      <c r="A694" s="803"/>
      <c r="B694" s="804"/>
      <c r="C694" s="804"/>
      <c r="D694" s="805"/>
      <c r="E694" s="806"/>
      <c r="F694" s="806"/>
      <c r="G694" s="806"/>
      <c r="H694" s="804"/>
      <c r="I694" s="804"/>
      <c r="J694" s="804"/>
      <c r="K694" s="185"/>
      <c r="L694" s="807"/>
      <c r="M694" s="653"/>
      <c r="N694" s="804"/>
      <c r="O694" s="804"/>
      <c r="P694" s="653"/>
      <c r="Q694" s="804"/>
      <c r="R694" s="808"/>
      <c r="S694" s="808"/>
      <c r="T694" s="809"/>
      <c r="U694" s="804"/>
      <c r="V694" s="804"/>
      <c r="W694" s="810"/>
      <c r="X694" s="804"/>
      <c r="Y694" s="653"/>
      <c r="Z694" s="804"/>
      <c r="AA694" s="804"/>
      <c r="AB694" s="185"/>
      <c r="AC694" s="804"/>
      <c r="AD694" s="804"/>
      <c r="AE694" s="804"/>
      <c r="AF694" s="804"/>
      <c r="AG694" s="804"/>
      <c r="AH694" s="804"/>
      <c r="AI694" s="686"/>
      <c r="AJ694" s="686"/>
      <c r="AK694" s="686"/>
      <c r="AL694" s="686"/>
      <c r="AM694" s="686"/>
      <c r="AN694" s="686"/>
      <c r="AO694" s="686"/>
      <c r="AP694" s="686"/>
      <c r="AQ694" s="686"/>
      <c r="AR694" s="686"/>
      <c r="AS694" s="686"/>
    </row>
    <row r="695" ht="15.75" customHeight="1">
      <c r="A695" s="803"/>
      <c r="B695" s="804"/>
      <c r="C695" s="804"/>
      <c r="D695" s="805"/>
      <c r="E695" s="806"/>
      <c r="F695" s="806"/>
      <c r="G695" s="806"/>
      <c r="H695" s="804"/>
      <c r="I695" s="804"/>
      <c r="J695" s="804"/>
      <c r="K695" s="185"/>
      <c r="L695" s="807"/>
      <c r="M695" s="653"/>
      <c r="N695" s="804"/>
      <c r="O695" s="804"/>
      <c r="P695" s="653"/>
      <c r="Q695" s="804"/>
      <c r="R695" s="808"/>
      <c r="S695" s="808"/>
      <c r="T695" s="809"/>
      <c r="U695" s="804"/>
      <c r="V695" s="804"/>
      <c r="W695" s="810"/>
      <c r="X695" s="804"/>
      <c r="Y695" s="653"/>
      <c r="Z695" s="804"/>
      <c r="AA695" s="804"/>
      <c r="AB695" s="185"/>
      <c r="AC695" s="804"/>
      <c r="AD695" s="804"/>
      <c r="AE695" s="804"/>
      <c r="AF695" s="804"/>
      <c r="AG695" s="804"/>
      <c r="AH695" s="804"/>
      <c r="AI695" s="686"/>
      <c r="AJ695" s="686"/>
      <c r="AK695" s="686"/>
      <c r="AL695" s="686"/>
      <c r="AM695" s="686"/>
      <c r="AN695" s="686"/>
      <c r="AO695" s="686"/>
      <c r="AP695" s="686"/>
      <c r="AQ695" s="686"/>
      <c r="AR695" s="686"/>
      <c r="AS695" s="686"/>
    </row>
    <row r="696" ht="15.75" customHeight="1">
      <c r="A696" s="803"/>
      <c r="B696" s="804"/>
      <c r="C696" s="804"/>
      <c r="D696" s="805"/>
      <c r="E696" s="806"/>
      <c r="F696" s="806"/>
      <c r="G696" s="806"/>
      <c r="H696" s="804"/>
      <c r="I696" s="804"/>
      <c r="J696" s="804"/>
      <c r="K696" s="185"/>
      <c r="L696" s="807"/>
      <c r="M696" s="653"/>
      <c r="N696" s="804"/>
      <c r="O696" s="804"/>
      <c r="P696" s="653"/>
      <c r="Q696" s="804"/>
      <c r="R696" s="808"/>
      <c r="S696" s="808"/>
      <c r="T696" s="809"/>
      <c r="U696" s="804"/>
      <c r="V696" s="804"/>
      <c r="W696" s="810"/>
      <c r="X696" s="804"/>
      <c r="Y696" s="653"/>
      <c r="Z696" s="804"/>
      <c r="AA696" s="804"/>
      <c r="AB696" s="185"/>
      <c r="AC696" s="804"/>
      <c r="AD696" s="804"/>
      <c r="AE696" s="804"/>
      <c r="AF696" s="804"/>
      <c r="AG696" s="804"/>
      <c r="AH696" s="804"/>
      <c r="AI696" s="686"/>
      <c r="AJ696" s="686"/>
      <c r="AK696" s="686"/>
      <c r="AL696" s="686"/>
      <c r="AM696" s="686"/>
      <c r="AN696" s="686"/>
      <c r="AO696" s="686"/>
      <c r="AP696" s="686"/>
      <c r="AQ696" s="686"/>
      <c r="AR696" s="686"/>
      <c r="AS696" s="686"/>
    </row>
    <row r="697" ht="15.75" customHeight="1">
      <c r="A697" s="803"/>
      <c r="B697" s="804"/>
      <c r="C697" s="804"/>
      <c r="D697" s="805"/>
      <c r="E697" s="806"/>
      <c r="F697" s="806"/>
      <c r="G697" s="806"/>
      <c r="H697" s="804"/>
      <c r="I697" s="804"/>
      <c r="J697" s="804"/>
      <c r="K697" s="185"/>
      <c r="L697" s="807"/>
      <c r="M697" s="653"/>
      <c r="N697" s="804"/>
      <c r="O697" s="804"/>
      <c r="P697" s="653"/>
      <c r="Q697" s="804"/>
      <c r="R697" s="808"/>
      <c r="S697" s="808"/>
      <c r="T697" s="809"/>
      <c r="U697" s="804"/>
      <c r="V697" s="804"/>
      <c r="W697" s="810"/>
      <c r="X697" s="804"/>
      <c r="Y697" s="653"/>
      <c r="Z697" s="804"/>
      <c r="AA697" s="804"/>
      <c r="AB697" s="185"/>
      <c r="AC697" s="804"/>
      <c r="AD697" s="804"/>
      <c r="AE697" s="804"/>
      <c r="AF697" s="804"/>
      <c r="AG697" s="804"/>
      <c r="AH697" s="804"/>
      <c r="AI697" s="686"/>
      <c r="AJ697" s="686"/>
      <c r="AK697" s="686"/>
      <c r="AL697" s="686"/>
      <c r="AM697" s="686"/>
      <c r="AN697" s="686"/>
      <c r="AO697" s="686"/>
      <c r="AP697" s="686"/>
      <c r="AQ697" s="686"/>
      <c r="AR697" s="686"/>
      <c r="AS697" s="686"/>
    </row>
    <row r="698" ht="15.75" customHeight="1">
      <c r="A698" s="803"/>
      <c r="B698" s="804"/>
      <c r="C698" s="804"/>
      <c r="D698" s="805"/>
      <c r="E698" s="806"/>
      <c r="F698" s="806"/>
      <c r="G698" s="806"/>
      <c r="H698" s="804"/>
      <c r="I698" s="804"/>
      <c r="J698" s="804"/>
      <c r="K698" s="185"/>
      <c r="L698" s="807"/>
      <c r="M698" s="653"/>
      <c r="N698" s="804"/>
      <c r="O698" s="804"/>
      <c r="P698" s="653"/>
      <c r="Q698" s="804"/>
      <c r="R698" s="808"/>
      <c r="S698" s="808"/>
      <c r="T698" s="809"/>
      <c r="U698" s="804"/>
      <c r="V698" s="804"/>
      <c r="W698" s="810"/>
      <c r="X698" s="804"/>
      <c r="Y698" s="653"/>
      <c r="Z698" s="804"/>
      <c r="AA698" s="804"/>
      <c r="AB698" s="185"/>
      <c r="AC698" s="804"/>
      <c r="AD698" s="804"/>
      <c r="AE698" s="804"/>
      <c r="AF698" s="804"/>
      <c r="AG698" s="804"/>
      <c r="AH698" s="804"/>
      <c r="AI698" s="686"/>
      <c r="AJ698" s="686"/>
      <c r="AK698" s="686"/>
      <c r="AL698" s="686"/>
      <c r="AM698" s="686"/>
      <c r="AN698" s="686"/>
      <c r="AO698" s="686"/>
      <c r="AP698" s="686"/>
      <c r="AQ698" s="686"/>
      <c r="AR698" s="686"/>
      <c r="AS698" s="686"/>
    </row>
    <row r="699" ht="15.75" customHeight="1">
      <c r="A699" s="803"/>
      <c r="B699" s="804"/>
      <c r="C699" s="804"/>
      <c r="D699" s="805"/>
      <c r="E699" s="806"/>
      <c r="F699" s="806"/>
      <c r="G699" s="806"/>
      <c r="H699" s="804"/>
      <c r="I699" s="804"/>
      <c r="J699" s="804"/>
      <c r="K699" s="185"/>
      <c r="L699" s="807"/>
      <c r="M699" s="653"/>
      <c r="N699" s="804"/>
      <c r="O699" s="804"/>
      <c r="P699" s="653"/>
      <c r="Q699" s="804"/>
      <c r="R699" s="808"/>
      <c r="S699" s="808"/>
      <c r="T699" s="809"/>
      <c r="U699" s="804"/>
      <c r="V699" s="804"/>
      <c r="W699" s="810"/>
      <c r="X699" s="804"/>
      <c r="Y699" s="653"/>
      <c r="Z699" s="804"/>
      <c r="AA699" s="804"/>
      <c r="AB699" s="185"/>
      <c r="AC699" s="804"/>
      <c r="AD699" s="804"/>
      <c r="AE699" s="804"/>
      <c r="AF699" s="804"/>
      <c r="AG699" s="804"/>
      <c r="AH699" s="804"/>
      <c r="AI699" s="686"/>
      <c r="AJ699" s="686"/>
      <c r="AK699" s="686"/>
      <c r="AL699" s="686"/>
      <c r="AM699" s="686"/>
      <c r="AN699" s="686"/>
      <c r="AO699" s="686"/>
      <c r="AP699" s="686"/>
      <c r="AQ699" s="686"/>
      <c r="AR699" s="686"/>
      <c r="AS699" s="686"/>
    </row>
    <row r="700" ht="15.75" customHeight="1">
      <c r="A700" s="803"/>
      <c r="B700" s="804"/>
      <c r="C700" s="804"/>
      <c r="D700" s="805"/>
      <c r="E700" s="806"/>
      <c r="F700" s="806"/>
      <c r="G700" s="806"/>
      <c r="H700" s="804"/>
      <c r="I700" s="804"/>
      <c r="J700" s="804"/>
      <c r="K700" s="185"/>
      <c r="L700" s="807"/>
      <c r="M700" s="653"/>
      <c r="N700" s="804"/>
      <c r="O700" s="804"/>
      <c r="P700" s="653"/>
      <c r="Q700" s="804"/>
      <c r="R700" s="808"/>
      <c r="S700" s="808"/>
      <c r="T700" s="809"/>
      <c r="U700" s="804"/>
      <c r="V700" s="804"/>
      <c r="W700" s="810"/>
      <c r="X700" s="804"/>
      <c r="Y700" s="653"/>
      <c r="Z700" s="804"/>
      <c r="AA700" s="804"/>
      <c r="AB700" s="185"/>
      <c r="AC700" s="804"/>
      <c r="AD700" s="804"/>
      <c r="AE700" s="804"/>
      <c r="AF700" s="804"/>
      <c r="AG700" s="804"/>
      <c r="AH700" s="804"/>
      <c r="AI700" s="686"/>
      <c r="AJ700" s="686"/>
      <c r="AK700" s="686"/>
      <c r="AL700" s="686"/>
      <c r="AM700" s="686"/>
      <c r="AN700" s="686"/>
      <c r="AO700" s="686"/>
      <c r="AP700" s="686"/>
      <c r="AQ700" s="686"/>
      <c r="AR700" s="686"/>
      <c r="AS700" s="686"/>
    </row>
    <row r="701" ht="15.75" customHeight="1">
      <c r="A701" s="803"/>
      <c r="B701" s="804"/>
      <c r="C701" s="804"/>
      <c r="D701" s="805"/>
      <c r="E701" s="806"/>
      <c r="F701" s="806"/>
      <c r="G701" s="806"/>
      <c r="H701" s="804"/>
      <c r="I701" s="804"/>
      <c r="J701" s="804"/>
      <c r="K701" s="185"/>
      <c r="L701" s="807"/>
      <c r="M701" s="653"/>
      <c r="N701" s="804"/>
      <c r="O701" s="804"/>
      <c r="P701" s="653"/>
      <c r="Q701" s="804"/>
      <c r="R701" s="808"/>
      <c r="S701" s="808"/>
      <c r="T701" s="809"/>
      <c r="U701" s="804"/>
      <c r="V701" s="804"/>
      <c r="W701" s="810"/>
      <c r="X701" s="804"/>
      <c r="Y701" s="653"/>
      <c r="Z701" s="804"/>
      <c r="AA701" s="804"/>
      <c r="AB701" s="185"/>
      <c r="AC701" s="804"/>
      <c r="AD701" s="804"/>
      <c r="AE701" s="804"/>
      <c r="AF701" s="804"/>
      <c r="AG701" s="804"/>
      <c r="AH701" s="804"/>
      <c r="AI701" s="686"/>
      <c r="AJ701" s="686"/>
      <c r="AK701" s="686"/>
      <c r="AL701" s="686"/>
      <c r="AM701" s="686"/>
      <c r="AN701" s="686"/>
      <c r="AO701" s="686"/>
      <c r="AP701" s="686"/>
      <c r="AQ701" s="686"/>
      <c r="AR701" s="686"/>
      <c r="AS701" s="686"/>
    </row>
    <row r="702" ht="15.75" customHeight="1">
      <c r="A702" s="803"/>
      <c r="B702" s="804"/>
      <c r="C702" s="804"/>
      <c r="D702" s="805"/>
      <c r="E702" s="806"/>
      <c r="F702" s="806"/>
      <c r="G702" s="806"/>
      <c r="H702" s="804"/>
      <c r="I702" s="804"/>
      <c r="J702" s="804"/>
      <c r="K702" s="185"/>
      <c r="L702" s="807"/>
      <c r="M702" s="653"/>
      <c r="N702" s="804"/>
      <c r="O702" s="804"/>
      <c r="P702" s="653"/>
      <c r="Q702" s="804"/>
      <c r="R702" s="808"/>
      <c r="S702" s="808"/>
      <c r="T702" s="809"/>
      <c r="U702" s="804"/>
      <c r="V702" s="804"/>
      <c r="W702" s="810"/>
      <c r="X702" s="804"/>
      <c r="Y702" s="653"/>
      <c r="Z702" s="804"/>
      <c r="AA702" s="804"/>
      <c r="AB702" s="185"/>
      <c r="AC702" s="804"/>
      <c r="AD702" s="804"/>
      <c r="AE702" s="804"/>
      <c r="AF702" s="804"/>
      <c r="AG702" s="804"/>
      <c r="AH702" s="804"/>
      <c r="AI702" s="686"/>
      <c r="AJ702" s="686"/>
      <c r="AK702" s="686"/>
      <c r="AL702" s="686"/>
      <c r="AM702" s="686"/>
      <c r="AN702" s="686"/>
      <c r="AO702" s="686"/>
      <c r="AP702" s="686"/>
      <c r="AQ702" s="686"/>
      <c r="AR702" s="686"/>
      <c r="AS702" s="686"/>
    </row>
    <row r="703" ht="15.75" customHeight="1">
      <c r="A703" s="803"/>
      <c r="B703" s="804"/>
      <c r="C703" s="804"/>
      <c r="D703" s="805"/>
      <c r="E703" s="806"/>
      <c r="F703" s="806"/>
      <c r="G703" s="806"/>
      <c r="H703" s="804"/>
      <c r="I703" s="804"/>
      <c r="J703" s="804"/>
      <c r="K703" s="185"/>
      <c r="L703" s="807"/>
      <c r="M703" s="653"/>
      <c r="N703" s="804"/>
      <c r="O703" s="804"/>
      <c r="P703" s="653"/>
      <c r="Q703" s="804"/>
      <c r="R703" s="808"/>
      <c r="S703" s="808"/>
      <c r="T703" s="809"/>
      <c r="U703" s="804"/>
      <c r="V703" s="804"/>
      <c r="W703" s="810"/>
      <c r="X703" s="804"/>
      <c r="Y703" s="653"/>
      <c r="Z703" s="804"/>
      <c r="AA703" s="804"/>
      <c r="AB703" s="185"/>
      <c r="AC703" s="804"/>
      <c r="AD703" s="804"/>
      <c r="AE703" s="804"/>
      <c r="AF703" s="804"/>
      <c r="AG703" s="804"/>
      <c r="AH703" s="804"/>
      <c r="AI703" s="686"/>
      <c r="AJ703" s="686"/>
      <c r="AK703" s="686"/>
      <c r="AL703" s="686"/>
      <c r="AM703" s="686"/>
      <c r="AN703" s="686"/>
      <c r="AO703" s="686"/>
      <c r="AP703" s="686"/>
      <c r="AQ703" s="686"/>
      <c r="AR703" s="686"/>
      <c r="AS703" s="686"/>
    </row>
    <row r="704" ht="15.75" customHeight="1">
      <c r="A704" s="803"/>
      <c r="B704" s="804"/>
      <c r="C704" s="804"/>
      <c r="D704" s="805"/>
      <c r="E704" s="806"/>
      <c r="F704" s="806"/>
      <c r="G704" s="806"/>
      <c r="H704" s="804"/>
      <c r="I704" s="804"/>
      <c r="J704" s="804"/>
      <c r="K704" s="185"/>
      <c r="L704" s="807"/>
      <c r="M704" s="653"/>
      <c r="N704" s="804"/>
      <c r="O704" s="804"/>
      <c r="P704" s="653"/>
      <c r="Q704" s="804"/>
      <c r="R704" s="808"/>
      <c r="S704" s="808"/>
      <c r="T704" s="809"/>
      <c r="U704" s="804"/>
      <c r="V704" s="804"/>
      <c r="W704" s="810"/>
      <c r="X704" s="804"/>
      <c r="Y704" s="653"/>
      <c r="Z704" s="804"/>
      <c r="AA704" s="804"/>
      <c r="AB704" s="185"/>
      <c r="AC704" s="804"/>
      <c r="AD704" s="804"/>
      <c r="AE704" s="804"/>
      <c r="AF704" s="804"/>
      <c r="AG704" s="804"/>
      <c r="AH704" s="804"/>
      <c r="AI704" s="686"/>
      <c r="AJ704" s="686"/>
      <c r="AK704" s="686"/>
      <c r="AL704" s="686"/>
      <c r="AM704" s="686"/>
      <c r="AN704" s="686"/>
      <c r="AO704" s="686"/>
      <c r="AP704" s="686"/>
      <c r="AQ704" s="686"/>
      <c r="AR704" s="686"/>
      <c r="AS704" s="686"/>
    </row>
    <row r="705" ht="15.75" customHeight="1">
      <c r="A705" s="803"/>
      <c r="B705" s="804"/>
      <c r="C705" s="804"/>
      <c r="D705" s="805"/>
      <c r="E705" s="806"/>
      <c r="F705" s="806"/>
      <c r="G705" s="806"/>
      <c r="H705" s="804"/>
      <c r="I705" s="804"/>
      <c r="J705" s="804"/>
      <c r="K705" s="185"/>
      <c r="L705" s="807"/>
      <c r="M705" s="653"/>
      <c r="N705" s="804"/>
      <c r="O705" s="804"/>
      <c r="P705" s="653"/>
      <c r="Q705" s="804"/>
      <c r="R705" s="808"/>
      <c r="S705" s="808"/>
      <c r="T705" s="809"/>
      <c r="U705" s="804"/>
      <c r="V705" s="804"/>
      <c r="W705" s="810"/>
      <c r="X705" s="804"/>
      <c r="Y705" s="653"/>
      <c r="Z705" s="804"/>
      <c r="AA705" s="804"/>
      <c r="AB705" s="185"/>
      <c r="AC705" s="804"/>
      <c r="AD705" s="804"/>
      <c r="AE705" s="804"/>
      <c r="AF705" s="804"/>
      <c r="AG705" s="804"/>
      <c r="AH705" s="804"/>
      <c r="AI705" s="686"/>
      <c r="AJ705" s="686"/>
      <c r="AK705" s="686"/>
      <c r="AL705" s="686"/>
      <c r="AM705" s="686"/>
      <c r="AN705" s="686"/>
      <c r="AO705" s="686"/>
      <c r="AP705" s="686"/>
      <c r="AQ705" s="686"/>
      <c r="AR705" s="686"/>
      <c r="AS705" s="686"/>
    </row>
    <row r="706" ht="15.75" customHeight="1">
      <c r="A706" s="803"/>
      <c r="B706" s="804"/>
      <c r="C706" s="804"/>
      <c r="D706" s="805"/>
      <c r="E706" s="806"/>
      <c r="F706" s="806"/>
      <c r="G706" s="806"/>
      <c r="H706" s="804"/>
      <c r="I706" s="804"/>
      <c r="J706" s="804"/>
      <c r="K706" s="185"/>
      <c r="L706" s="807"/>
      <c r="M706" s="653"/>
      <c r="N706" s="804"/>
      <c r="O706" s="804"/>
      <c r="P706" s="653"/>
      <c r="Q706" s="804"/>
      <c r="R706" s="808"/>
      <c r="S706" s="808"/>
      <c r="T706" s="809"/>
      <c r="U706" s="804"/>
      <c r="V706" s="804"/>
      <c r="W706" s="810"/>
      <c r="X706" s="804"/>
      <c r="Y706" s="653"/>
      <c r="Z706" s="804"/>
      <c r="AA706" s="804"/>
      <c r="AB706" s="185"/>
      <c r="AC706" s="804"/>
      <c r="AD706" s="804"/>
      <c r="AE706" s="804"/>
      <c r="AF706" s="804"/>
      <c r="AG706" s="804"/>
      <c r="AH706" s="804"/>
      <c r="AI706" s="686"/>
      <c r="AJ706" s="686"/>
      <c r="AK706" s="686"/>
      <c r="AL706" s="686"/>
      <c r="AM706" s="686"/>
      <c r="AN706" s="686"/>
      <c r="AO706" s="686"/>
      <c r="AP706" s="686"/>
      <c r="AQ706" s="686"/>
      <c r="AR706" s="686"/>
      <c r="AS706" s="686"/>
    </row>
    <row r="707" ht="15.75" customHeight="1">
      <c r="A707" s="803"/>
      <c r="B707" s="804"/>
      <c r="C707" s="804"/>
      <c r="D707" s="805"/>
      <c r="E707" s="806"/>
      <c r="F707" s="806"/>
      <c r="G707" s="806"/>
      <c r="H707" s="804"/>
      <c r="I707" s="804"/>
      <c r="J707" s="804"/>
      <c r="K707" s="185"/>
      <c r="L707" s="807"/>
      <c r="M707" s="653"/>
      <c r="N707" s="804"/>
      <c r="O707" s="804"/>
      <c r="P707" s="653"/>
      <c r="Q707" s="804"/>
      <c r="R707" s="808"/>
      <c r="S707" s="808"/>
      <c r="T707" s="809"/>
      <c r="U707" s="804"/>
      <c r="V707" s="804"/>
      <c r="W707" s="810"/>
      <c r="X707" s="804"/>
      <c r="Y707" s="653"/>
      <c r="Z707" s="804"/>
      <c r="AA707" s="804"/>
      <c r="AB707" s="185"/>
      <c r="AC707" s="804"/>
      <c r="AD707" s="804"/>
      <c r="AE707" s="804"/>
      <c r="AF707" s="804"/>
      <c r="AG707" s="804"/>
      <c r="AH707" s="804"/>
      <c r="AI707" s="686"/>
      <c r="AJ707" s="686"/>
      <c r="AK707" s="686"/>
      <c r="AL707" s="686"/>
      <c r="AM707" s="686"/>
      <c r="AN707" s="686"/>
      <c r="AO707" s="686"/>
      <c r="AP707" s="686"/>
      <c r="AQ707" s="686"/>
      <c r="AR707" s="686"/>
      <c r="AS707" s="686"/>
    </row>
    <row r="708" ht="15.75" customHeight="1">
      <c r="A708" s="803"/>
      <c r="B708" s="804"/>
      <c r="C708" s="804"/>
      <c r="D708" s="805"/>
      <c r="E708" s="806"/>
      <c r="F708" s="806"/>
      <c r="G708" s="806"/>
      <c r="H708" s="804"/>
      <c r="I708" s="804"/>
      <c r="J708" s="804"/>
      <c r="K708" s="185"/>
      <c r="L708" s="807"/>
      <c r="M708" s="653"/>
      <c r="N708" s="804"/>
      <c r="O708" s="804"/>
      <c r="P708" s="653"/>
      <c r="Q708" s="804"/>
      <c r="R708" s="808"/>
      <c r="S708" s="808"/>
      <c r="T708" s="809"/>
      <c r="U708" s="804"/>
      <c r="V708" s="804"/>
      <c r="W708" s="810"/>
      <c r="X708" s="804"/>
      <c r="Y708" s="653"/>
      <c r="Z708" s="804"/>
      <c r="AA708" s="804"/>
      <c r="AB708" s="185"/>
      <c r="AC708" s="804"/>
      <c r="AD708" s="804"/>
      <c r="AE708" s="804"/>
      <c r="AF708" s="804"/>
      <c r="AG708" s="804"/>
      <c r="AH708" s="804"/>
      <c r="AI708" s="686"/>
      <c r="AJ708" s="686"/>
      <c r="AK708" s="686"/>
      <c r="AL708" s="686"/>
      <c r="AM708" s="686"/>
      <c r="AN708" s="686"/>
      <c r="AO708" s="686"/>
      <c r="AP708" s="686"/>
      <c r="AQ708" s="686"/>
      <c r="AR708" s="686"/>
      <c r="AS708" s="686"/>
    </row>
    <row r="709" ht="15.75" customHeight="1">
      <c r="A709" s="803"/>
      <c r="B709" s="804"/>
      <c r="C709" s="804"/>
      <c r="D709" s="805"/>
      <c r="E709" s="806"/>
      <c r="F709" s="806"/>
      <c r="G709" s="806"/>
      <c r="H709" s="804"/>
      <c r="I709" s="804"/>
      <c r="J709" s="804"/>
      <c r="K709" s="185"/>
      <c r="L709" s="807"/>
      <c r="M709" s="653"/>
      <c r="N709" s="804"/>
      <c r="O709" s="804"/>
      <c r="P709" s="653"/>
      <c r="Q709" s="804"/>
      <c r="R709" s="808"/>
      <c r="S709" s="808"/>
      <c r="T709" s="809"/>
      <c r="U709" s="804"/>
      <c r="V709" s="804"/>
      <c r="W709" s="810"/>
      <c r="X709" s="804"/>
      <c r="Y709" s="653"/>
      <c r="Z709" s="804"/>
      <c r="AA709" s="804"/>
      <c r="AB709" s="185"/>
      <c r="AC709" s="804"/>
      <c r="AD709" s="804"/>
      <c r="AE709" s="804"/>
      <c r="AF709" s="804"/>
      <c r="AG709" s="804"/>
      <c r="AH709" s="804"/>
      <c r="AI709" s="686"/>
      <c r="AJ709" s="686"/>
      <c r="AK709" s="686"/>
      <c r="AL709" s="686"/>
      <c r="AM709" s="686"/>
      <c r="AN709" s="686"/>
      <c r="AO709" s="686"/>
      <c r="AP709" s="686"/>
      <c r="AQ709" s="686"/>
      <c r="AR709" s="686"/>
      <c r="AS709" s="686"/>
    </row>
    <row r="710" ht="15.75" customHeight="1">
      <c r="A710" s="803"/>
      <c r="B710" s="804"/>
      <c r="C710" s="804"/>
      <c r="D710" s="805"/>
      <c r="E710" s="806"/>
      <c r="F710" s="806"/>
      <c r="G710" s="806"/>
      <c r="H710" s="804"/>
      <c r="I710" s="804"/>
      <c r="J710" s="804"/>
      <c r="K710" s="185"/>
      <c r="L710" s="807"/>
      <c r="M710" s="653"/>
      <c r="N710" s="804"/>
      <c r="O710" s="804"/>
      <c r="P710" s="653"/>
      <c r="Q710" s="804"/>
      <c r="R710" s="808"/>
      <c r="S710" s="808"/>
      <c r="T710" s="809"/>
      <c r="U710" s="804"/>
      <c r="V710" s="804"/>
      <c r="W710" s="810"/>
      <c r="X710" s="804"/>
      <c r="Y710" s="653"/>
      <c r="Z710" s="804"/>
      <c r="AA710" s="804"/>
      <c r="AB710" s="185"/>
      <c r="AC710" s="804"/>
      <c r="AD710" s="804"/>
      <c r="AE710" s="804"/>
      <c r="AF710" s="804"/>
      <c r="AG710" s="804"/>
      <c r="AH710" s="804"/>
      <c r="AI710" s="686"/>
      <c r="AJ710" s="686"/>
      <c r="AK710" s="686"/>
      <c r="AL710" s="686"/>
      <c r="AM710" s="686"/>
      <c r="AN710" s="686"/>
      <c r="AO710" s="686"/>
      <c r="AP710" s="686"/>
      <c r="AQ710" s="686"/>
      <c r="AR710" s="686"/>
      <c r="AS710" s="686"/>
    </row>
    <row r="711" ht="15.75" customHeight="1">
      <c r="A711" s="803"/>
      <c r="B711" s="804"/>
      <c r="C711" s="804"/>
      <c r="D711" s="805"/>
      <c r="E711" s="806"/>
      <c r="F711" s="806"/>
      <c r="G711" s="806"/>
      <c r="H711" s="804"/>
      <c r="I711" s="804"/>
      <c r="J711" s="804"/>
      <c r="K711" s="185"/>
      <c r="L711" s="807"/>
      <c r="M711" s="653"/>
      <c r="N711" s="804"/>
      <c r="O711" s="804"/>
      <c r="P711" s="653"/>
      <c r="Q711" s="804"/>
      <c r="R711" s="808"/>
      <c r="S711" s="808"/>
      <c r="T711" s="809"/>
      <c r="U711" s="804"/>
      <c r="V711" s="804"/>
      <c r="W711" s="810"/>
      <c r="X711" s="804"/>
      <c r="Y711" s="653"/>
      <c r="Z711" s="804"/>
      <c r="AA711" s="804"/>
      <c r="AB711" s="185"/>
      <c r="AC711" s="804"/>
      <c r="AD711" s="804"/>
      <c r="AE711" s="804"/>
      <c r="AF711" s="804"/>
      <c r="AG711" s="804"/>
      <c r="AH711" s="804"/>
      <c r="AI711" s="686"/>
      <c r="AJ711" s="686"/>
      <c r="AK711" s="686"/>
      <c r="AL711" s="686"/>
      <c r="AM711" s="686"/>
      <c r="AN711" s="686"/>
      <c r="AO711" s="686"/>
      <c r="AP711" s="686"/>
      <c r="AQ711" s="686"/>
      <c r="AR711" s="686"/>
      <c r="AS711" s="686"/>
    </row>
    <row r="712" ht="15.75" customHeight="1">
      <c r="A712" s="803"/>
      <c r="B712" s="804"/>
      <c r="C712" s="804"/>
      <c r="D712" s="805"/>
      <c r="E712" s="806"/>
      <c r="F712" s="806"/>
      <c r="G712" s="806"/>
      <c r="H712" s="804"/>
      <c r="I712" s="804"/>
      <c r="J712" s="804"/>
      <c r="K712" s="185"/>
      <c r="L712" s="807"/>
      <c r="M712" s="653"/>
      <c r="N712" s="804"/>
      <c r="O712" s="804"/>
      <c r="P712" s="653"/>
      <c r="Q712" s="804"/>
      <c r="R712" s="808"/>
      <c r="S712" s="808"/>
      <c r="T712" s="809"/>
      <c r="U712" s="804"/>
      <c r="V712" s="804"/>
      <c r="W712" s="810"/>
      <c r="X712" s="804"/>
      <c r="Y712" s="653"/>
      <c r="Z712" s="804"/>
      <c r="AA712" s="804"/>
      <c r="AB712" s="185"/>
      <c r="AC712" s="804"/>
      <c r="AD712" s="804"/>
      <c r="AE712" s="804"/>
      <c r="AF712" s="804"/>
      <c r="AG712" s="804"/>
      <c r="AH712" s="804"/>
      <c r="AI712" s="686"/>
      <c r="AJ712" s="686"/>
      <c r="AK712" s="686"/>
      <c r="AL712" s="686"/>
      <c r="AM712" s="686"/>
      <c r="AN712" s="686"/>
      <c r="AO712" s="686"/>
      <c r="AP712" s="686"/>
      <c r="AQ712" s="686"/>
      <c r="AR712" s="686"/>
      <c r="AS712" s="686"/>
    </row>
    <row r="713" ht="15.75" customHeight="1">
      <c r="A713" s="803"/>
      <c r="B713" s="804"/>
      <c r="C713" s="804"/>
      <c r="D713" s="805"/>
      <c r="E713" s="806"/>
      <c r="F713" s="806"/>
      <c r="G713" s="806"/>
      <c r="H713" s="804"/>
      <c r="I713" s="804"/>
      <c r="J713" s="804"/>
      <c r="K713" s="185"/>
      <c r="L713" s="807"/>
      <c r="M713" s="653"/>
      <c r="N713" s="804"/>
      <c r="O713" s="804"/>
      <c r="P713" s="653"/>
      <c r="Q713" s="804"/>
      <c r="R713" s="808"/>
      <c r="S713" s="808"/>
      <c r="T713" s="809"/>
      <c r="U713" s="804"/>
      <c r="V713" s="804"/>
      <c r="W713" s="810"/>
      <c r="X713" s="804"/>
      <c r="Y713" s="653"/>
      <c r="Z713" s="804"/>
      <c r="AA713" s="804"/>
      <c r="AB713" s="185"/>
      <c r="AC713" s="804"/>
      <c r="AD713" s="804"/>
      <c r="AE713" s="804"/>
      <c r="AF713" s="804"/>
      <c r="AG713" s="804"/>
      <c r="AH713" s="804"/>
      <c r="AI713" s="686"/>
      <c r="AJ713" s="686"/>
      <c r="AK713" s="686"/>
      <c r="AL713" s="686"/>
      <c r="AM713" s="686"/>
      <c r="AN713" s="686"/>
      <c r="AO713" s="686"/>
      <c r="AP713" s="686"/>
      <c r="AQ713" s="686"/>
      <c r="AR713" s="686"/>
      <c r="AS713" s="686"/>
    </row>
    <row r="714" ht="15.75" customHeight="1">
      <c r="A714" s="803"/>
      <c r="B714" s="804"/>
      <c r="C714" s="804"/>
      <c r="D714" s="805"/>
      <c r="E714" s="806"/>
      <c r="F714" s="806"/>
      <c r="G714" s="806"/>
      <c r="H714" s="804"/>
      <c r="I714" s="804"/>
      <c r="J714" s="804"/>
      <c r="K714" s="185"/>
      <c r="L714" s="807"/>
      <c r="M714" s="653"/>
      <c r="N714" s="804"/>
      <c r="O714" s="804"/>
      <c r="P714" s="653"/>
      <c r="Q714" s="804"/>
      <c r="R714" s="808"/>
      <c r="S714" s="808"/>
      <c r="T714" s="809"/>
      <c r="U714" s="804"/>
      <c r="V714" s="804"/>
      <c r="W714" s="810"/>
      <c r="X714" s="804"/>
      <c r="Y714" s="653"/>
      <c r="Z714" s="804"/>
      <c r="AA714" s="804"/>
      <c r="AB714" s="185"/>
      <c r="AC714" s="804"/>
      <c r="AD714" s="804"/>
      <c r="AE714" s="804"/>
      <c r="AF714" s="804"/>
      <c r="AG714" s="804"/>
      <c r="AH714" s="804"/>
      <c r="AI714" s="686"/>
      <c r="AJ714" s="686"/>
      <c r="AK714" s="686"/>
      <c r="AL714" s="686"/>
      <c r="AM714" s="686"/>
      <c r="AN714" s="686"/>
      <c r="AO714" s="686"/>
      <c r="AP714" s="686"/>
      <c r="AQ714" s="686"/>
      <c r="AR714" s="686"/>
      <c r="AS714" s="686"/>
    </row>
    <row r="715" ht="15.75" customHeight="1">
      <c r="A715" s="803"/>
      <c r="B715" s="804"/>
      <c r="C715" s="804"/>
      <c r="D715" s="805"/>
      <c r="E715" s="806"/>
      <c r="F715" s="806"/>
      <c r="G715" s="806"/>
      <c r="H715" s="804"/>
      <c r="I715" s="804"/>
      <c r="J715" s="804"/>
      <c r="K715" s="185"/>
      <c r="L715" s="807"/>
      <c r="M715" s="653"/>
      <c r="N715" s="804"/>
      <c r="O715" s="804"/>
      <c r="P715" s="653"/>
      <c r="Q715" s="804"/>
      <c r="R715" s="808"/>
      <c r="S715" s="808"/>
      <c r="T715" s="809"/>
      <c r="U715" s="804"/>
      <c r="V715" s="804"/>
      <c r="W715" s="810"/>
      <c r="X715" s="804"/>
      <c r="Y715" s="653"/>
      <c r="Z715" s="804"/>
      <c r="AA715" s="804"/>
      <c r="AB715" s="185"/>
      <c r="AC715" s="804"/>
      <c r="AD715" s="804"/>
      <c r="AE715" s="804"/>
      <c r="AF715" s="804"/>
      <c r="AG715" s="804"/>
      <c r="AH715" s="804"/>
      <c r="AI715" s="686"/>
      <c r="AJ715" s="686"/>
      <c r="AK715" s="686"/>
      <c r="AL715" s="686"/>
      <c r="AM715" s="686"/>
      <c r="AN715" s="686"/>
      <c r="AO715" s="686"/>
      <c r="AP715" s="686"/>
      <c r="AQ715" s="686"/>
      <c r="AR715" s="686"/>
      <c r="AS715" s="686"/>
    </row>
    <row r="716" ht="15.75" customHeight="1">
      <c r="A716" s="803"/>
      <c r="B716" s="804"/>
      <c r="C716" s="804"/>
      <c r="D716" s="805"/>
      <c r="E716" s="806"/>
      <c r="F716" s="806"/>
      <c r="G716" s="806"/>
      <c r="H716" s="804"/>
      <c r="I716" s="804"/>
      <c r="J716" s="804"/>
      <c r="K716" s="185"/>
      <c r="L716" s="807"/>
      <c r="M716" s="653"/>
      <c r="N716" s="804"/>
      <c r="O716" s="804"/>
      <c r="P716" s="653"/>
      <c r="Q716" s="804"/>
      <c r="R716" s="808"/>
      <c r="S716" s="808"/>
      <c r="T716" s="809"/>
      <c r="U716" s="804"/>
      <c r="V716" s="804"/>
      <c r="W716" s="810"/>
      <c r="X716" s="804"/>
      <c r="Y716" s="653"/>
      <c r="Z716" s="804"/>
      <c r="AA716" s="804"/>
      <c r="AB716" s="185"/>
      <c r="AC716" s="804"/>
      <c r="AD716" s="804"/>
      <c r="AE716" s="804"/>
      <c r="AF716" s="804"/>
      <c r="AG716" s="804"/>
      <c r="AH716" s="804"/>
      <c r="AI716" s="686"/>
      <c r="AJ716" s="686"/>
      <c r="AK716" s="686"/>
      <c r="AL716" s="686"/>
      <c r="AM716" s="686"/>
      <c r="AN716" s="686"/>
      <c r="AO716" s="686"/>
      <c r="AP716" s="686"/>
      <c r="AQ716" s="686"/>
      <c r="AR716" s="686"/>
      <c r="AS716" s="686"/>
    </row>
    <row r="717" ht="15.75" customHeight="1">
      <c r="A717" s="803"/>
      <c r="B717" s="804"/>
      <c r="C717" s="804"/>
      <c r="D717" s="805"/>
      <c r="E717" s="806"/>
      <c r="F717" s="806"/>
      <c r="G717" s="806"/>
      <c r="H717" s="804"/>
      <c r="I717" s="804"/>
      <c r="J717" s="804"/>
      <c r="K717" s="185"/>
      <c r="L717" s="807"/>
      <c r="M717" s="653"/>
      <c r="N717" s="804"/>
      <c r="O717" s="804"/>
      <c r="P717" s="653"/>
      <c r="Q717" s="804"/>
      <c r="R717" s="808"/>
      <c r="S717" s="808"/>
      <c r="T717" s="809"/>
      <c r="U717" s="804"/>
      <c r="V717" s="804"/>
      <c r="W717" s="810"/>
      <c r="X717" s="804"/>
      <c r="Y717" s="653"/>
      <c r="Z717" s="804"/>
      <c r="AA717" s="804"/>
      <c r="AB717" s="185"/>
      <c r="AC717" s="804"/>
      <c r="AD717" s="804"/>
      <c r="AE717" s="804"/>
      <c r="AF717" s="804"/>
      <c r="AG717" s="804"/>
      <c r="AH717" s="804"/>
      <c r="AI717" s="686"/>
      <c r="AJ717" s="686"/>
      <c r="AK717" s="686"/>
      <c r="AL717" s="686"/>
      <c r="AM717" s="686"/>
      <c r="AN717" s="686"/>
      <c r="AO717" s="686"/>
      <c r="AP717" s="686"/>
      <c r="AQ717" s="686"/>
      <c r="AR717" s="686"/>
      <c r="AS717" s="686"/>
    </row>
    <row r="718" ht="15.75" customHeight="1">
      <c r="A718" s="803"/>
      <c r="B718" s="804"/>
      <c r="C718" s="804"/>
      <c r="D718" s="805"/>
      <c r="E718" s="806"/>
      <c r="F718" s="806"/>
      <c r="G718" s="806"/>
      <c r="H718" s="804"/>
      <c r="I718" s="804"/>
      <c r="J718" s="804"/>
      <c r="K718" s="185"/>
      <c r="L718" s="807"/>
      <c r="M718" s="653"/>
      <c r="N718" s="804"/>
      <c r="O718" s="804"/>
      <c r="P718" s="653"/>
      <c r="Q718" s="804"/>
      <c r="R718" s="808"/>
      <c r="S718" s="808"/>
      <c r="T718" s="809"/>
      <c r="U718" s="804"/>
      <c r="V718" s="804"/>
      <c r="W718" s="810"/>
      <c r="X718" s="804"/>
      <c r="Y718" s="653"/>
      <c r="Z718" s="804"/>
      <c r="AA718" s="804"/>
      <c r="AB718" s="185"/>
      <c r="AC718" s="804"/>
      <c r="AD718" s="804"/>
      <c r="AE718" s="804"/>
      <c r="AF718" s="804"/>
      <c r="AG718" s="804"/>
      <c r="AH718" s="804"/>
      <c r="AI718" s="686"/>
      <c r="AJ718" s="686"/>
      <c r="AK718" s="686"/>
      <c r="AL718" s="686"/>
      <c r="AM718" s="686"/>
      <c r="AN718" s="686"/>
      <c r="AO718" s="686"/>
      <c r="AP718" s="686"/>
      <c r="AQ718" s="686"/>
      <c r="AR718" s="686"/>
      <c r="AS718" s="686"/>
    </row>
    <row r="719" ht="15.75" customHeight="1">
      <c r="A719" s="803"/>
      <c r="B719" s="804"/>
      <c r="C719" s="804"/>
      <c r="D719" s="805"/>
      <c r="E719" s="806"/>
      <c r="F719" s="806"/>
      <c r="G719" s="806"/>
      <c r="H719" s="804"/>
      <c r="I719" s="804"/>
      <c r="J719" s="804"/>
      <c r="K719" s="185"/>
      <c r="L719" s="807"/>
      <c r="M719" s="653"/>
      <c r="N719" s="804"/>
      <c r="O719" s="804"/>
      <c r="P719" s="653"/>
      <c r="Q719" s="804"/>
      <c r="R719" s="808"/>
      <c r="S719" s="808"/>
      <c r="T719" s="809"/>
      <c r="U719" s="804"/>
      <c r="V719" s="804"/>
      <c r="W719" s="810"/>
      <c r="X719" s="804"/>
      <c r="Y719" s="653"/>
      <c r="Z719" s="804"/>
      <c r="AA719" s="804"/>
      <c r="AB719" s="185"/>
      <c r="AC719" s="804"/>
      <c r="AD719" s="804"/>
      <c r="AE719" s="804"/>
      <c r="AF719" s="804"/>
      <c r="AG719" s="804"/>
      <c r="AH719" s="804"/>
      <c r="AI719" s="686"/>
      <c r="AJ719" s="686"/>
      <c r="AK719" s="686"/>
      <c r="AL719" s="686"/>
      <c r="AM719" s="686"/>
      <c r="AN719" s="686"/>
      <c r="AO719" s="686"/>
      <c r="AP719" s="686"/>
      <c r="AQ719" s="686"/>
      <c r="AR719" s="686"/>
      <c r="AS719" s="686"/>
    </row>
    <row r="720" ht="15.75" customHeight="1">
      <c r="A720" s="803"/>
      <c r="B720" s="804"/>
      <c r="C720" s="804"/>
      <c r="D720" s="805"/>
      <c r="E720" s="806"/>
      <c r="F720" s="806"/>
      <c r="G720" s="806"/>
      <c r="H720" s="804"/>
      <c r="I720" s="804"/>
      <c r="J720" s="804"/>
      <c r="K720" s="185"/>
      <c r="L720" s="807"/>
      <c r="M720" s="653"/>
      <c r="N720" s="804"/>
      <c r="O720" s="804"/>
      <c r="P720" s="653"/>
      <c r="Q720" s="804"/>
      <c r="R720" s="808"/>
      <c r="S720" s="808"/>
      <c r="T720" s="809"/>
      <c r="U720" s="804"/>
      <c r="V720" s="804"/>
      <c r="W720" s="810"/>
      <c r="X720" s="804"/>
      <c r="Y720" s="653"/>
      <c r="Z720" s="804"/>
      <c r="AA720" s="804"/>
      <c r="AB720" s="185"/>
      <c r="AC720" s="804"/>
      <c r="AD720" s="804"/>
      <c r="AE720" s="804"/>
      <c r="AF720" s="804"/>
      <c r="AG720" s="804"/>
      <c r="AH720" s="804"/>
      <c r="AI720" s="686"/>
      <c r="AJ720" s="686"/>
      <c r="AK720" s="686"/>
      <c r="AL720" s="686"/>
      <c r="AM720" s="686"/>
      <c r="AN720" s="686"/>
      <c r="AO720" s="686"/>
      <c r="AP720" s="686"/>
      <c r="AQ720" s="686"/>
      <c r="AR720" s="686"/>
      <c r="AS720" s="686"/>
    </row>
    <row r="721" ht="15.75" customHeight="1">
      <c r="A721" s="803"/>
      <c r="B721" s="804"/>
      <c r="C721" s="804"/>
      <c r="D721" s="805"/>
      <c r="E721" s="806"/>
      <c r="F721" s="806"/>
      <c r="G721" s="806"/>
      <c r="H721" s="804"/>
      <c r="I721" s="804"/>
      <c r="J721" s="804"/>
      <c r="K721" s="185"/>
      <c r="L721" s="807"/>
      <c r="M721" s="653"/>
      <c r="N721" s="804"/>
      <c r="O721" s="804"/>
      <c r="P721" s="653"/>
      <c r="Q721" s="804"/>
      <c r="R721" s="808"/>
      <c r="S721" s="808"/>
      <c r="T721" s="809"/>
      <c r="U721" s="804"/>
      <c r="V721" s="804"/>
      <c r="W721" s="810"/>
      <c r="X721" s="804"/>
      <c r="Y721" s="653"/>
      <c r="Z721" s="804"/>
      <c r="AA721" s="804"/>
      <c r="AB721" s="185"/>
      <c r="AC721" s="804"/>
      <c r="AD721" s="804"/>
      <c r="AE721" s="804"/>
      <c r="AF721" s="804"/>
      <c r="AG721" s="804"/>
      <c r="AH721" s="804"/>
      <c r="AI721" s="686"/>
      <c r="AJ721" s="686"/>
      <c r="AK721" s="686"/>
      <c r="AL721" s="686"/>
      <c r="AM721" s="686"/>
      <c r="AN721" s="686"/>
      <c r="AO721" s="686"/>
      <c r="AP721" s="686"/>
      <c r="AQ721" s="686"/>
      <c r="AR721" s="686"/>
      <c r="AS721" s="686"/>
    </row>
    <row r="722" ht="15.75" customHeight="1">
      <c r="A722" s="803"/>
      <c r="B722" s="804"/>
      <c r="C722" s="804"/>
      <c r="D722" s="805"/>
      <c r="E722" s="806"/>
      <c r="F722" s="806"/>
      <c r="G722" s="806"/>
      <c r="H722" s="804"/>
      <c r="I722" s="804"/>
      <c r="J722" s="804"/>
      <c r="K722" s="185"/>
      <c r="L722" s="807"/>
      <c r="M722" s="653"/>
      <c r="N722" s="804"/>
      <c r="O722" s="804"/>
      <c r="P722" s="653"/>
      <c r="Q722" s="804"/>
      <c r="R722" s="808"/>
      <c r="S722" s="808"/>
      <c r="T722" s="809"/>
      <c r="U722" s="804"/>
      <c r="V722" s="804"/>
      <c r="W722" s="810"/>
      <c r="X722" s="804"/>
      <c r="Y722" s="653"/>
      <c r="Z722" s="804"/>
      <c r="AA722" s="804"/>
      <c r="AB722" s="185"/>
      <c r="AC722" s="804"/>
      <c r="AD722" s="804"/>
      <c r="AE722" s="804"/>
      <c r="AF722" s="804"/>
      <c r="AG722" s="804"/>
      <c r="AH722" s="804"/>
      <c r="AI722" s="686"/>
      <c r="AJ722" s="686"/>
      <c r="AK722" s="686"/>
      <c r="AL722" s="686"/>
      <c r="AM722" s="686"/>
      <c r="AN722" s="686"/>
      <c r="AO722" s="686"/>
      <c r="AP722" s="686"/>
      <c r="AQ722" s="686"/>
      <c r="AR722" s="686"/>
      <c r="AS722" s="686"/>
    </row>
    <row r="723" ht="15.75" customHeight="1">
      <c r="A723" s="803"/>
      <c r="B723" s="804"/>
      <c r="C723" s="804"/>
      <c r="D723" s="805"/>
      <c r="E723" s="806"/>
      <c r="F723" s="806"/>
      <c r="G723" s="806"/>
      <c r="H723" s="804"/>
      <c r="I723" s="804"/>
      <c r="J723" s="804"/>
      <c r="K723" s="185"/>
      <c r="L723" s="807"/>
      <c r="M723" s="653"/>
      <c r="N723" s="804"/>
      <c r="O723" s="804"/>
      <c r="P723" s="653"/>
      <c r="Q723" s="804"/>
      <c r="R723" s="808"/>
      <c r="S723" s="808"/>
      <c r="T723" s="809"/>
      <c r="U723" s="804"/>
      <c r="V723" s="804"/>
      <c r="W723" s="810"/>
      <c r="X723" s="804"/>
      <c r="Y723" s="653"/>
      <c r="Z723" s="804"/>
      <c r="AA723" s="804"/>
      <c r="AB723" s="185"/>
      <c r="AC723" s="804"/>
      <c r="AD723" s="804"/>
      <c r="AE723" s="804"/>
      <c r="AF723" s="804"/>
      <c r="AG723" s="804"/>
      <c r="AH723" s="804"/>
      <c r="AI723" s="686"/>
      <c r="AJ723" s="686"/>
      <c r="AK723" s="686"/>
      <c r="AL723" s="686"/>
      <c r="AM723" s="686"/>
      <c r="AN723" s="686"/>
      <c r="AO723" s="686"/>
      <c r="AP723" s="686"/>
      <c r="AQ723" s="686"/>
      <c r="AR723" s="686"/>
      <c r="AS723" s="686"/>
    </row>
    <row r="724" ht="15.75" customHeight="1">
      <c r="A724" s="803"/>
      <c r="B724" s="804"/>
      <c r="C724" s="804"/>
      <c r="D724" s="805"/>
      <c r="E724" s="806"/>
      <c r="F724" s="806"/>
      <c r="G724" s="806"/>
      <c r="H724" s="804"/>
      <c r="I724" s="804"/>
      <c r="J724" s="804"/>
      <c r="K724" s="185"/>
      <c r="L724" s="807"/>
      <c r="M724" s="653"/>
      <c r="N724" s="804"/>
      <c r="O724" s="804"/>
      <c r="P724" s="653"/>
      <c r="Q724" s="804"/>
      <c r="R724" s="808"/>
      <c r="S724" s="808"/>
      <c r="T724" s="809"/>
      <c r="U724" s="804"/>
      <c r="V724" s="804"/>
      <c r="W724" s="810"/>
      <c r="X724" s="804"/>
      <c r="Y724" s="653"/>
      <c r="Z724" s="804"/>
      <c r="AA724" s="804"/>
      <c r="AB724" s="185"/>
      <c r="AC724" s="804"/>
      <c r="AD724" s="804"/>
      <c r="AE724" s="804"/>
      <c r="AF724" s="804"/>
      <c r="AG724" s="804"/>
      <c r="AH724" s="804"/>
      <c r="AI724" s="686"/>
      <c r="AJ724" s="686"/>
      <c r="AK724" s="686"/>
      <c r="AL724" s="686"/>
      <c r="AM724" s="686"/>
      <c r="AN724" s="686"/>
      <c r="AO724" s="686"/>
      <c r="AP724" s="686"/>
      <c r="AQ724" s="686"/>
      <c r="AR724" s="686"/>
      <c r="AS724" s="686"/>
    </row>
    <row r="725" ht="15.75" customHeight="1">
      <c r="A725" s="803"/>
      <c r="B725" s="804"/>
      <c r="C725" s="804"/>
      <c r="D725" s="805"/>
      <c r="E725" s="806"/>
      <c r="F725" s="806"/>
      <c r="G725" s="806"/>
      <c r="H725" s="804"/>
      <c r="I725" s="804"/>
      <c r="J725" s="804"/>
      <c r="K725" s="185"/>
      <c r="L725" s="807"/>
      <c r="M725" s="653"/>
      <c r="N725" s="804"/>
      <c r="O725" s="804"/>
      <c r="P725" s="653"/>
      <c r="Q725" s="804"/>
      <c r="R725" s="808"/>
      <c r="S725" s="808"/>
      <c r="T725" s="809"/>
      <c r="U725" s="804"/>
      <c r="V725" s="804"/>
      <c r="W725" s="810"/>
      <c r="X725" s="804"/>
      <c r="Y725" s="653"/>
      <c r="Z725" s="804"/>
      <c r="AA725" s="804"/>
      <c r="AB725" s="185"/>
      <c r="AC725" s="804"/>
      <c r="AD725" s="804"/>
      <c r="AE725" s="804"/>
      <c r="AF725" s="804"/>
      <c r="AG725" s="804"/>
      <c r="AH725" s="804"/>
      <c r="AI725" s="686"/>
      <c r="AJ725" s="686"/>
      <c r="AK725" s="686"/>
      <c r="AL725" s="686"/>
      <c r="AM725" s="686"/>
      <c r="AN725" s="686"/>
      <c r="AO725" s="686"/>
      <c r="AP725" s="686"/>
      <c r="AQ725" s="686"/>
      <c r="AR725" s="686"/>
      <c r="AS725" s="686"/>
    </row>
    <row r="726" ht="15.75" customHeight="1">
      <c r="A726" s="803"/>
      <c r="B726" s="804"/>
      <c r="C726" s="804"/>
      <c r="D726" s="805"/>
      <c r="E726" s="806"/>
      <c r="F726" s="806"/>
      <c r="G726" s="806"/>
      <c r="H726" s="804"/>
      <c r="I726" s="804"/>
      <c r="J726" s="804"/>
      <c r="K726" s="185"/>
      <c r="L726" s="807"/>
      <c r="M726" s="653"/>
      <c r="N726" s="804"/>
      <c r="O726" s="804"/>
      <c r="P726" s="653"/>
      <c r="Q726" s="804"/>
      <c r="R726" s="808"/>
      <c r="S726" s="808"/>
      <c r="T726" s="809"/>
      <c r="U726" s="804"/>
      <c r="V726" s="804"/>
      <c r="W726" s="810"/>
      <c r="X726" s="804"/>
      <c r="Y726" s="653"/>
      <c r="Z726" s="804"/>
      <c r="AA726" s="804"/>
      <c r="AB726" s="185"/>
      <c r="AC726" s="804"/>
      <c r="AD726" s="804"/>
      <c r="AE726" s="804"/>
      <c r="AF726" s="804"/>
      <c r="AG726" s="804"/>
      <c r="AH726" s="804"/>
      <c r="AI726" s="686"/>
      <c r="AJ726" s="686"/>
      <c r="AK726" s="686"/>
      <c r="AL726" s="686"/>
      <c r="AM726" s="686"/>
      <c r="AN726" s="686"/>
      <c r="AO726" s="686"/>
      <c r="AP726" s="686"/>
      <c r="AQ726" s="686"/>
      <c r="AR726" s="686"/>
      <c r="AS726" s="686"/>
    </row>
    <row r="727" ht="15.75" customHeight="1">
      <c r="A727" s="803"/>
      <c r="B727" s="804"/>
      <c r="C727" s="804"/>
      <c r="D727" s="805"/>
      <c r="E727" s="806"/>
      <c r="F727" s="806"/>
      <c r="G727" s="806"/>
      <c r="H727" s="804"/>
      <c r="I727" s="804"/>
      <c r="J727" s="804"/>
      <c r="K727" s="185"/>
      <c r="L727" s="807"/>
      <c r="M727" s="653"/>
      <c r="N727" s="804"/>
      <c r="O727" s="804"/>
      <c r="P727" s="653"/>
      <c r="Q727" s="804"/>
      <c r="R727" s="808"/>
      <c r="S727" s="808"/>
      <c r="T727" s="809"/>
      <c r="U727" s="804"/>
      <c r="V727" s="804"/>
      <c r="W727" s="810"/>
      <c r="X727" s="804"/>
      <c r="Y727" s="653"/>
      <c r="Z727" s="804"/>
      <c r="AA727" s="804"/>
      <c r="AB727" s="185"/>
      <c r="AC727" s="804"/>
      <c r="AD727" s="804"/>
      <c r="AE727" s="804"/>
      <c r="AF727" s="804"/>
      <c r="AG727" s="804"/>
      <c r="AH727" s="804"/>
      <c r="AI727" s="686"/>
      <c r="AJ727" s="686"/>
      <c r="AK727" s="686"/>
      <c r="AL727" s="686"/>
      <c r="AM727" s="686"/>
      <c r="AN727" s="686"/>
      <c r="AO727" s="686"/>
      <c r="AP727" s="686"/>
      <c r="AQ727" s="686"/>
      <c r="AR727" s="686"/>
      <c r="AS727" s="686"/>
    </row>
    <row r="728" ht="15.75" customHeight="1">
      <c r="A728" s="803"/>
      <c r="B728" s="804"/>
      <c r="C728" s="804"/>
      <c r="D728" s="805"/>
      <c r="E728" s="806"/>
      <c r="F728" s="806"/>
      <c r="G728" s="806"/>
      <c r="H728" s="804"/>
      <c r="I728" s="804"/>
      <c r="J728" s="804"/>
      <c r="K728" s="185"/>
      <c r="L728" s="807"/>
      <c r="M728" s="653"/>
      <c r="N728" s="804"/>
      <c r="O728" s="804"/>
      <c r="P728" s="653"/>
      <c r="Q728" s="804"/>
      <c r="R728" s="808"/>
      <c r="S728" s="808"/>
      <c r="T728" s="809"/>
      <c r="U728" s="804"/>
      <c r="V728" s="804"/>
      <c r="W728" s="810"/>
      <c r="X728" s="804"/>
      <c r="Y728" s="653"/>
      <c r="Z728" s="804"/>
      <c r="AA728" s="804"/>
      <c r="AB728" s="185"/>
      <c r="AC728" s="804"/>
      <c r="AD728" s="804"/>
      <c r="AE728" s="804"/>
      <c r="AF728" s="804"/>
      <c r="AG728" s="804"/>
      <c r="AH728" s="804"/>
      <c r="AI728" s="686"/>
      <c r="AJ728" s="686"/>
      <c r="AK728" s="686"/>
      <c r="AL728" s="686"/>
      <c r="AM728" s="686"/>
      <c r="AN728" s="686"/>
      <c r="AO728" s="686"/>
      <c r="AP728" s="686"/>
      <c r="AQ728" s="686"/>
      <c r="AR728" s="686"/>
      <c r="AS728" s="686"/>
    </row>
    <row r="729" ht="15.75" customHeight="1">
      <c r="A729" s="803"/>
      <c r="B729" s="804"/>
      <c r="C729" s="804"/>
      <c r="D729" s="805"/>
      <c r="E729" s="806"/>
      <c r="F729" s="806"/>
      <c r="G729" s="806"/>
      <c r="H729" s="804"/>
      <c r="I729" s="804"/>
      <c r="J729" s="804"/>
      <c r="K729" s="185"/>
      <c r="L729" s="807"/>
      <c r="M729" s="653"/>
      <c r="N729" s="804"/>
      <c r="O729" s="804"/>
      <c r="P729" s="653"/>
      <c r="Q729" s="804"/>
      <c r="R729" s="808"/>
      <c r="S729" s="808"/>
      <c r="T729" s="809"/>
      <c r="U729" s="804"/>
      <c r="V729" s="804"/>
      <c r="W729" s="810"/>
      <c r="X729" s="804"/>
      <c r="Y729" s="653"/>
      <c r="Z729" s="804"/>
      <c r="AA729" s="804"/>
      <c r="AB729" s="185"/>
      <c r="AC729" s="804"/>
      <c r="AD729" s="804"/>
      <c r="AE729" s="804"/>
      <c r="AF729" s="804"/>
      <c r="AG729" s="804"/>
      <c r="AH729" s="804"/>
      <c r="AI729" s="686"/>
      <c r="AJ729" s="686"/>
      <c r="AK729" s="686"/>
      <c r="AL729" s="686"/>
      <c r="AM729" s="686"/>
      <c r="AN729" s="686"/>
      <c r="AO729" s="686"/>
      <c r="AP729" s="686"/>
      <c r="AQ729" s="686"/>
      <c r="AR729" s="686"/>
      <c r="AS729" s="686"/>
    </row>
    <row r="730" ht="15.75" customHeight="1">
      <c r="A730" s="803"/>
      <c r="B730" s="804"/>
      <c r="C730" s="804"/>
      <c r="D730" s="805"/>
      <c r="E730" s="806"/>
      <c r="F730" s="806"/>
      <c r="G730" s="806"/>
      <c r="H730" s="804"/>
      <c r="I730" s="804"/>
      <c r="J730" s="804"/>
      <c r="K730" s="185"/>
      <c r="L730" s="807"/>
      <c r="M730" s="653"/>
      <c r="N730" s="804"/>
      <c r="O730" s="804"/>
      <c r="P730" s="653"/>
      <c r="Q730" s="804"/>
      <c r="R730" s="808"/>
      <c r="S730" s="808"/>
      <c r="T730" s="809"/>
      <c r="U730" s="804"/>
      <c r="V730" s="804"/>
      <c r="W730" s="810"/>
      <c r="X730" s="804"/>
      <c r="Y730" s="653"/>
      <c r="Z730" s="804"/>
      <c r="AA730" s="804"/>
      <c r="AB730" s="185"/>
      <c r="AC730" s="804"/>
      <c r="AD730" s="804"/>
      <c r="AE730" s="804"/>
      <c r="AF730" s="804"/>
      <c r="AG730" s="804"/>
      <c r="AH730" s="804"/>
      <c r="AI730" s="686"/>
      <c r="AJ730" s="686"/>
      <c r="AK730" s="686"/>
      <c r="AL730" s="686"/>
      <c r="AM730" s="686"/>
      <c r="AN730" s="686"/>
      <c r="AO730" s="686"/>
      <c r="AP730" s="686"/>
      <c r="AQ730" s="686"/>
      <c r="AR730" s="686"/>
      <c r="AS730" s="686"/>
    </row>
    <row r="731" ht="15.75" customHeight="1">
      <c r="A731" s="803"/>
      <c r="B731" s="804"/>
      <c r="C731" s="804"/>
      <c r="D731" s="805"/>
      <c r="E731" s="806"/>
      <c r="F731" s="806"/>
      <c r="G731" s="806"/>
      <c r="H731" s="804"/>
      <c r="I731" s="804"/>
      <c r="J731" s="804"/>
      <c r="K731" s="185"/>
      <c r="L731" s="807"/>
      <c r="M731" s="653"/>
      <c r="N731" s="804"/>
      <c r="O731" s="804"/>
      <c r="P731" s="653"/>
      <c r="Q731" s="804"/>
      <c r="R731" s="808"/>
      <c r="S731" s="808"/>
      <c r="T731" s="809"/>
      <c r="U731" s="804"/>
      <c r="V731" s="804"/>
      <c r="W731" s="810"/>
      <c r="X731" s="804"/>
      <c r="Y731" s="653"/>
      <c r="Z731" s="804"/>
      <c r="AA731" s="804"/>
      <c r="AB731" s="185"/>
      <c r="AC731" s="804"/>
      <c r="AD731" s="804"/>
      <c r="AE731" s="804"/>
      <c r="AF731" s="804"/>
      <c r="AG731" s="804"/>
      <c r="AH731" s="804"/>
      <c r="AI731" s="686"/>
      <c r="AJ731" s="686"/>
      <c r="AK731" s="686"/>
      <c r="AL731" s="686"/>
      <c r="AM731" s="686"/>
      <c r="AN731" s="686"/>
      <c r="AO731" s="686"/>
      <c r="AP731" s="686"/>
      <c r="AQ731" s="686"/>
      <c r="AR731" s="686"/>
      <c r="AS731" s="686"/>
    </row>
    <row r="732" ht="15.75" customHeight="1">
      <c r="A732" s="803"/>
      <c r="B732" s="804"/>
      <c r="C732" s="804"/>
      <c r="D732" s="805"/>
      <c r="E732" s="806"/>
      <c r="F732" s="806"/>
      <c r="G732" s="806"/>
      <c r="H732" s="804"/>
      <c r="I732" s="804"/>
      <c r="J732" s="804"/>
      <c r="K732" s="185"/>
      <c r="L732" s="807"/>
      <c r="M732" s="653"/>
      <c r="N732" s="804"/>
      <c r="O732" s="804"/>
      <c r="P732" s="653"/>
      <c r="Q732" s="804"/>
      <c r="R732" s="808"/>
      <c r="S732" s="808"/>
      <c r="T732" s="809"/>
      <c r="U732" s="804"/>
      <c r="V732" s="804"/>
      <c r="W732" s="810"/>
      <c r="X732" s="804"/>
      <c r="Y732" s="653"/>
      <c r="Z732" s="804"/>
      <c r="AA732" s="804"/>
      <c r="AB732" s="185"/>
      <c r="AC732" s="804"/>
      <c r="AD732" s="804"/>
      <c r="AE732" s="804"/>
      <c r="AF732" s="804"/>
      <c r="AG732" s="804"/>
      <c r="AH732" s="804"/>
      <c r="AI732" s="686"/>
      <c r="AJ732" s="686"/>
      <c r="AK732" s="686"/>
      <c r="AL732" s="686"/>
      <c r="AM732" s="686"/>
      <c r="AN732" s="686"/>
      <c r="AO732" s="686"/>
      <c r="AP732" s="686"/>
      <c r="AQ732" s="686"/>
      <c r="AR732" s="686"/>
      <c r="AS732" s="686"/>
    </row>
    <row r="733" ht="15.75" customHeight="1">
      <c r="A733" s="803"/>
      <c r="B733" s="804"/>
      <c r="C733" s="804"/>
      <c r="D733" s="805"/>
      <c r="E733" s="806"/>
      <c r="F733" s="806"/>
      <c r="G733" s="806"/>
      <c r="H733" s="804"/>
      <c r="I733" s="804"/>
      <c r="J733" s="804"/>
      <c r="K733" s="185"/>
      <c r="L733" s="807"/>
      <c r="M733" s="653"/>
      <c r="N733" s="804"/>
      <c r="O733" s="804"/>
      <c r="P733" s="653"/>
      <c r="Q733" s="804"/>
      <c r="R733" s="808"/>
      <c r="S733" s="808"/>
      <c r="T733" s="809"/>
      <c r="U733" s="804"/>
      <c r="V733" s="804"/>
      <c r="W733" s="810"/>
      <c r="X733" s="804"/>
      <c r="Y733" s="653"/>
      <c r="Z733" s="804"/>
      <c r="AA733" s="804"/>
      <c r="AB733" s="185"/>
      <c r="AC733" s="804"/>
      <c r="AD733" s="804"/>
      <c r="AE733" s="804"/>
      <c r="AF733" s="804"/>
      <c r="AG733" s="804"/>
      <c r="AH733" s="804"/>
      <c r="AI733" s="686"/>
      <c r="AJ733" s="686"/>
      <c r="AK733" s="686"/>
      <c r="AL733" s="686"/>
      <c r="AM733" s="686"/>
      <c r="AN733" s="686"/>
      <c r="AO733" s="686"/>
      <c r="AP733" s="686"/>
      <c r="AQ733" s="686"/>
      <c r="AR733" s="686"/>
      <c r="AS733" s="686"/>
    </row>
    <row r="734" ht="15.75" customHeight="1">
      <c r="A734" s="803"/>
      <c r="B734" s="804"/>
      <c r="C734" s="804"/>
      <c r="D734" s="805"/>
      <c r="E734" s="806"/>
      <c r="F734" s="806"/>
      <c r="G734" s="806"/>
      <c r="H734" s="804"/>
      <c r="I734" s="804"/>
      <c r="J734" s="804"/>
      <c r="K734" s="185"/>
      <c r="L734" s="807"/>
      <c r="M734" s="653"/>
      <c r="N734" s="804"/>
      <c r="O734" s="804"/>
      <c r="P734" s="653"/>
      <c r="Q734" s="804"/>
      <c r="R734" s="808"/>
      <c r="S734" s="808"/>
      <c r="T734" s="809"/>
      <c r="U734" s="804"/>
      <c r="V734" s="804"/>
      <c r="W734" s="810"/>
      <c r="X734" s="804"/>
      <c r="Y734" s="653"/>
      <c r="Z734" s="804"/>
      <c r="AA734" s="804"/>
      <c r="AB734" s="185"/>
      <c r="AC734" s="804"/>
      <c r="AD734" s="804"/>
      <c r="AE734" s="804"/>
      <c r="AF734" s="804"/>
      <c r="AG734" s="804"/>
      <c r="AH734" s="804"/>
      <c r="AI734" s="686"/>
      <c r="AJ734" s="686"/>
      <c r="AK734" s="686"/>
      <c r="AL734" s="686"/>
      <c r="AM734" s="686"/>
      <c r="AN734" s="686"/>
      <c r="AO734" s="686"/>
      <c r="AP734" s="686"/>
      <c r="AQ734" s="686"/>
      <c r="AR734" s="686"/>
      <c r="AS734" s="686"/>
    </row>
    <row r="735" ht="15.75" customHeight="1">
      <c r="A735" s="803"/>
      <c r="B735" s="804"/>
      <c r="C735" s="804"/>
      <c r="D735" s="805"/>
      <c r="E735" s="806"/>
      <c r="F735" s="806"/>
      <c r="G735" s="806"/>
      <c r="H735" s="804"/>
      <c r="I735" s="804"/>
      <c r="J735" s="804"/>
      <c r="K735" s="185"/>
      <c r="L735" s="807"/>
      <c r="M735" s="653"/>
      <c r="N735" s="804"/>
      <c r="O735" s="804"/>
      <c r="P735" s="653"/>
      <c r="Q735" s="804"/>
      <c r="R735" s="808"/>
      <c r="S735" s="808"/>
      <c r="T735" s="809"/>
      <c r="U735" s="804"/>
      <c r="V735" s="804"/>
      <c r="W735" s="810"/>
      <c r="X735" s="804"/>
      <c r="Y735" s="653"/>
      <c r="Z735" s="804"/>
      <c r="AA735" s="804"/>
      <c r="AB735" s="185"/>
      <c r="AC735" s="804"/>
      <c r="AD735" s="804"/>
      <c r="AE735" s="804"/>
      <c r="AF735" s="804"/>
      <c r="AG735" s="804"/>
      <c r="AH735" s="804"/>
      <c r="AI735" s="686"/>
      <c r="AJ735" s="686"/>
      <c r="AK735" s="686"/>
      <c r="AL735" s="686"/>
      <c r="AM735" s="686"/>
      <c r="AN735" s="686"/>
      <c r="AO735" s="686"/>
      <c r="AP735" s="686"/>
      <c r="AQ735" s="686"/>
      <c r="AR735" s="686"/>
      <c r="AS735" s="686"/>
    </row>
    <row r="736" ht="15.75" customHeight="1">
      <c r="A736" s="803"/>
      <c r="B736" s="804"/>
      <c r="C736" s="804"/>
      <c r="D736" s="805"/>
      <c r="E736" s="806"/>
      <c r="F736" s="806"/>
      <c r="G736" s="806"/>
      <c r="H736" s="804"/>
      <c r="I736" s="804"/>
      <c r="J736" s="804"/>
      <c r="K736" s="185"/>
      <c r="L736" s="807"/>
      <c r="M736" s="653"/>
      <c r="N736" s="804"/>
      <c r="O736" s="804"/>
      <c r="P736" s="653"/>
      <c r="Q736" s="804"/>
      <c r="R736" s="808"/>
      <c r="S736" s="808"/>
      <c r="T736" s="809"/>
      <c r="U736" s="804"/>
      <c r="V736" s="804"/>
      <c r="W736" s="810"/>
      <c r="X736" s="804"/>
      <c r="Y736" s="653"/>
      <c r="Z736" s="804"/>
      <c r="AA736" s="804"/>
      <c r="AB736" s="185"/>
      <c r="AC736" s="804"/>
      <c r="AD736" s="804"/>
      <c r="AE736" s="804"/>
      <c r="AF736" s="804"/>
      <c r="AG736" s="804"/>
      <c r="AH736" s="804"/>
      <c r="AI736" s="686"/>
      <c r="AJ736" s="686"/>
      <c r="AK736" s="686"/>
      <c r="AL736" s="686"/>
      <c r="AM736" s="686"/>
      <c r="AN736" s="686"/>
      <c r="AO736" s="686"/>
      <c r="AP736" s="686"/>
      <c r="AQ736" s="686"/>
      <c r="AR736" s="686"/>
      <c r="AS736" s="686"/>
    </row>
    <row r="737" ht="15.75" customHeight="1">
      <c r="A737" s="803"/>
      <c r="B737" s="804"/>
      <c r="C737" s="804"/>
      <c r="D737" s="805"/>
      <c r="E737" s="806"/>
      <c r="F737" s="806"/>
      <c r="G737" s="806"/>
      <c r="H737" s="804"/>
      <c r="I737" s="804"/>
      <c r="J737" s="804"/>
      <c r="K737" s="185"/>
      <c r="L737" s="807"/>
      <c r="M737" s="653"/>
      <c r="N737" s="804"/>
      <c r="O737" s="804"/>
      <c r="P737" s="653"/>
      <c r="Q737" s="804"/>
      <c r="R737" s="808"/>
      <c r="S737" s="808"/>
      <c r="T737" s="809"/>
      <c r="U737" s="804"/>
      <c r="V737" s="804"/>
      <c r="W737" s="810"/>
      <c r="X737" s="804"/>
      <c r="Y737" s="653"/>
      <c r="Z737" s="804"/>
      <c r="AA737" s="804"/>
      <c r="AB737" s="185"/>
      <c r="AC737" s="804"/>
      <c r="AD737" s="804"/>
      <c r="AE737" s="804"/>
      <c r="AF737" s="804"/>
      <c r="AG737" s="804"/>
      <c r="AH737" s="804"/>
      <c r="AI737" s="686"/>
      <c r="AJ737" s="686"/>
      <c r="AK737" s="686"/>
      <c r="AL737" s="686"/>
      <c r="AM737" s="686"/>
      <c r="AN737" s="686"/>
      <c r="AO737" s="686"/>
      <c r="AP737" s="686"/>
      <c r="AQ737" s="686"/>
      <c r="AR737" s="686"/>
      <c r="AS737" s="686"/>
    </row>
    <row r="738" ht="15.75" customHeight="1">
      <c r="A738" s="803"/>
      <c r="B738" s="804"/>
      <c r="C738" s="804"/>
      <c r="D738" s="805"/>
      <c r="E738" s="806"/>
      <c r="F738" s="806"/>
      <c r="G738" s="806"/>
      <c r="H738" s="804"/>
      <c r="I738" s="804"/>
      <c r="J738" s="804"/>
      <c r="K738" s="185"/>
      <c r="L738" s="807"/>
      <c r="M738" s="653"/>
      <c r="N738" s="804"/>
      <c r="O738" s="804"/>
      <c r="P738" s="653"/>
      <c r="Q738" s="804"/>
      <c r="R738" s="808"/>
      <c r="S738" s="808"/>
      <c r="T738" s="809"/>
      <c r="U738" s="804"/>
      <c r="V738" s="804"/>
      <c r="W738" s="810"/>
      <c r="X738" s="804"/>
      <c r="Y738" s="653"/>
      <c r="Z738" s="804"/>
      <c r="AA738" s="804"/>
      <c r="AB738" s="185"/>
      <c r="AC738" s="804"/>
      <c r="AD738" s="804"/>
      <c r="AE738" s="804"/>
      <c r="AF738" s="804"/>
      <c r="AG738" s="804"/>
      <c r="AH738" s="804"/>
      <c r="AI738" s="686"/>
      <c r="AJ738" s="686"/>
      <c r="AK738" s="686"/>
      <c r="AL738" s="686"/>
      <c r="AM738" s="686"/>
      <c r="AN738" s="686"/>
      <c r="AO738" s="686"/>
      <c r="AP738" s="686"/>
      <c r="AQ738" s="686"/>
      <c r="AR738" s="686"/>
      <c r="AS738" s="686"/>
    </row>
    <row r="739" ht="15.75" customHeight="1">
      <c r="A739" s="803"/>
      <c r="B739" s="804"/>
      <c r="C739" s="804"/>
      <c r="D739" s="805"/>
      <c r="E739" s="806"/>
      <c r="F739" s="806"/>
      <c r="G739" s="806"/>
      <c r="H739" s="804"/>
      <c r="I739" s="804"/>
      <c r="J739" s="804"/>
      <c r="K739" s="185"/>
      <c r="L739" s="807"/>
      <c r="M739" s="653"/>
      <c r="N739" s="804"/>
      <c r="O739" s="804"/>
      <c r="P739" s="653"/>
      <c r="Q739" s="804"/>
      <c r="R739" s="808"/>
      <c r="S739" s="808"/>
      <c r="T739" s="809"/>
      <c r="U739" s="804"/>
      <c r="V739" s="804"/>
      <c r="W739" s="810"/>
      <c r="X739" s="804"/>
      <c r="Y739" s="653"/>
      <c r="Z739" s="804"/>
      <c r="AA739" s="804"/>
      <c r="AB739" s="185"/>
      <c r="AC739" s="804"/>
      <c r="AD739" s="804"/>
      <c r="AE739" s="804"/>
      <c r="AF739" s="804"/>
      <c r="AG739" s="804"/>
      <c r="AH739" s="804"/>
      <c r="AI739" s="686"/>
      <c r="AJ739" s="686"/>
      <c r="AK739" s="686"/>
      <c r="AL739" s="686"/>
      <c r="AM739" s="686"/>
      <c r="AN739" s="686"/>
      <c r="AO739" s="686"/>
      <c r="AP739" s="686"/>
      <c r="AQ739" s="686"/>
      <c r="AR739" s="686"/>
      <c r="AS739" s="686"/>
    </row>
    <row r="740" ht="15.75" customHeight="1">
      <c r="A740" s="803"/>
      <c r="B740" s="804"/>
      <c r="C740" s="804"/>
      <c r="D740" s="805"/>
      <c r="E740" s="806"/>
      <c r="F740" s="806"/>
      <c r="G740" s="806"/>
      <c r="H740" s="804"/>
      <c r="I740" s="804"/>
      <c r="J740" s="804"/>
      <c r="K740" s="185"/>
      <c r="L740" s="807"/>
      <c r="M740" s="653"/>
      <c r="N740" s="804"/>
      <c r="O740" s="804"/>
      <c r="P740" s="653"/>
      <c r="Q740" s="804"/>
      <c r="R740" s="808"/>
      <c r="S740" s="808"/>
      <c r="T740" s="809"/>
      <c r="U740" s="804"/>
      <c r="V740" s="804"/>
      <c r="W740" s="810"/>
      <c r="X740" s="804"/>
      <c r="Y740" s="653"/>
      <c r="Z740" s="804"/>
      <c r="AA740" s="804"/>
      <c r="AB740" s="185"/>
      <c r="AC740" s="804"/>
      <c r="AD740" s="804"/>
      <c r="AE740" s="804"/>
      <c r="AF740" s="804"/>
      <c r="AG740" s="804"/>
      <c r="AH740" s="804"/>
      <c r="AI740" s="686"/>
      <c r="AJ740" s="686"/>
      <c r="AK740" s="686"/>
      <c r="AL740" s="686"/>
      <c r="AM740" s="686"/>
      <c r="AN740" s="686"/>
      <c r="AO740" s="686"/>
      <c r="AP740" s="686"/>
      <c r="AQ740" s="686"/>
      <c r="AR740" s="686"/>
      <c r="AS740" s="686"/>
    </row>
    <row r="741" ht="15.75" customHeight="1">
      <c r="A741" s="803"/>
      <c r="B741" s="804"/>
      <c r="C741" s="804"/>
      <c r="D741" s="805"/>
      <c r="E741" s="806"/>
      <c r="F741" s="806"/>
      <c r="G741" s="806"/>
      <c r="H741" s="804"/>
      <c r="I741" s="804"/>
      <c r="J741" s="804"/>
      <c r="K741" s="185"/>
      <c r="L741" s="807"/>
      <c r="M741" s="653"/>
      <c r="N741" s="804"/>
      <c r="O741" s="804"/>
      <c r="P741" s="653"/>
      <c r="Q741" s="804"/>
      <c r="R741" s="808"/>
      <c r="S741" s="808"/>
      <c r="T741" s="809"/>
      <c r="U741" s="804"/>
      <c r="V741" s="804"/>
      <c r="W741" s="810"/>
      <c r="X741" s="804"/>
      <c r="Y741" s="653"/>
      <c r="Z741" s="804"/>
      <c r="AA741" s="804"/>
      <c r="AB741" s="185"/>
      <c r="AC741" s="804"/>
      <c r="AD741" s="804"/>
      <c r="AE741" s="804"/>
      <c r="AF741" s="804"/>
      <c r="AG741" s="804"/>
      <c r="AH741" s="804"/>
      <c r="AI741" s="686"/>
      <c r="AJ741" s="686"/>
      <c r="AK741" s="686"/>
      <c r="AL741" s="686"/>
      <c r="AM741" s="686"/>
      <c r="AN741" s="686"/>
      <c r="AO741" s="686"/>
      <c r="AP741" s="686"/>
      <c r="AQ741" s="686"/>
      <c r="AR741" s="686"/>
      <c r="AS741" s="686"/>
    </row>
    <row r="742" ht="15.75" customHeight="1">
      <c r="A742" s="803"/>
      <c r="B742" s="804"/>
      <c r="C742" s="804"/>
      <c r="D742" s="805"/>
      <c r="E742" s="806"/>
      <c r="F742" s="806"/>
      <c r="G742" s="806"/>
      <c r="H742" s="804"/>
      <c r="I742" s="804"/>
      <c r="J742" s="804"/>
      <c r="K742" s="185"/>
      <c r="L742" s="807"/>
      <c r="M742" s="653"/>
      <c r="N742" s="804"/>
      <c r="O742" s="804"/>
      <c r="P742" s="653"/>
      <c r="Q742" s="804"/>
      <c r="R742" s="808"/>
      <c r="S742" s="808"/>
      <c r="T742" s="809"/>
      <c r="U742" s="804"/>
      <c r="V742" s="804"/>
      <c r="W742" s="810"/>
      <c r="X742" s="804"/>
      <c r="Y742" s="653"/>
      <c r="Z742" s="804"/>
      <c r="AA742" s="804"/>
      <c r="AB742" s="185"/>
      <c r="AC742" s="804"/>
      <c r="AD742" s="804"/>
      <c r="AE742" s="804"/>
      <c r="AF742" s="804"/>
      <c r="AG742" s="804"/>
      <c r="AH742" s="804"/>
      <c r="AI742" s="686"/>
      <c r="AJ742" s="686"/>
      <c r="AK742" s="686"/>
      <c r="AL742" s="686"/>
      <c r="AM742" s="686"/>
      <c r="AN742" s="686"/>
      <c r="AO742" s="686"/>
      <c r="AP742" s="686"/>
      <c r="AQ742" s="686"/>
      <c r="AR742" s="686"/>
      <c r="AS742" s="686"/>
    </row>
    <row r="743" ht="15.75" customHeight="1">
      <c r="A743" s="803"/>
      <c r="B743" s="804"/>
      <c r="C743" s="804"/>
      <c r="D743" s="805"/>
      <c r="E743" s="806"/>
      <c r="F743" s="806"/>
      <c r="G743" s="806"/>
      <c r="H743" s="804"/>
      <c r="I743" s="804"/>
      <c r="J743" s="804"/>
      <c r="K743" s="185"/>
      <c r="L743" s="807"/>
      <c r="M743" s="653"/>
      <c r="N743" s="804"/>
      <c r="O743" s="804"/>
      <c r="P743" s="653"/>
      <c r="Q743" s="804"/>
      <c r="R743" s="808"/>
      <c r="S743" s="808"/>
      <c r="T743" s="809"/>
      <c r="U743" s="804"/>
      <c r="V743" s="804"/>
      <c r="W743" s="810"/>
      <c r="X743" s="804"/>
      <c r="Y743" s="653"/>
      <c r="Z743" s="804"/>
      <c r="AA743" s="804"/>
      <c r="AB743" s="185"/>
      <c r="AC743" s="804"/>
      <c r="AD743" s="804"/>
      <c r="AE743" s="804"/>
      <c r="AF743" s="804"/>
      <c r="AG743" s="804"/>
      <c r="AH743" s="804"/>
      <c r="AI743" s="686"/>
      <c r="AJ743" s="686"/>
      <c r="AK743" s="686"/>
      <c r="AL743" s="686"/>
      <c r="AM743" s="686"/>
      <c r="AN743" s="686"/>
      <c r="AO743" s="686"/>
      <c r="AP743" s="686"/>
      <c r="AQ743" s="686"/>
      <c r="AR743" s="686"/>
      <c r="AS743" s="686"/>
    </row>
    <row r="744" ht="15.75" customHeight="1">
      <c r="A744" s="803"/>
      <c r="B744" s="804"/>
      <c r="C744" s="804"/>
      <c r="D744" s="805"/>
      <c r="E744" s="806"/>
      <c r="F744" s="806"/>
      <c r="G744" s="806"/>
      <c r="H744" s="804"/>
      <c r="I744" s="804"/>
      <c r="J744" s="804"/>
      <c r="K744" s="185"/>
      <c r="L744" s="807"/>
      <c r="M744" s="653"/>
      <c r="N744" s="804"/>
      <c r="O744" s="804"/>
      <c r="P744" s="653"/>
      <c r="Q744" s="804"/>
      <c r="R744" s="808"/>
      <c r="S744" s="808"/>
      <c r="T744" s="809"/>
      <c r="U744" s="804"/>
      <c r="V744" s="804"/>
      <c r="W744" s="810"/>
      <c r="X744" s="804"/>
      <c r="Y744" s="653"/>
      <c r="Z744" s="804"/>
      <c r="AA744" s="804"/>
      <c r="AB744" s="185"/>
      <c r="AC744" s="804"/>
      <c r="AD744" s="804"/>
      <c r="AE744" s="804"/>
      <c r="AF744" s="804"/>
      <c r="AG744" s="804"/>
      <c r="AH744" s="804"/>
      <c r="AI744" s="686"/>
      <c r="AJ744" s="686"/>
      <c r="AK744" s="686"/>
      <c r="AL744" s="686"/>
      <c r="AM744" s="686"/>
      <c r="AN744" s="686"/>
      <c r="AO744" s="686"/>
      <c r="AP744" s="686"/>
      <c r="AQ744" s="686"/>
      <c r="AR744" s="686"/>
      <c r="AS744" s="686"/>
    </row>
    <row r="745" ht="15.75" customHeight="1">
      <c r="A745" s="803"/>
      <c r="B745" s="804"/>
      <c r="C745" s="804"/>
      <c r="D745" s="805"/>
      <c r="E745" s="806"/>
      <c r="F745" s="806"/>
      <c r="G745" s="806"/>
      <c r="H745" s="804"/>
      <c r="I745" s="804"/>
      <c r="J745" s="804"/>
      <c r="K745" s="185"/>
      <c r="L745" s="807"/>
      <c r="M745" s="653"/>
      <c r="N745" s="804"/>
      <c r="O745" s="804"/>
      <c r="P745" s="653"/>
      <c r="Q745" s="804"/>
      <c r="R745" s="808"/>
      <c r="S745" s="808"/>
      <c r="T745" s="809"/>
      <c r="U745" s="804"/>
      <c r="V745" s="804"/>
      <c r="W745" s="810"/>
      <c r="X745" s="804"/>
      <c r="Y745" s="653"/>
      <c r="Z745" s="804"/>
      <c r="AA745" s="804"/>
      <c r="AB745" s="185"/>
      <c r="AC745" s="804"/>
      <c r="AD745" s="804"/>
      <c r="AE745" s="804"/>
      <c r="AF745" s="804"/>
      <c r="AG745" s="804"/>
      <c r="AH745" s="804"/>
      <c r="AI745" s="686"/>
      <c r="AJ745" s="686"/>
      <c r="AK745" s="686"/>
      <c r="AL745" s="686"/>
      <c r="AM745" s="686"/>
      <c r="AN745" s="686"/>
      <c r="AO745" s="686"/>
      <c r="AP745" s="686"/>
      <c r="AQ745" s="686"/>
      <c r="AR745" s="686"/>
      <c r="AS745" s="686"/>
    </row>
    <row r="746" ht="15.75" customHeight="1">
      <c r="A746" s="803"/>
      <c r="B746" s="804"/>
      <c r="C746" s="804"/>
      <c r="D746" s="805"/>
      <c r="E746" s="806"/>
      <c r="F746" s="806"/>
      <c r="G746" s="806"/>
      <c r="H746" s="804"/>
      <c r="I746" s="804"/>
      <c r="J746" s="804"/>
      <c r="K746" s="185"/>
      <c r="L746" s="807"/>
      <c r="M746" s="653"/>
      <c r="N746" s="804"/>
      <c r="O746" s="804"/>
      <c r="P746" s="653"/>
      <c r="Q746" s="804"/>
      <c r="R746" s="808"/>
      <c r="S746" s="808"/>
      <c r="T746" s="809"/>
      <c r="U746" s="804"/>
      <c r="V746" s="804"/>
      <c r="W746" s="810"/>
      <c r="X746" s="804"/>
      <c r="Y746" s="653"/>
      <c r="Z746" s="804"/>
      <c r="AA746" s="804"/>
      <c r="AB746" s="185"/>
      <c r="AC746" s="804"/>
      <c r="AD746" s="804"/>
      <c r="AE746" s="804"/>
      <c r="AF746" s="804"/>
      <c r="AG746" s="804"/>
      <c r="AH746" s="804"/>
      <c r="AI746" s="686"/>
      <c r="AJ746" s="686"/>
      <c r="AK746" s="686"/>
      <c r="AL746" s="686"/>
      <c r="AM746" s="686"/>
      <c r="AN746" s="686"/>
      <c r="AO746" s="686"/>
      <c r="AP746" s="686"/>
      <c r="AQ746" s="686"/>
      <c r="AR746" s="686"/>
      <c r="AS746" s="686"/>
    </row>
    <row r="747" ht="15.75" customHeight="1">
      <c r="A747" s="803"/>
      <c r="B747" s="804"/>
      <c r="C747" s="804"/>
      <c r="D747" s="805"/>
      <c r="E747" s="806"/>
      <c r="F747" s="806"/>
      <c r="G747" s="806"/>
      <c r="H747" s="804"/>
      <c r="I747" s="804"/>
      <c r="J747" s="804"/>
      <c r="K747" s="185"/>
      <c r="L747" s="807"/>
      <c r="M747" s="653"/>
      <c r="N747" s="804"/>
      <c r="O747" s="804"/>
      <c r="P747" s="653"/>
      <c r="Q747" s="804"/>
      <c r="R747" s="808"/>
      <c r="S747" s="808"/>
      <c r="T747" s="809"/>
      <c r="U747" s="804"/>
      <c r="V747" s="804"/>
      <c r="W747" s="810"/>
      <c r="X747" s="804"/>
      <c r="Y747" s="653"/>
      <c r="Z747" s="804"/>
      <c r="AA747" s="804"/>
      <c r="AB747" s="185"/>
      <c r="AC747" s="804"/>
      <c r="AD747" s="804"/>
      <c r="AE747" s="804"/>
      <c r="AF747" s="804"/>
      <c r="AG747" s="804"/>
      <c r="AH747" s="804"/>
      <c r="AI747" s="686"/>
      <c r="AJ747" s="686"/>
      <c r="AK747" s="686"/>
      <c r="AL747" s="686"/>
      <c r="AM747" s="686"/>
      <c r="AN747" s="686"/>
      <c r="AO747" s="686"/>
      <c r="AP747" s="686"/>
      <c r="AQ747" s="686"/>
      <c r="AR747" s="686"/>
      <c r="AS747" s="686"/>
    </row>
    <row r="748" ht="15.75" customHeight="1">
      <c r="A748" s="803"/>
      <c r="B748" s="804"/>
      <c r="C748" s="804"/>
      <c r="D748" s="805"/>
      <c r="E748" s="806"/>
      <c r="F748" s="806"/>
      <c r="G748" s="806"/>
      <c r="H748" s="804"/>
      <c r="I748" s="804"/>
      <c r="J748" s="804"/>
      <c r="K748" s="185"/>
      <c r="L748" s="807"/>
      <c r="M748" s="653"/>
      <c r="N748" s="804"/>
      <c r="O748" s="804"/>
      <c r="P748" s="653"/>
      <c r="Q748" s="804"/>
      <c r="R748" s="808"/>
      <c r="S748" s="808"/>
      <c r="T748" s="809"/>
      <c r="U748" s="804"/>
      <c r="V748" s="804"/>
      <c r="W748" s="810"/>
      <c r="X748" s="804"/>
      <c r="Y748" s="653"/>
      <c r="Z748" s="804"/>
      <c r="AA748" s="804"/>
      <c r="AB748" s="185"/>
      <c r="AC748" s="804"/>
      <c r="AD748" s="804"/>
      <c r="AE748" s="804"/>
      <c r="AF748" s="804"/>
      <c r="AG748" s="804"/>
      <c r="AH748" s="804"/>
      <c r="AI748" s="686"/>
      <c r="AJ748" s="686"/>
      <c r="AK748" s="686"/>
      <c r="AL748" s="686"/>
      <c r="AM748" s="686"/>
      <c r="AN748" s="686"/>
      <c r="AO748" s="686"/>
      <c r="AP748" s="686"/>
      <c r="AQ748" s="686"/>
      <c r="AR748" s="686"/>
      <c r="AS748" s="686"/>
    </row>
    <row r="749" ht="15.75" customHeight="1">
      <c r="A749" s="803"/>
      <c r="B749" s="804"/>
      <c r="C749" s="804"/>
      <c r="D749" s="805"/>
      <c r="E749" s="806"/>
      <c r="F749" s="806"/>
      <c r="G749" s="806"/>
      <c r="H749" s="804"/>
      <c r="I749" s="804"/>
      <c r="J749" s="804"/>
      <c r="K749" s="185"/>
      <c r="L749" s="807"/>
      <c r="M749" s="653"/>
      <c r="N749" s="804"/>
      <c r="O749" s="804"/>
      <c r="P749" s="653"/>
      <c r="Q749" s="804"/>
      <c r="R749" s="808"/>
      <c r="S749" s="808"/>
      <c r="T749" s="809"/>
      <c r="U749" s="804"/>
      <c r="V749" s="804"/>
      <c r="W749" s="810"/>
      <c r="X749" s="804"/>
      <c r="Y749" s="653"/>
      <c r="Z749" s="804"/>
      <c r="AA749" s="804"/>
      <c r="AB749" s="185"/>
      <c r="AC749" s="804"/>
      <c r="AD749" s="804"/>
      <c r="AE749" s="804"/>
      <c r="AF749" s="804"/>
      <c r="AG749" s="804"/>
      <c r="AH749" s="804"/>
      <c r="AI749" s="686"/>
      <c r="AJ749" s="686"/>
      <c r="AK749" s="686"/>
      <c r="AL749" s="686"/>
      <c r="AM749" s="686"/>
      <c r="AN749" s="686"/>
      <c r="AO749" s="686"/>
      <c r="AP749" s="686"/>
      <c r="AQ749" s="686"/>
      <c r="AR749" s="686"/>
      <c r="AS749" s="686"/>
    </row>
    <row r="750" ht="15.75" customHeight="1">
      <c r="A750" s="803"/>
      <c r="B750" s="804"/>
      <c r="C750" s="804"/>
      <c r="D750" s="805"/>
      <c r="E750" s="806"/>
      <c r="F750" s="806"/>
      <c r="G750" s="806"/>
      <c r="H750" s="804"/>
      <c r="I750" s="804"/>
      <c r="J750" s="804"/>
      <c r="K750" s="185"/>
      <c r="L750" s="807"/>
      <c r="M750" s="653"/>
      <c r="N750" s="804"/>
      <c r="O750" s="804"/>
      <c r="P750" s="653"/>
      <c r="Q750" s="804"/>
      <c r="R750" s="808"/>
      <c r="S750" s="808"/>
      <c r="T750" s="809"/>
      <c r="U750" s="804"/>
      <c r="V750" s="804"/>
      <c r="W750" s="810"/>
      <c r="X750" s="804"/>
      <c r="Y750" s="653"/>
      <c r="Z750" s="804"/>
      <c r="AA750" s="804"/>
      <c r="AB750" s="185"/>
      <c r="AC750" s="804"/>
      <c r="AD750" s="804"/>
      <c r="AE750" s="804"/>
      <c r="AF750" s="804"/>
      <c r="AG750" s="804"/>
      <c r="AH750" s="804"/>
      <c r="AI750" s="686"/>
      <c r="AJ750" s="686"/>
      <c r="AK750" s="686"/>
      <c r="AL750" s="686"/>
      <c r="AM750" s="686"/>
      <c r="AN750" s="686"/>
      <c r="AO750" s="686"/>
      <c r="AP750" s="686"/>
      <c r="AQ750" s="686"/>
      <c r="AR750" s="686"/>
      <c r="AS750" s="686"/>
    </row>
    <row r="751" ht="15.75" customHeight="1">
      <c r="A751" s="803"/>
      <c r="B751" s="804"/>
      <c r="C751" s="804"/>
      <c r="D751" s="805"/>
      <c r="E751" s="806"/>
      <c r="F751" s="806"/>
      <c r="G751" s="806"/>
      <c r="H751" s="804"/>
      <c r="I751" s="804"/>
      <c r="J751" s="804"/>
      <c r="K751" s="185"/>
      <c r="L751" s="807"/>
      <c r="M751" s="653"/>
      <c r="N751" s="804"/>
      <c r="O751" s="804"/>
      <c r="P751" s="653"/>
      <c r="Q751" s="804"/>
      <c r="R751" s="808"/>
      <c r="S751" s="808"/>
      <c r="T751" s="809"/>
      <c r="U751" s="804"/>
      <c r="V751" s="804"/>
      <c r="W751" s="810"/>
      <c r="X751" s="804"/>
      <c r="Y751" s="653"/>
      <c r="Z751" s="804"/>
      <c r="AA751" s="804"/>
      <c r="AB751" s="185"/>
      <c r="AC751" s="804"/>
      <c r="AD751" s="804"/>
      <c r="AE751" s="804"/>
      <c r="AF751" s="804"/>
      <c r="AG751" s="804"/>
      <c r="AH751" s="804"/>
      <c r="AI751" s="686"/>
      <c r="AJ751" s="686"/>
      <c r="AK751" s="686"/>
      <c r="AL751" s="686"/>
      <c r="AM751" s="686"/>
      <c r="AN751" s="686"/>
      <c r="AO751" s="686"/>
      <c r="AP751" s="686"/>
      <c r="AQ751" s="686"/>
      <c r="AR751" s="686"/>
      <c r="AS751" s="686"/>
    </row>
    <row r="752" ht="15.75" customHeight="1">
      <c r="A752" s="803"/>
      <c r="B752" s="804"/>
      <c r="C752" s="804"/>
      <c r="D752" s="805"/>
      <c r="E752" s="806"/>
      <c r="F752" s="806"/>
      <c r="G752" s="806"/>
      <c r="H752" s="804"/>
      <c r="I752" s="804"/>
      <c r="J752" s="804"/>
      <c r="K752" s="185"/>
      <c r="L752" s="807"/>
      <c r="M752" s="653"/>
      <c r="N752" s="804"/>
      <c r="O752" s="804"/>
      <c r="P752" s="653"/>
      <c r="Q752" s="804"/>
      <c r="R752" s="808"/>
      <c r="S752" s="808"/>
      <c r="T752" s="809"/>
      <c r="U752" s="804"/>
      <c r="V752" s="804"/>
      <c r="W752" s="810"/>
      <c r="X752" s="804"/>
      <c r="Y752" s="653"/>
      <c r="Z752" s="804"/>
      <c r="AA752" s="804"/>
      <c r="AB752" s="185"/>
      <c r="AC752" s="804"/>
      <c r="AD752" s="804"/>
      <c r="AE752" s="804"/>
      <c r="AF752" s="804"/>
      <c r="AG752" s="804"/>
      <c r="AH752" s="804"/>
      <c r="AI752" s="686"/>
      <c r="AJ752" s="686"/>
      <c r="AK752" s="686"/>
      <c r="AL752" s="686"/>
      <c r="AM752" s="686"/>
      <c r="AN752" s="686"/>
      <c r="AO752" s="686"/>
      <c r="AP752" s="686"/>
      <c r="AQ752" s="686"/>
      <c r="AR752" s="686"/>
      <c r="AS752" s="686"/>
    </row>
    <row r="753" ht="15.75" customHeight="1">
      <c r="A753" s="803"/>
      <c r="B753" s="804"/>
      <c r="C753" s="804"/>
      <c r="D753" s="805"/>
      <c r="E753" s="806"/>
      <c r="F753" s="806"/>
      <c r="G753" s="806"/>
      <c r="H753" s="804"/>
      <c r="I753" s="804"/>
      <c r="J753" s="804"/>
      <c r="K753" s="185"/>
      <c r="L753" s="807"/>
      <c r="M753" s="653"/>
      <c r="N753" s="804"/>
      <c r="O753" s="804"/>
      <c r="P753" s="653"/>
      <c r="Q753" s="804"/>
      <c r="R753" s="808"/>
      <c r="S753" s="808"/>
      <c r="T753" s="809"/>
      <c r="U753" s="804"/>
      <c r="V753" s="804"/>
      <c r="W753" s="810"/>
      <c r="X753" s="804"/>
      <c r="Y753" s="653"/>
      <c r="Z753" s="804"/>
      <c r="AA753" s="804"/>
      <c r="AB753" s="185"/>
      <c r="AC753" s="804"/>
      <c r="AD753" s="804"/>
      <c r="AE753" s="804"/>
      <c r="AF753" s="804"/>
      <c r="AG753" s="804"/>
      <c r="AH753" s="804"/>
      <c r="AI753" s="686"/>
      <c r="AJ753" s="686"/>
      <c r="AK753" s="686"/>
      <c r="AL753" s="686"/>
      <c r="AM753" s="686"/>
      <c r="AN753" s="686"/>
      <c r="AO753" s="686"/>
      <c r="AP753" s="686"/>
      <c r="AQ753" s="686"/>
      <c r="AR753" s="686"/>
      <c r="AS753" s="686"/>
    </row>
    <row r="754" ht="15.75" customHeight="1">
      <c r="A754" s="803"/>
      <c r="B754" s="804"/>
      <c r="C754" s="804"/>
      <c r="D754" s="805"/>
      <c r="E754" s="806"/>
      <c r="F754" s="806"/>
      <c r="G754" s="806"/>
      <c r="H754" s="804"/>
      <c r="I754" s="804"/>
      <c r="J754" s="804"/>
      <c r="K754" s="185"/>
      <c r="L754" s="807"/>
      <c r="M754" s="653"/>
      <c r="N754" s="804"/>
      <c r="O754" s="804"/>
      <c r="P754" s="653"/>
      <c r="Q754" s="804"/>
      <c r="R754" s="808"/>
      <c r="S754" s="808"/>
      <c r="T754" s="809"/>
      <c r="U754" s="804"/>
      <c r="V754" s="804"/>
      <c r="W754" s="810"/>
      <c r="X754" s="804"/>
      <c r="Y754" s="653"/>
      <c r="Z754" s="804"/>
      <c r="AA754" s="804"/>
      <c r="AB754" s="185"/>
      <c r="AC754" s="804"/>
      <c r="AD754" s="804"/>
      <c r="AE754" s="804"/>
      <c r="AF754" s="804"/>
      <c r="AG754" s="804"/>
      <c r="AH754" s="804"/>
      <c r="AI754" s="686"/>
      <c r="AJ754" s="686"/>
      <c r="AK754" s="686"/>
      <c r="AL754" s="686"/>
      <c r="AM754" s="686"/>
      <c r="AN754" s="686"/>
      <c r="AO754" s="686"/>
      <c r="AP754" s="686"/>
      <c r="AQ754" s="686"/>
      <c r="AR754" s="686"/>
      <c r="AS754" s="686"/>
    </row>
    <row r="755" ht="15.75" customHeight="1">
      <c r="A755" s="803"/>
      <c r="B755" s="804"/>
      <c r="C755" s="804"/>
      <c r="D755" s="805"/>
      <c r="E755" s="806"/>
      <c r="F755" s="806"/>
      <c r="G755" s="806"/>
      <c r="H755" s="804"/>
      <c r="I755" s="804"/>
      <c r="J755" s="804"/>
      <c r="K755" s="185"/>
      <c r="L755" s="807"/>
      <c r="M755" s="653"/>
      <c r="N755" s="804"/>
      <c r="O755" s="804"/>
      <c r="P755" s="653"/>
      <c r="Q755" s="804"/>
      <c r="R755" s="808"/>
      <c r="S755" s="808"/>
      <c r="T755" s="809"/>
      <c r="U755" s="804"/>
      <c r="V755" s="804"/>
      <c r="W755" s="810"/>
      <c r="X755" s="804"/>
      <c r="Y755" s="653"/>
      <c r="Z755" s="804"/>
      <c r="AA755" s="804"/>
      <c r="AB755" s="185"/>
      <c r="AC755" s="804"/>
      <c r="AD755" s="804"/>
      <c r="AE755" s="804"/>
      <c r="AF755" s="804"/>
      <c r="AG755" s="804"/>
      <c r="AH755" s="804"/>
      <c r="AI755" s="686"/>
      <c r="AJ755" s="686"/>
      <c r="AK755" s="686"/>
      <c r="AL755" s="686"/>
      <c r="AM755" s="686"/>
      <c r="AN755" s="686"/>
      <c r="AO755" s="686"/>
      <c r="AP755" s="686"/>
      <c r="AQ755" s="686"/>
      <c r="AR755" s="686"/>
      <c r="AS755" s="686"/>
    </row>
    <row r="756" ht="15.75" customHeight="1">
      <c r="A756" s="803"/>
      <c r="B756" s="804"/>
      <c r="C756" s="804"/>
      <c r="D756" s="805"/>
      <c r="E756" s="806"/>
      <c r="F756" s="806"/>
      <c r="G756" s="806"/>
      <c r="H756" s="804"/>
      <c r="I756" s="804"/>
      <c r="J756" s="804"/>
      <c r="K756" s="185"/>
      <c r="L756" s="807"/>
      <c r="M756" s="653"/>
      <c r="N756" s="804"/>
      <c r="O756" s="804"/>
      <c r="P756" s="653"/>
      <c r="Q756" s="804"/>
      <c r="R756" s="808"/>
      <c r="S756" s="808"/>
      <c r="T756" s="809"/>
      <c r="U756" s="804"/>
      <c r="V756" s="804"/>
      <c r="W756" s="810"/>
      <c r="X756" s="804"/>
      <c r="Y756" s="653"/>
      <c r="Z756" s="804"/>
      <c r="AA756" s="804"/>
      <c r="AB756" s="185"/>
      <c r="AC756" s="804"/>
      <c r="AD756" s="804"/>
      <c r="AE756" s="804"/>
      <c r="AF756" s="804"/>
      <c r="AG756" s="804"/>
      <c r="AH756" s="804"/>
      <c r="AI756" s="686"/>
      <c r="AJ756" s="686"/>
      <c r="AK756" s="686"/>
      <c r="AL756" s="686"/>
      <c r="AM756" s="686"/>
      <c r="AN756" s="686"/>
      <c r="AO756" s="686"/>
      <c r="AP756" s="686"/>
      <c r="AQ756" s="686"/>
      <c r="AR756" s="686"/>
      <c r="AS756" s="686"/>
    </row>
    <row r="757" ht="15.75" customHeight="1">
      <c r="A757" s="803"/>
      <c r="B757" s="804"/>
      <c r="C757" s="804"/>
      <c r="D757" s="805"/>
      <c r="E757" s="806"/>
      <c r="F757" s="806"/>
      <c r="G757" s="806"/>
      <c r="H757" s="804"/>
      <c r="I757" s="804"/>
      <c r="J757" s="804"/>
      <c r="K757" s="185"/>
      <c r="L757" s="807"/>
      <c r="M757" s="653"/>
      <c r="N757" s="804"/>
      <c r="O757" s="804"/>
      <c r="P757" s="653"/>
      <c r="Q757" s="804"/>
      <c r="R757" s="808"/>
      <c r="S757" s="808"/>
      <c r="T757" s="809"/>
      <c r="U757" s="804"/>
      <c r="V757" s="804"/>
      <c r="W757" s="810"/>
      <c r="X757" s="804"/>
      <c r="Y757" s="653"/>
      <c r="Z757" s="804"/>
      <c r="AA757" s="804"/>
      <c r="AB757" s="185"/>
      <c r="AC757" s="804"/>
      <c r="AD757" s="804"/>
      <c r="AE757" s="804"/>
      <c r="AF757" s="804"/>
      <c r="AG757" s="804"/>
      <c r="AH757" s="804"/>
      <c r="AI757" s="686"/>
      <c r="AJ757" s="686"/>
      <c r="AK757" s="686"/>
      <c r="AL757" s="686"/>
      <c r="AM757" s="686"/>
      <c r="AN757" s="686"/>
      <c r="AO757" s="686"/>
      <c r="AP757" s="686"/>
      <c r="AQ757" s="686"/>
      <c r="AR757" s="686"/>
      <c r="AS757" s="686"/>
    </row>
    <row r="758" ht="15.75" customHeight="1">
      <c r="A758" s="803"/>
      <c r="B758" s="804"/>
      <c r="C758" s="804"/>
      <c r="D758" s="805"/>
      <c r="E758" s="806"/>
      <c r="F758" s="806"/>
      <c r="G758" s="806"/>
      <c r="H758" s="804"/>
      <c r="I758" s="804"/>
      <c r="J758" s="804"/>
      <c r="K758" s="185"/>
      <c r="L758" s="807"/>
      <c r="M758" s="653"/>
      <c r="N758" s="804"/>
      <c r="O758" s="804"/>
      <c r="P758" s="653"/>
      <c r="Q758" s="804"/>
      <c r="R758" s="808"/>
      <c r="S758" s="808"/>
      <c r="T758" s="809"/>
      <c r="U758" s="804"/>
      <c r="V758" s="804"/>
      <c r="W758" s="810"/>
      <c r="X758" s="804"/>
      <c r="Y758" s="653"/>
      <c r="Z758" s="804"/>
      <c r="AA758" s="804"/>
      <c r="AB758" s="185"/>
      <c r="AC758" s="804"/>
      <c r="AD758" s="804"/>
      <c r="AE758" s="804"/>
      <c r="AF758" s="804"/>
      <c r="AG758" s="804"/>
      <c r="AH758" s="804"/>
      <c r="AI758" s="686"/>
      <c r="AJ758" s="686"/>
      <c r="AK758" s="686"/>
      <c r="AL758" s="686"/>
      <c r="AM758" s="686"/>
      <c r="AN758" s="686"/>
      <c r="AO758" s="686"/>
      <c r="AP758" s="686"/>
      <c r="AQ758" s="686"/>
      <c r="AR758" s="686"/>
      <c r="AS758" s="686"/>
    </row>
    <row r="759" ht="15.75" customHeight="1">
      <c r="A759" s="803"/>
      <c r="B759" s="804"/>
      <c r="C759" s="804"/>
      <c r="D759" s="805"/>
      <c r="E759" s="806"/>
      <c r="F759" s="806"/>
      <c r="G759" s="806"/>
      <c r="H759" s="804"/>
      <c r="I759" s="804"/>
      <c r="J759" s="804"/>
      <c r="K759" s="185"/>
      <c r="L759" s="807"/>
      <c r="M759" s="653"/>
      <c r="N759" s="804"/>
      <c r="O759" s="804"/>
      <c r="P759" s="653"/>
      <c r="Q759" s="804"/>
      <c r="R759" s="808"/>
      <c r="S759" s="808"/>
      <c r="T759" s="809"/>
      <c r="U759" s="804"/>
      <c r="V759" s="804"/>
      <c r="W759" s="810"/>
      <c r="X759" s="804"/>
      <c r="Y759" s="653"/>
      <c r="Z759" s="804"/>
      <c r="AA759" s="804"/>
      <c r="AB759" s="185"/>
      <c r="AC759" s="804"/>
      <c r="AD759" s="804"/>
      <c r="AE759" s="804"/>
      <c r="AF759" s="804"/>
      <c r="AG759" s="804"/>
      <c r="AH759" s="804"/>
      <c r="AI759" s="686"/>
      <c r="AJ759" s="686"/>
      <c r="AK759" s="686"/>
      <c r="AL759" s="686"/>
      <c r="AM759" s="686"/>
      <c r="AN759" s="686"/>
      <c r="AO759" s="686"/>
      <c r="AP759" s="686"/>
      <c r="AQ759" s="686"/>
      <c r="AR759" s="686"/>
      <c r="AS759" s="686"/>
    </row>
    <row r="760" ht="15.75" customHeight="1">
      <c r="A760" s="803"/>
      <c r="B760" s="804"/>
      <c r="C760" s="804"/>
      <c r="D760" s="805"/>
      <c r="E760" s="806"/>
      <c r="F760" s="806"/>
      <c r="G760" s="806"/>
      <c r="H760" s="804"/>
      <c r="I760" s="804"/>
      <c r="J760" s="804"/>
      <c r="K760" s="185"/>
      <c r="L760" s="807"/>
      <c r="M760" s="653"/>
      <c r="N760" s="804"/>
      <c r="O760" s="804"/>
      <c r="P760" s="653"/>
      <c r="Q760" s="804"/>
      <c r="R760" s="808"/>
      <c r="S760" s="808"/>
      <c r="T760" s="809"/>
      <c r="U760" s="804"/>
      <c r="V760" s="804"/>
      <c r="W760" s="810"/>
      <c r="X760" s="804"/>
      <c r="Y760" s="653"/>
      <c r="Z760" s="804"/>
      <c r="AA760" s="804"/>
      <c r="AB760" s="185"/>
      <c r="AC760" s="804"/>
      <c r="AD760" s="804"/>
      <c r="AE760" s="804"/>
      <c r="AF760" s="804"/>
      <c r="AG760" s="804"/>
      <c r="AH760" s="804"/>
      <c r="AI760" s="686"/>
      <c r="AJ760" s="686"/>
      <c r="AK760" s="686"/>
      <c r="AL760" s="686"/>
      <c r="AM760" s="686"/>
      <c r="AN760" s="686"/>
      <c r="AO760" s="686"/>
      <c r="AP760" s="686"/>
      <c r="AQ760" s="686"/>
      <c r="AR760" s="686"/>
      <c r="AS760" s="686"/>
    </row>
    <row r="761" ht="15.75" customHeight="1">
      <c r="A761" s="803"/>
      <c r="B761" s="804"/>
      <c r="C761" s="804"/>
      <c r="D761" s="805"/>
      <c r="E761" s="806"/>
      <c r="F761" s="806"/>
      <c r="G761" s="806"/>
      <c r="H761" s="804"/>
      <c r="I761" s="804"/>
      <c r="J761" s="804"/>
      <c r="K761" s="185"/>
      <c r="L761" s="807"/>
      <c r="M761" s="653"/>
      <c r="N761" s="804"/>
      <c r="O761" s="804"/>
      <c r="P761" s="653"/>
      <c r="Q761" s="804"/>
      <c r="R761" s="808"/>
      <c r="S761" s="808"/>
      <c r="T761" s="809"/>
      <c r="U761" s="804"/>
      <c r="V761" s="804"/>
      <c r="W761" s="810"/>
      <c r="X761" s="804"/>
      <c r="Y761" s="653"/>
      <c r="Z761" s="804"/>
      <c r="AA761" s="804"/>
      <c r="AB761" s="185"/>
      <c r="AC761" s="804"/>
      <c r="AD761" s="804"/>
      <c r="AE761" s="804"/>
      <c r="AF761" s="804"/>
      <c r="AG761" s="804"/>
      <c r="AH761" s="804"/>
      <c r="AI761" s="686"/>
      <c r="AJ761" s="686"/>
      <c r="AK761" s="686"/>
      <c r="AL761" s="686"/>
      <c r="AM761" s="686"/>
      <c r="AN761" s="686"/>
      <c r="AO761" s="686"/>
      <c r="AP761" s="686"/>
      <c r="AQ761" s="686"/>
      <c r="AR761" s="686"/>
      <c r="AS761" s="686"/>
    </row>
    <row r="762" ht="15.75" customHeight="1">
      <c r="A762" s="803"/>
      <c r="B762" s="804"/>
      <c r="C762" s="804"/>
      <c r="D762" s="805"/>
      <c r="E762" s="806"/>
      <c r="F762" s="806"/>
      <c r="G762" s="806"/>
      <c r="H762" s="804"/>
      <c r="I762" s="804"/>
      <c r="J762" s="804"/>
      <c r="K762" s="185"/>
      <c r="L762" s="807"/>
      <c r="M762" s="653"/>
      <c r="N762" s="804"/>
      <c r="O762" s="804"/>
      <c r="P762" s="653"/>
      <c r="Q762" s="804"/>
      <c r="R762" s="808"/>
      <c r="S762" s="808"/>
      <c r="T762" s="809"/>
      <c r="U762" s="804"/>
      <c r="V762" s="804"/>
      <c r="W762" s="810"/>
      <c r="X762" s="804"/>
      <c r="Y762" s="653"/>
      <c r="Z762" s="804"/>
      <c r="AA762" s="804"/>
      <c r="AB762" s="185"/>
      <c r="AC762" s="804"/>
      <c r="AD762" s="804"/>
      <c r="AE762" s="804"/>
      <c r="AF762" s="804"/>
      <c r="AG762" s="804"/>
      <c r="AH762" s="804"/>
      <c r="AI762" s="686"/>
      <c r="AJ762" s="686"/>
      <c r="AK762" s="686"/>
      <c r="AL762" s="686"/>
      <c r="AM762" s="686"/>
      <c r="AN762" s="686"/>
      <c r="AO762" s="686"/>
      <c r="AP762" s="686"/>
      <c r="AQ762" s="686"/>
      <c r="AR762" s="686"/>
      <c r="AS762" s="686"/>
    </row>
    <row r="763" ht="15.75" customHeight="1">
      <c r="A763" s="803"/>
      <c r="B763" s="804"/>
      <c r="C763" s="804"/>
      <c r="D763" s="805"/>
      <c r="E763" s="806"/>
      <c r="F763" s="806"/>
      <c r="G763" s="806"/>
      <c r="H763" s="804"/>
      <c r="I763" s="804"/>
      <c r="J763" s="804"/>
      <c r="K763" s="185"/>
      <c r="L763" s="807"/>
      <c r="M763" s="653"/>
      <c r="N763" s="804"/>
      <c r="O763" s="804"/>
      <c r="P763" s="653"/>
      <c r="Q763" s="804"/>
      <c r="R763" s="808"/>
      <c r="S763" s="808"/>
      <c r="T763" s="809"/>
      <c r="U763" s="804"/>
      <c r="V763" s="804"/>
      <c r="W763" s="810"/>
      <c r="X763" s="804"/>
      <c r="Y763" s="653"/>
      <c r="Z763" s="804"/>
      <c r="AA763" s="804"/>
      <c r="AB763" s="185"/>
      <c r="AC763" s="804"/>
      <c r="AD763" s="804"/>
      <c r="AE763" s="804"/>
      <c r="AF763" s="804"/>
      <c r="AG763" s="804"/>
      <c r="AH763" s="804"/>
      <c r="AI763" s="686"/>
      <c r="AJ763" s="686"/>
      <c r="AK763" s="686"/>
      <c r="AL763" s="686"/>
      <c r="AM763" s="686"/>
      <c r="AN763" s="686"/>
      <c r="AO763" s="686"/>
      <c r="AP763" s="686"/>
      <c r="AQ763" s="686"/>
      <c r="AR763" s="686"/>
      <c r="AS763" s="686"/>
    </row>
    <row r="764" ht="15.75" customHeight="1">
      <c r="A764" s="803"/>
      <c r="B764" s="804"/>
      <c r="C764" s="804"/>
      <c r="D764" s="805"/>
      <c r="E764" s="806"/>
      <c r="F764" s="806"/>
      <c r="G764" s="806"/>
      <c r="H764" s="804"/>
      <c r="I764" s="804"/>
      <c r="J764" s="804"/>
      <c r="K764" s="185"/>
      <c r="L764" s="807"/>
      <c r="M764" s="653"/>
      <c r="N764" s="804"/>
      <c r="O764" s="804"/>
      <c r="P764" s="653"/>
      <c r="Q764" s="804"/>
      <c r="R764" s="808"/>
      <c r="S764" s="808"/>
      <c r="T764" s="809"/>
      <c r="U764" s="804"/>
      <c r="V764" s="804"/>
      <c r="W764" s="810"/>
      <c r="X764" s="804"/>
      <c r="Y764" s="653"/>
      <c r="Z764" s="804"/>
      <c r="AA764" s="804"/>
      <c r="AB764" s="185"/>
      <c r="AC764" s="804"/>
      <c r="AD764" s="804"/>
      <c r="AE764" s="804"/>
      <c r="AF764" s="804"/>
      <c r="AG764" s="804"/>
      <c r="AH764" s="804"/>
      <c r="AI764" s="686"/>
      <c r="AJ764" s="686"/>
      <c r="AK764" s="686"/>
      <c r="AL764" s="686"/>
      <c r="AM764" s="686"/>
      <c r="AN764" s="686"/>
      <c r="AO764" s="686"/>
      <c r="AP764" s="686"/>
      <c r="AQ764" s="686"/>
      <c r="AR764" s="686"/>
      <c r="AS764" s="686"/>
    </row>
    <row r="765" ht="15.75" customHeight="1">
      <c r="A765" s="803"/>
      <c r="B765" s="804"/>
      <c r="C765" s="804"/>
      <c r="D765" s="805"/>
      <c r="E765" s="806"/>
      <c r="F765" s="806"/>
      <c r="G765" s="806"/>
      <c r="H765" s="804"/>
      <c r="I765" s="804"/>
      <c r="J765" s="804"/>
      <c r="K765" s="185"/>
      <c r="L765" s="807"/>
      <c r="M765" s="653"/>
      <c r="N765" s="804"/>
      <c r="O765" s="804"/>
      <c r="P765" s="653"/>
      <c r="Q765" s="804"/>
      <c r="R765" s="808"/>
      <c r="S765" s="808"/>
      <c r="T765" s="809"/>
      <c r="U765" s="804"/>
      <c r="V765" s="804"/>
      <c r="W765" s="810"/>
      <c r="X765" s="804"/>
      <c r="Y765" s="653"/>
      <c r="Z765" s="804"/>
      <c r="AA765" s="804"/>
      <c r="AB765" s="185"/>
      <c r="AC765" s="804"/>
      <c r="AD765" s="804"/>
      <c r="AE765" s="804"/>
      <c r="AF765" s="804"/>
      <c r="AG765" s="804"/>
      <c r="AH765" s="804"/>
      <c r="AI765" s="686"/>
      <c r="AJ765" s="686"/>
      <c r="AK765" s="686"/>
      <c r="AL765" s="686"/>
      <c r="AM765" s="686"/>
      <c r="AN765" s="686"/>
      <c r="AO765" s="686"/>
      <c r="AP765" s="686"/>
      <c r="AQ765" s="686"/>
      <c r="AR765" s="686"/>
      <c r="AS765" s="686"/>
    </row>
    <row r="766" ht="15.75" customHeight="1">
      <c r="A766" s="803"/>
      <c r="B766" s="804"/>
      <c r="C766" s="804"/>
      <c r="D766" s="805"/>
      <c r="E766" s="806"/>
      <c r="F766" s="806"/>
      <c r="G766" s="806"/>
      <c r="H766" s="804"/>
      <c r="I766" s="804"/>
      <c r="J766" s="804"/>
      <c r="K766" s="185"/>
      <c r="L766" s="807"/>
      <c r="M766" s="653"/>
      <c r="N766" s="804"/>
      <c r="O766" s="804"/>
      <c r="P766" s="653"/>
      <c r="Q766" s="804"/>
      <c r="R766" s="808"/>
      <c r="S766" s="808"/>
      <c r="T766" s="809"/>
      <c r="U766" s="804"/>
      <c r="V766" s="804"/>
      <c r="W766" s="810"/>
      <c r="X766" s="804"/>
      <c r="Y766" s="653"/>
      <c r="Z766" s="804"/>
      <c r="AA766" s="804"/>
      <c r="AB766" s="185"/>
      <c r="AC766" s="804"/>
      <c r="AD766" s="804"/>
      <c r="AE766" s="804"/>
      <c r="AF766" s="804"/>
      <c r="AG766" s="804"/>
      <c r="AH766" s="804"/>
      <c r="AI766" s="686"/>
      <c r="AJ766" s="686"/>
      <c r="AK766" s="686"/>
      <c r="AL766" s="686"/>
      <c r="AM766" s="686"/>
      <c r="AN766" s="686"/>
      <c r="AO766" s="686"/>
      <c r="AP766" s="686"/>
      <c r="AQ766" s="686"/>
      <c r="AR766" s="686"/>
      <c r="AS766" s="686"/>
    </row>
    <row r="767" ht="15.75" customHeight="1">
      <c r="A767" s="803"/>
      <c r="B767" s="804"/>
      <c r="C767" s="804"/>
      <c r="D767" s="805"/>
      <c r="E767" s="806"/>
      <c r="F767" s="806"/>
      <c r="G767" s="806"/>
      <c r="H767" s="804"/>
      <c r="I767" s="804"/>
      <c r="J767" s="804"/>
      <c r="K767" s="185"/>
      <c r="L767" s="807"/>
      <c r="M767" s="653"/>
      <c r="N767" s="804"/>
      <c r="O767" s="804"/>
      <c r="P767" s="653"/>
      <c r="Q767" s="804"/>
      <c r="R767" s="808"/>
      <c r="S767" s="808"/>
      <c r="T767" s="809"/>
      <c r="U767" s="804"/>
      <c r="V767" s="804"/>
      <c r="W767" s="810"/>
      <c r="X767" s="804"/>
      <c r="Y767" s="653"/>
      <c r="Z767" s="804"/>
      <c r="AA767" s="804"/>
      <c r="AB767" s="185"/>
      <c r="AC767" s="804"/>
      <c r="AD767" s="804"/>
      <c r="AE767" s="804"/>
      <c r="AF767" s="804"/>
      <c r="AG767" s="804"/>
      <c r="AH767" s="804"/>
      <c r="AI767" s="686"/>
      <c r="AJ767" s="686"/>
      <c r="AK767" s="686"/>
      <c r="AL767" s="686"/>
      <c r="AM767" s="686"/>
      <c r="AN767" s="686"/>
      <c r="AO767" s="686"/>
      <c r="AP767" s="686"/>
      <c r="AQ767" s="686"/>
      <c r="AR767" s="686"/>
      <c r="AS767" s="686"/>
    </row>
    <row r="768" ht="15.75" customHeight="1">
      <c r="A768" s="803"/>
      <c r="B768" s="804"/>
      <c r="C768" s="804"/>
      <c r="D768" s="805"/>
      <c r="E768" s="806"/>
      <c r="F768" s="806"/>
      <c r="G768" s="806"/>
      <c r="H768" s="804"/>
      <c r="I768" s="804"/>
      <c r="J768" s="804"/>
      <c r="K768" s="185"/>
      <c r="L768" s="807"/>
      <c r="M768" s="653"/>
      <c r="N768" s="804"/>
      <c r="O768" s="804"/>
      <c r="P768" s="653"/>
      <c r="Q768" s="804"/>
      <c r="R768" s="808"/>
      <c r="S768" s="808"/>
      <c r="T768" s="809"/>
      <c r="U768" s="804"/>
      <c r="V768" s="804"/>
      <c r="W768" s="810"/>
      <c r="X768" s="804"/>
      <c r="Y768" s="653"/>
      <c r="Z768" s="804"/>
      <c r="AA768" s="804"/>
      <c r="AB768" s="185"/>
      <c r="AC768" s="804"/>
      <c r="AD768" s="804"/>
      <c r="AE768" s="804"/>
      <c r="AF768" s="804"/>
      <c r="AG768" s="804"/>
      <c r="AH768" s="804"/>
      <c r="AI768" s="686"/>
      <c r="AJ768" s="686"/>
      <c r="AK768" s="686"/>
      <c r="AL768" s="686"/>
      <c r="AM768" s="686"/>
      <c r="AN768" s="686"/>
      <c r="AO768" s="686"/>
      <c r="AP768" s="686"/>
      <c r="AQ768" s="686"/>
      <c r="AR768" s="686"/>
      <c r="AS768" s="686"/>
    </row>
    <row r="769" ht="15.75" customHeight="1">
      <c r="A769" s="803"/>
      <c r="B769" s="804"/>
      <c r="C769" s="804"/>
      <c r="D769" s="805"/>
      <c r="E769" s="806"/>
      <c r="F769" s="806"/>
      <c r="G769" s="806"/>
      <c r="H769" s="804"/>
      <c r="I769" s="804"/>
      <c r="J769" s="804"/>
      <c r="K769" s="185"/>
      <c r="L769" s="807"/>
      <c r="M769" s="653"/>
      <c r="N769" s="804"/>
      <c r="O769" s="804"/>
      <c r="P769" s="653"/>
      <c r="Q769" s="804"/>
      <c r="R769" s="808"/>
      <c r="S769" s="808"/>
      <c r="T769" s="809"/>
      <c r="U769" s="804"/>
      <c r="V769" s="804"/>
      <c r="W769" s="810"/>
      <c r="X769" s="804"/>
      <c r="Y769" s="653"/>
      <c r="Z769" s="804"/>
      <c r="AA769" s="804"/>
      <c r="AB769" s="185"/>
      <c r="AC769" s="804"/>
      <c r="AD769" s="804"/>
      <c r="AE769" s="804"/>
      <c r="AF769" s="804"/>
      <c r="AG769" s="804"/>
      <c r="AH769" s="804"/>
      <c r="AI769" s="686"/>
      <c r="AJ769" s="686"/>
      <c r="AK769" s="686"/>
      <c r="AL769" s="686"/>
      <c r="AM769" s="686"/>
      <c r="AN769" s="686"/>
      <c r="AO769" s="686"/>
      <c r="AP769" s="686"/>
      <c r="AQ769" s="686"/>
      <c r="AR769" s="686"/>
      <c r="AS769" s="686"/>
    </row>
    <row r="770" ht="15.75" customHeight="1">
      <c r="A770" s="803"/>
      <c r="B770" s="804"/>
      <c r="C770" s="804"/>
      <c r="D770" s="805"/>
      <c r="E770" s="806"/>
      <c r="F770" s="806"/>
      <c r="G770" s="806"/>
      <c r="H770" s="804"/>
      <c r="I770" s="804"/>
      <c r="J770" s="804"/>
      <c r="K770" s="185"/>
      <c r="L770" s="807"/>
      <c r="M770" s="653"/>
      <c r="N770" s="804"/>
      <c r="O770" s="804"/>
      <c r="P770" s="653"/>
      <c r="Q770" s="804"/>
      <c r="R770" s="808"/>
      <c r="S770" s="808"/>
      <c r="T770" s="809"/>
      <c r="U770" s="804"/>
      <c r="V770" s="804"/>
      <c r="W770" s="810"/>
      <c r="X770" s="804"/>
      <c r="Y770" s="653"/>
      <c r="Z770" s="804"/>
      <c r="AA770" s="804"/>
      <c r="AB770" s="185"/>
      <c r="AC770" s="804"/>
      <c r="AD770" s="804"/>
      <c r="AE770" s="804"/>
      <c r="AF770" s="804"/>
      <c r="AG770" s="804"/>
      <c r="AH770" s="804"/>
      <c r="AI770" s="686"/>
      <c r="AJ770" s="686"/>
      <c r="AK770" s="686"/>
      <c r="AL770" s="686"/>
      <c r="AM770" s="686"/>
      <c r="AN770" s="686"/>
      <c r="AO770" s="686"/>
      <c r="AP770" s="686"/>
      <c r="AQ770" s="686"/>
      <c r="AR770" s="686"/>
      <c r="AS770" s="686"/>
    </row>
    <row r="771" ht="15.75" customHeight="1">
      <c r="A771" s="803"/>
      <c r="B771" s="804"/>
      <c r="C771" s="804"/>
      <c r="D771" s="805"/>
      <c r="E771" s="806"/>
      <c r="F771" s="806"/>
      <c r="G771" s="806"/>
      <c r="H771" s="804"/>
      <c r="I771" s="804"/>
      <c r="J771" s="804"/>
      <c r="K771" s="185"/>
      <c r="L771" s="807"/>
      <c r="M771" s="653"/>
      <c r="N771" s="804"/>
      <c r="O771" s="804"/>
      <c r="P771" s="653"/>
      <c r="Q771" s="804"/>
      <c r="R771" s="808"/>
      <c r="S771" s="808"/>
      <c r="T771" s="809"/>
      <c r="U771" s="804"/>
      <c r="V771" s="804"/>
      <c r="W771" s="810"/>
      <c r="X771" s="804"/>
      <c r="Y771" s="653"/>
      <c r="Z771" s="804"/>
      <c r="AA771" s="804"/>
      <c r="AB771" s="185"/>
      <c r="AC771" s="804"/>
      <c r="AD771" s="804"/>
      <c r="AE771" s="804"/>
      <c r="AF771" s="804"/>
      <c r="AG771" s="804"/>
      <c r="AH771" s="804"/>
      <c r="AI771" s="686"/>
      <c r="AJ771" s="686"/>
      <c r="AK771" s="686"/>
      <c r="AL771" s="686"/>
      <c r="AM771" s="686"/>
      <c r="AN771" s="686"/>
      <c r="AO771" s="686"/>
      <c r="AP771" s="686"/>
      <c r="AQ771" s="686"/>
      <c r="AR771" s="686"/>
      <c r="AS771" s="686"/>
    </row>
    <row r="772" ht="15.75" customHeight="1">
      <c r="A772" s="803"/>
      <c r="B772" s="804"/>
      <c r="C772" s="804"/>
      <c r="D772" s="805"/>
      <c r="E772" s="806"/>
      <c r="F772" s="806"/>
      <c r="G772" s="806"/>
      <c r="H772" s="804"/>
      <c r="I772" s="804"/>
      <c r="J772" s="804"/>
      <c r="K772" s="185"/>
      <c r="L772" s="807"/>
      <c r="M772" s="653"/>
      <c r="N772" s="804"/>
      <c r="O772" s="804"/>
      <c r="P772" s="653"/>
      <c r="Q772" s="804"/>
      <c r="R772" s="808"/>
      <c r="S772" s="808"/>
      <c r="T772" s="809"/>
      <c r="U772" s="804"/>
      <c r="V772" s="804"/>
      <c r="W772" s="810"/>
      <c r="X772" s="804"/>
      <c r="Y772" s="653"/>
      <c r="Z772" s="804"/>
      <c r="AA772" s="804"/>
      <c r="AB772" s="185"/>
      <c r="AC772" s="804"/>
      <c r="AD772" s="804"/>
      <c r="AE772" s="804"/>
      <c r="AF772" s="804"/>
      <c r="AG772" s="804"/>
      <c r="AH772" s="804"/>
      <c r="AI772" s="686"/>
      <c r="AJ772" s="686"/>
      <c r="AK772" s="686"/>
      <c r="AL772" s="686"/>
      <c r="AM772" s="686"/>
      <c r="AN772" s="686"/>
      <c r="AO772" s="686"/>
      <c r="AP772" s="686"/>
      <c r="AQ772" s="686"/>
      <c r="AR772" s="686"/>
      <c r="AS772" s="686"/>
    </row>
    <row r="773" ht="15.75" customHeight="1">
      <c r="A773" s="803"/>
      <c r="B773" s="804"/>
      <c r="C773" s="804"/>
      <c r="D773" s="805"/>
      <c r="E773" s="806"/>
      <c r="F773" s="806"/>
      <c r="G773" s="806"/>
      <c r="H773" s="804"/>
      <c r="I773" s="804"/>
      <c r="J773" s="804"/>
      <c r="K773" s="185"/>
      <c r="L773" s="807"/>
      <c r="M773" s="653"/>
      <c r="N773" s="804"/>
      <c r="O773" s="804"/>
      <c r="P773" s="653"/>
      <c r="Q773" s="804"/>
      <c r="R773" s="808"/>
      <c r="S773" s="808"/>
      <c r="T773" s="809"/>
      <c r="U773" s="804"/>
      <c r="V773" s="804"/>
      <c r="W773" s="810"/>
      <c r="X773" s="804"/>
      <c r="Y773" s="653"/>
      <c r="Z773" s="804"/>
      <c r="AA773" s="804"/>
      <c r="AB773" s="185"/>
      <c r="AC773" s="804"/>
      <c r="AD773" s="804"/>
      <c r="AE773" s="804"/>
      <c r="AF773" s="804"/>
      <c r="AG773" s="804"/>
      <c r="AH773" s="804"/>
      <c r="AI773" s="686"/>
      <c r="AJ773" s="686"/>
      <c r="AK773" s="686"/>
      <c r="AL773" s="686"/>
      <c r="AM773" s="686"/>
      <c r="AN773" s="686"/>
      <c r="AO773" s="686"/>
      <c r="AP773" s="686"/>
      <c r="AQ773" s="686"/>
      <c r="AR773" s="686"/>
      <c r="AS773" s="686"/>
    </row>
    <row r="774" ht="15.75" customHeight="1">
      <c r="A774" s="803"/>
      <c r="B774" s="804"/>
      <c r="C774" s="804"/>
      <c r="D774" s="805"/>
      <c r="E774" s="806"/>
      <c r="F774" s="806"/>
      <c r="G774" s="806"/>
      <c r="H774" s="804"/>
      <c r="I774" s="804"/>
      <c r="J774" s="804"/>
      <c r="K774" s="185"/>
      <c r="L774" s="807"/>
      <c r="M774" s="653"/>
      <c r="N774" s="804"/>
      <c r="O774" s="804"/>
      <c r="P774" s="653"/>
      <c r="Q774" s="804"/>
      <c r="R774" s="808"/>
      <c r="S774" s="808"/>
      <c r="T774" s="809"/>
      <c r="U774" s="804"/>
      <c r="V774" s="804"/>
      <c r="W774" s="810"/>
      <c r="X774" s="804"/>
      <c r="Y774" s="653"/>
      <c r="Z774" s="804"/>
      <c r="AA774" s="804"/>
      <c r="AB774" s="185"/>
      <c r="AC774" s="804"/>
      <c r="AD774" s="804"/>
      <c r="AE774" s="804"/>
      <c r="AF774" s="804"/>
      <c r="AG774" s="804"/>
      <c r="AH774" s="804"/>
      <c r="AI774" s="686"/>
      <c r="AJ774" s="686"/>
      <c r="AK774" s="686"/>
      <c r="AL774" s="686"/>
      <c r="AM774" s="686"/>
      <c r="AN774" s="686"/>
      <c r="AO774" s="686"/>
      <c r="AP774" s="686"/>
      <c r="AQ774" s="686"/>
      <c r="AR774" s="686"/>
      <c r="AS774" s="686"/>
    </row>
    <row r="775" ht="15.75" customHeight="1">
      <c r="A775" s="803"/>
      <c r="B775" s="804"/>
      <c r="C775" s="804"/>
      <c r="D775" s="805"/>
      <c r="E775" s="806"/>
      <c r="F775" s="806"/>
      <c r="G775" s="806"/>
      <c r="H775" s="804"/>
      <c r="I775" s="804"/>
      <c r="J775" s="804"/>
      <c r="K775" s="185"/>
      <c r="L775" s="807"/>
      <c r="M775" s="653"/>
      <c r="N775" s="804"/>
      <c r="O775" s="804"/>
      <c r="P775" s="653"/>
      <c r="Q775" s="804"/>
      <c r="R775" s="808"/>
      <c r="S775" s="808"/>
      <c r="T775" s="809"/>
      <c r="U775" s="804"/>
      <c r="V775" s="804"/>
      <c r="W775" s="810"/>
      <c r="X775" s="804"/>
      <c r="Y775" s="653"/>
      <c r="Z775" s="804"/>
      <c r="AA775" s="804"/>
      <c r="AB775" s="185"/>
      <c r="AC775" s="804"/>
      <c r="AD775" s="804"/>
      <c r="AE775" s="804"/>
      <c r="AF775" s="804"/>
      <c r="AG775" s="804"/>
      <c r="AH775" s="804"/>
      <c r="AI775" s="686"/>
      <c r="AJ775" s="686"/>
      <c r="AK775" s="686"/>
      <c r="AL775" s="686"/>
      <c r="AM775" s="686"/>
      <c r="AN775" s="686"/>
      <c r="AO775" s="686"/>
      <c r="AP775" s="686"/>
      <c r="AQ775" s="686"/>
      <c r="AR775" s="686"/>
      <c r="AS775" s="686"/>
    </row>
    <row r="776" ht="15.75" customHeight="1">
      <c r="A776" s="803"/>
      <c r="B776" s="804"/>
      <c r="C776" s="804"/>
      <c r="D776" s="805"/>
      <c r="E776" s="806"/>
      <c r="F776" s="806"/>
      <c r="G776" s="806"/>
      <c r="H776" s="804"/>
      <c r="I776" s="804"/>
      <c r="J776" s="804"/>
      <c r="K776" s="185"/>
      <c r="L776" s="807"/>
      <c r="M776" s="653"/>
      <c r="N776" s="804"/>
      <c r="O776" s="804"/>
      <c r="P776" s="653"/>
      <c r="Q776" s="804"/>
      <c r="R776" s="808"/>
      <c r="S776" s="808"/>
      <c r="T776" s="809"/>
      <c r="U776" s="804"/>
      <c r="V776" s="804"/>
      <c r="W776" s="810"/>
      <c r="X776" s="804"/>
      <c r="Y776" s="653"/>
      <c r="Z776" s="804"/>
      <c r="AA776" s="804"/>
      <c r="AB776" s="185"/>
      <c r="AC776" s="804"/>
      <c r="AD776" s="804"/>
      <c r="AE776" s="804"/>
      <c r="AF776" s="804"/>
      <c r="AG776" s="804"/>
      <c r="AH776" s="804"/>
      <c r="AI776" s="686"/>
      <c r="AJ776" s="686"/>
      <c r="AK776" s="686"/>
      <c r="AL776" s="686"/>
      <c r="AM776" s="686"/>
      <c r="AN776" s="686"/>
      <c r="AO776" s="686"/>
      <c r="AP776" s="686"/>
      <c r="AQ776" s="686"/>
      <c r="AR776" s="686"/>
      <c r="AS776" s="686"/>
    </row>
    <row r="777" ht="15.75" customHeight="1">
      <c r="A777" s="803"/>
      <c r="B777" s="804"/>
      <c r="C777" s="804"/>
      <c r="D777" s="805"/>
      <c r="E777" s="806"/>
      <c r="F777" s="806"/>
      <c r="G777" s="806"/>
      <c r="H777" s="804"/>
      <c r="I777" s="804"/>
      <c r="J777" s="804"/>
      <c r="K777" s="185"/>
      <c r="L777" s="807"/>
      <c r="M777" s="653"/>
      <c r="N777" s="804"/>
      <c r="O777" s="804"/>
      <c r="P777" s="653"/>
      <c r="Q777" s="804"/>
      <c r="R777" s="808"/>
      <c r="S777" s="808"/>
      <c r="T777" s="809"/>
      <c r="U777" s="804"/>
      <c r="V777" s="804"/>
      <c r="W777" s="810"/>
      <c r="X777" s="804"/>
      <c r="Y777" s="653"/>
      <c r="Z777" s="804"/>
      <c r="AA777" s="804"/>
      <c r="AB777" s="185"/>
      <c r="AC777" s="804"/>
      <c r="AD777" s="804"/>
      <c r="AE777" s="804"/>
      <c r="AF777" s="804"/>
      <c r="AG777" s="804"/>
      <c r="AH777" s="804"/>
      <c r="AI777" s="686"/>
      <c r="AJ777" s="686"/>
      <c r="AK777" s="686"/>
      <c r="AL777" s="686"/>
      <c r="AM777" s="686"/>
      <c r="AN777" s="686"/>
      <c r="AO777" s="686"/>
      <c r="AP777" s="686"/>
      <c r="AQ777" s="686"/>
      <c r="AR777" s="686"/>
      <c r="AS777" s="686"/>
    </row>
    <row r="778" ht="15.75" customHeight="1">
      <c r="A778" s="803"/>
      <c r="B778" s="804"/>
      <c r="C778" s="804"/>
      <c r="D778" s="805"/>
      <c r="E778" s="806"/>
      <c r="F778" s="806"/>
      <c r="G778" s="806"/>
      <c r="H778" s="804"/>
      <c r="I778" s="804"/>
      <c r="J778" s="804"/>
      <c r="K778" s="185"/>
      <c r="L778" s="807"/>
      <c r="M778" s="653"/>
      <c r="N778" s="804"/>
      <c r="O778" s="804"/>
      <c r="P778" s="653"/>
      <c r="Q778" s="804"/>
      <c r="R778" s="808"/>
      <c r="S778" s="808"/>
      <c r="T778" s="809"/>
      <c r="U778" s="804"/>
      <c r="V778" s="804"/>
      <c r="W778" s="810"/>
      <c r="X778" s="804"/>
      <c r="Y778" s="653"/>
      <c r="Z778" s="804"/>
      <c r="AA778" s="804"/>
      <c r="AB778" s="185"/>
      <c r="AC778" s="804"/>
      <c r="AD778" s="804"/>
      <c r="AE778" s="804"/>
      <c r="AF778" s="804"/>
      <c r="AG778" s="804"/>
      <c r="AH778" s="804"/>
      <c r="AI778" s="686"/>
      <c r="AJ778" s="686"/>
      <c r="AK778" s="686"/>
      <c r="AL778" s="686"/>
      <c r="AM778" s="686"/>
      <c r="AN778" s="686"/>
      <c r="AO778" s="686"/>
      <c r="AP778" s="686"/>
      <c r="AQ778" s="686"/>
      <c r="AR778" s="686"/>
      <c r="AS778" s="686"/>
    </row>
    <row r="779" ht="15.75" customHeight="1">
      <c r="A779" s="803"/>
      <c r="B779" s="804"/>
      <c r="C779" s="804"/>
      <c r="D779" s="805"/>
      <c r="E779" s="806"/>
      <c r="F779" s="806"/>
      <c r="G779" s="806"/>
      <c r="H779" s="804"/>
      <c r="I779" s="804"/>
      <c r="J779" s="804"/>
      <c r="K779" s="185"/>
      <c r="L779" s="807"/>
      <c r="M779" s="653"/>
      <c r="N779" s="804"/>
      <c r="O779" s="804"/>
      <c r="P779" s="653"/>
      <c r="Q779" s="804"/>
      <c r="R779" s="808"/>
      <c r="S779" s="808"/>
      <c r="T779" s="809"/>
      <c r="U779" s="804"/>
      <c r="V779" s="804"/>
      <c r="W779" s="810"/>
      <c r="X779" s="804"/>
      <c r="Y779" s="653"/>
      <c r="Z779" s="804"/>
      <c r="AA779" s="804"/>
      <c r="AB779" s="185"/>
      <c r="AC779" s="804"/>
      <c r="AD779" s="804"/>
      <c r="AE779" s="804"/>
      <c r="AF779" s="804"/>
      <c r="AG779" s="804"/>
      <c r="AH779" s="804"/>
      <c r="AI779" s="686"/>
      <c r="AJ779" s="686"/>
      <c r="AK779" s="686"/>
      <c r="AL779" s="686"/>
      <c r="AM779" s="686"/>
      <c r="AN779" s="686"/>
      <c r="AO779" s="686"/>
      <c r="AP779" s="686"/>
      <c r="AQ779" s="686"/>
      <c r="AR779" s="686"/>
      <c r="AS779" s="686"/>
    </row>
    <row r="780" ht="15.75" customHeight="1">
      <c r="A780" s="803"/>
      <c r="B780" s="804"/>
      <c r="C780" s="804"/>
      <c r="D780" s="805"/>
      <c r="E780" s="806"/>
      <c r="F780" s="806"/>
      <c r="G780" s="806"/>
      <c r="H780" s="804"/>
      <c r="I780" s="804"/>
      <c r="J780" s="804"/>
      <c r="K780" s="185"/>
      <c r="L780" s="807"/>
      <c r="M780" s="653"/>
      <c r="N780" s="804"/>
      <c r="O780" s="804"/>
      <c r="P780" s="653"/>
      <c r="Q780" s="804"/>
      <c r="R780" s="808"/>
      <c r="S780" s="808"/>
      <c r="T780" s="809"/>
      <c r="U780" s="804"/>
      <c r="V780" s="804"/>
      <c r="W780" s="810"/>
      <c r="X780" s="804"/>
      <c r="Y780" s="653"/>
      <c r="Z780" s="804"/>
      <c r="AA780" s="804"/>
      <c r="AB780" s="185"/>
      <c r="AC780" s="804"/>
      <c r="AD780" s="804"/>
      <c r="AE780" s="804"/>
      <c r="AF780" s="804"/>
      <c r="AG780" s="804"/>
      <c r="AH780" s="804"/>
      <c r="AI780" s="686"/>
      <c r="AJ780" s="686"/>
      <c r="AK780" s="686"/>
      <c r="AL780" s="686"/>
      <c r="AM780" s="686"/>
      <c r="AN780" s="686"/>
      <c r="AO780" s="686"/>
      <c r="AP780" s="686"/>
      <c r="AQ780" s="686"/>
      <c r="AR780" s="686"/>
      <c r="AS780" s="686"/>
    </row>
    <row r="781" ht="15.75" customHeight="1">
      <c r="A781" s="803"/>
      <c r="B781" s="804"/>
      <c r="C781" s="804"/>
      <c r="D781" s="805"/>
      <c r="E781" s="806"/>
      <c r="F781" s="806"/>
      <c r="G781" s="806"/>
      <c r="H781" s="804"/>
      <c r="I781" s="804"/>
      <c r="J781" s="804"/>
      <c r="K781" s="185"/>
      <c r="L781" s="807"/>
      <c r="M781" s="653"/>
      <c r="N781" s="804"/>
      <c r="O781" s="804"/>
      <c r="P781" s="653"/>
      <c r="Q781" s="804"/>
      <c r="R781" s="808"/>
      <c r="S781" s="808"/>
      <c r="T781" s="809"/>
      <c r="U781" s="804"/>
      <c r="V781" s="804"/>
      <c r="W781" s="810"/>
      <c r="X781" s="804"/>
      <c r="Y781" s="653"/>
      <c r="Z781" s="804"/>
      <c r="AA781" s="804"/>
      <c r="AB781" s="185"/>
      <c r="AC781" s="804"/>
      <c r="AD781" s="804"/>
      <c r="AE781" s="804"/>
      <c r="AF781" s="804"/>
      <c r="AG781" s="804"/>
      <c r="AH781" s="804"/>
      <c r="AI781" s="686"/>
      <c r="AJ781" s="686"/>
      <c r="AK781" s="686"/>
      <c r="AL781" s="686"/>
      <c r="AM781" s="686"/>
      <c r="AN781" s="686"/>
      <c r="AO781" s="686"/>
      <c r="AP781" s="686"/>
      <c r="AQ781" s="686"/>
      <c r="AR781" s="686"/>
      <c r="AS781" s="686"/>
    </row>
    <row r="782" ht="15.75" customHeight="1">
      <c r="A782" s="803"/>
      <c r="B782" s="804"/>
      <c r="C782" s="804"/>
      <c r="D782" s="805"/>
      <c r="E782" s="806"/>
      <c r="F782" s="806"/>
      <c r="G782" s="806"/>
      <c r="H782" s="804"/>
      <c r="I782" s="804"/>
      <c r="J782" s="804"/>
      <c r="K782" s="185"/>
      <c r="L782" s="807"/>
      <c r="M782" s="653"/>
      <c r="N782" s="804"/>
      <c r="O782" s="804"/>
      <c r="P782" s="653"/>
      <c r="Q782" s="804"/>
      <c r="R782" s="808"/>
      <c r="S782" s="808"/>
      <c r="T782" s="809"/>
      <c r="U782" s="804"/>
      <c r="V782" s="804"/>
      <c r="W782" s="810"/>
      <c r="X782" s="804"/>
      <c r="Y782" s="653"/>
      <c r="Z782" s="804"/>
      <c r="AA782" s="804"/>
      <c r="AB782" s="185"/>
      <c r="AC782" s="804"/>
      <c r="AD782" s="804"/>
      <c r="AE782" s="804"/>
      <c r="AF782" s="804"/>
      <c r="AG782" s="804"/>
      <c r="AH782" s="804"/>
      <c r="AI782" s="686"/>
      <c r="AJ782" s="686"/>
      <c r="AK782" s="686"/>
      <c r="AL782" s="686"/>
      <c r="AM782" s="686"/>
      <c r="AN782" s="686"/>
      <c r="AO782" s="686"/>
      <c r="AP782" s="686"/>
      <c r="AQ782" s="686"/>
      <c r="AR782" s="686"/>
      <c r="AS782" s="686"/>
    </row>
    <row r="783" ht="15.75" customHeight="1">
      <c r="A783" s="803"/>
      <c r="B783" s="804"/>
      <c r="C783" s="804"/>
      <c r="D783" s="805"/>
      <c r="E783" s="806"/>
      <c r="F783" s="806"/>
      <c r="G783" s="806"/>
      <c r="H783" s="804"/>
      <c r="I783" s="804"/>
      <c r="J783" s="804"/>
      <c r="K783" s="185"/>
      <c r="L783" s="807"/>
      <c r="M783" s="653"/>
      <c r="N783" s="804"/>
      <c r="O783" s="804"/>
      <c r="P783" s="653"/>
      <c r="Q783" s="804"/>
      <c r="R783" s="808"/>
      <c r="S783" s="808"/>
      <c r="T783" s="809"/>
      <c r="U783" s="804"/>
      <c r="V783" s="804"/>
      <c r="W783" s="810"/>
      <c r="X783" s="804"/>
      <c r="Y783" s="653"/>
      <c r="Z783" s="804"/>
      <c r="AA783" s="804"/>
      <c r="AB783" s="185"/>
      <c r="AC783" s="804"/>
      <c r="AD783" s="804"/>
      <c r="AE783" s="804"/>
      <c r="AF783" s="804"/>
      <c r="AG783" s="804"/>
      <c r="AH783" s="804"/>
      <c r="AI783" s="686"/>
      <c r="AJ783" s="686"/>
      <c r="AK783" s="686"/>
      <c r="AL783" s="686"/>
      <c r="AM783" s="686"/>
      <c r="AN783" s="686"/>
      <c r="AO783" s="686"/>
      <c r="AP783" s="686"/>
      <c r="AQ783" s="686"/>
      <c r="AR783" s="686"/>
      <c r="AS783" s="686"/>
    </row>
    <row r="784" ht="15.75" customHeight="1">
      <c r="A784" s="803"/>
      <c r="B784" s="804"/>
      <c r="C784" s="804"/>
      <c r="D784" s="805"/>
      <c r="E784" s="806"/>
      <c r="F784" s="806"/>
      <c r="G784" s="806"/>
      <c r="H784" s="804"/>
      <c r="I784" s="804"/>
      <c r="J784" s="804"/>
      <c r="K784" s="185"/>
      <c r="L784" s="807"/>
      <c r="M784" s="653"/>
      <c r="N784" s="804"/>
      <c r="O784" s="804"/>
      <c r="P784" s="653"/>
      <c r="Q784" s="804"/>
      <c r="R784" s="808"/>
      <c r="S784" s="808"/>
      <c r="T784" s="809"/>
      <c r="U784" s="804"/>
      <c r="V784" s="804"/>
      <c r="W784" s="810"/>
      <c r="X784" s="804"/>
      <c r="Y784" s="653"/>
      <c r="Z784" s="804"/>
      <c r="AA784" s="804"/>
      <c r="AB784" s="185"/>
      <c r="AC784" s="804"/>
      <c r="AD784" s="804"/>
      <c r="AE784" s="804"/>
      <c r="AF784" s="804"/>
      <c r="AG784" s="804"/>
      <c r="AH784" s="804"/>
      <c r="AI784" s="686"/>
      <c r="AJ784" s="686"/>
      <c r="AK784" s="686"/>
      <c r="AL784" s="686"/>
      <c r="AM784" s="686"/>
      <c r="AN784" s="686"/>
      <c r="AO784" s="686"/>
      <c r="AP784" s="686"/>
      <c r="AQ784" s="686"/>
      <c r="AR784" s="686"/>
      <c r="AS784" s="686"/>
    </row>
    <row r="785" ht="15.75" customHeight="1">
      <c r="A785" s="803"/>
      <c r="B785" s="804"/>
      <c r="C785" s="804"/>
      <c r="D785" s="805"/>
      <c r="E785" s="806"/>
      <c r="F785" s="806"/>
      <c r="G785" s="806"/>
      <c r="H785" s="804"/>
      <c r="I785" s="804"/>
      <c r="J785" s="804"/>
      <c r="K785" s="185"/>
      <c r="L785" s="807"/>
      <c r="M785" s="653"/>
      <c r="N785" s="804"/>
      <c r="O785" s="804"/>
      <c r="P785" s="653"/>
      <c r="Q785" s="804"/>
      <c r="R785" s="808"/>
      <c r="S785" s="808"/>
      <c r="T785" s="809"/>
      <c r="U785" s="804"/>
      <c r="V785" s="804"/>
      <c r="W785" s="810"/>
      <c r="X785" s="804"/>
      <c r="Y785" s="653"/>
      <c r="Z785" s="804"/>
      <c r="AA785" s="804"/>
      <c r="AB785" s="185"/>
      <c r="AC785" s="804"/>
      <c r="AD785" s="804"/>
      <c r="AE785" s="804"/>
      <c r="AF785" s="804"/>
      <c r="AG785" s="804"/>
      <c r="AH785" s="804"/>
      <c r="AI785" s="686"/>
      <c r="AJ785" s="686"/>
      <c r="AK785" s="686"/>
      <c r="AL785" s="686"/>
      <c r="AM785" s="686"/>
      <c r="AN785" s="686"/>
      <c r="AO785" s="686"/>
      <c r="AP785" s="686"/>
      <c r="AQ785" s="686"/>
      <c r="AR785" s="686"/>
      <c r="AS785" s="686"/>
    </row>
    <row r="786" ht="15.75" customHeight="1">
      <c r="A786" s="803"/>
      <c r="B786" s="804"/>
      <c r="C786" s="804"/>
      <c r="D786" s="805"/>
      <c r="E786" s="806"/>
      <c r="F786" s="806"/>
      <c r="G786" s="806"/>
      <c r="H786" s="804"/>
      <c r="I786" s="804"/>
      <c r="J786" s="804"/>
      <c r="K786" s="185"/>
      <c r="L786" s="807"/>
      <c r="M786" s="653"/>
      <c r="N786" s="804"/>
      <c r="O786" s="804"/>
      <c r="P786" s="653"/>
      <c r="Q786" s="804"/>
      <c r="R786" s="808"/>
      <c r="S786" s="808"/>
      <c r="T786" s="809"/>
      <c r="U786" s="804"/>
      <c r="V786" s="804"/>
      <c r="W786" s="810"/>
      <c r="X786" s="804"/>
      <c r="Y786" s="653"/>
      <c r="Z786" s="804"/>
      <c r="AA786" s="804"/>
      <c r="AB786" s="185"/>
      <c r="AC786" s="804"/>
      <c r="AD786" s="804"/>
      <c r="AE786" s="804"/>
      <c r="AF786" s="804"/>
      <c r="AG786" s="804"/>
      <c r="AH786" s="804"/>
      <c r="AI786" s="686"/>
      <c r="AJ786" s="686"/>
      <c r="AK786" s="686"/>
      <c r="AL786" s="686"/>
      <c r="AM786" s="686"/>
      <c r="AN786" s="686"/>
      <c r="AO786" s="686"/>
      <c r="AP786" s="686"/>
      <c r="AQ786" s="686"/>
      <c r="AR786" s="686"/>
      <c r="AS786" s="686"/>
    </row>
    <row r="787" ht="15.75" customHeight="1">
      <c r="A787" s="803"/>
      <c r="B787" s="804"/>
      <c r="C787" s="804"/>
      <c r="D787" s="805"/>
      <c r="E787" s="806"/>
      <c r="F787" s="806"/>
      <c r="G787" s="806"/>
      <c r="H787" s="804"/>
      <c r="I787" s="804"/>
      <c r="J787" s="804"/>
      <c r="K787" s="185"/>
      <c r="L787" s="807"/>
      <c r="M787" s="653"/>
      <c r="N787" s="804"/>
      <c r="O787" s="804"/>
      <c r="P787" s="653"/>
      <c r="Q787" s="804"/>
      <c r="R787" s="808"/>
      <c r="S787" s="808"/>
      <c r="T787" s="809"/>
      <c r="U787" s="804"/>
      <c r="V787" s="804"/>
      <c r="W787" s="810"/>
      <c r="X787" s="804"/>
      <c r="Y787" s="653"/>
      <c r="Z787" s="804"/>
      <c r="AA787" s="804"/>
      <c r="AB787" s="185"/>
      <c r="AC787" s="804"/>
      <c r="AD787" s="804"/>
      <c r="AE787" s="804"/>
      <c r="AF787" s="804"/>
      <c r="AG787" s="804"/>
      <c r="AH787" s="804"/>
      <c r="AI787" s="686"/>
      <c r="AJ787" s="686"/>
      <c r="AK787" s="686"/>
      <c r="AL787" s="686"/>
      <c r="AM787" s="686"/>
      <c r="AN787" s="686"/>
      <c r="AO787" s="686"/>
      <c r="AP787" s="686"/>
      <c r="AQ787" s="686"/>
      <c r="AR787" s="686"/>
      <c r="AS787" s="686"/>
    </row>
    <row r="788" ht="15.75" customHeight="1">
      <c r="A788" s="803"/>
      <c r="B788" s="804"/>
      <c r="C788" s="804"/>
      <c r="D788" s="805"/>
      <c r="E788" s="806"/>
      <c r="F788" s="806"/>
      <c r="G788" s="806"/>
      <c r="H788" s="804"/>
      <c r="I788" s="804"/>
      <c r="J788" s="804"/>
      <c r="K788" s="185"/>
      <c r="L788" s="807"/>
      <c r="M788" s="653"/>
      <c r="N788" s="804"/>
      <c r="O788" s="804"/>
      <c r="P788" s="653"/>
      <c r="Q788" s="804"/>
      <c r="R788" s="808"/>
      <c r="S788" s="808"/>
      <c r="T788" s="809"/>
      <c r="U788" s="804"/>
      <c r="V788" s="804"/>
      <c r="W788" s="810"/>
      <c r="X788" s="804"/>
      <c r="Y788" s="653"/>
      <c r="Z788" s="804"/>
      <c r="AA788" s="804"/>
      <c r="AB788" s="185"/>
      <c r="AC788" s="804"/>
      <c r="AD788" s="804"/>
      <c r="AE788" s="804"/>
      <c r="AF788" s="804"/>
      <c r="AG788" s="804"/>
      <c r="AH788" s="804"/>
      <c r="AI788" s="686"/>
      <c r="AJ788" s="686"/>
      <c r="AK788" s="686"/>
      <c r="AL788" s="686"/>
      <c r="AM788" s="686"/>
      <c r="AN788" s="686"/>
      <c r="AO788" s="686"/>
      <c r="AP788" s="686"/>
      <c r="AQ788" s="686"/>
      <c r="AR788" s="686"/>
      <c r="AS788" s="686"/>
    </row>
    <row r="789" ht="15.75" customHeight="1">
      <c r="A789" s="803"/>
      <c r="B789" s="804"/>
      <c r="C789" s="804"/>
      <c r="D789" s="805"/>
      <c r="E789" s="806"/>
      <c r="F789" s="806"/>
      <c r="G789" s="806"/>
      <c r="H789" s="804"/>
      <c r="I789" s="804"/>
      <c r="J789" s="804"/>
      <c r="K789" s="185"/>
      <c r="L789" s="807"/>
      <c r="M789" s="653"/>
      <c r="N789" s="804"/>
      <c r="O789" s="804"/>
      <c r="P789" s="653"/>
      <c r="Q789" s="804"/>
      <c r="R789" s="808"/>
      <c r="S789" s="808"/>
      <c r="T789" s="809"/>
      <c r="U789" s="804"/>
      <c r="V789" s="804"/>
      <c r="W789" s="810"/>
      <c r="X789" s="804"/>
      <c r="Y789" s="653"/>
      <c r="Z789" s="804"/>
      <c r="AA789" s="804"/>
      <c r="AB789" s="185"/>
      <c r="AC789" s="804"/>
      <c r="AD789" s="804"/>
      <c r="AE789" s="804"/>
      <c r="AF789" s="804"/>
      <c r="AG789" s="804"/>
      <c r="AH789" s="804"/>
      <c r="AI789" s="686"/>
      <c r="AJ789" s="686"/>
      <c r="AK789" s="686"/>
      <c r="AL789" s="686"/>
      <c r="AM789" s="686"/>
      <c r="AN789" s="686"/>
      <c r="AO789" s="686"/>
      <c r="AP789" s="686"/>
      <c r="AQ789" s="686"/>
      <c r="AR789" s="686"/>
      <c r="AS789" s="686"/>
    </row>
    <row r="790" ht="15.75" customHeight="1">
      <c r="A790" s="803"/>
      <c r="B790" s="804"/>
      <c r="C790" s="804"/>
      <c r="D790" s="805"/>
      <c r="E790" s="806"/>
      <c r="F790" s="806"/>
      <c r="G790" s="806"/>
      <c r="H790" s="804"/>
      <c r="I790" s="804"/>
      <c r="J790" s="804"/>
      <c r="K790" s="185"/>
      <c r="L790" s="807"/>
      <c r="M790" s="653"/>
      <c r="N790" s="804"/>
      <c r="O790" s="804"/>
      <c r="P790" s="653"/>
      <c r="Q790" s="804"/>
      <c r="R790" s="808"/>
      <c r="S790" s="808"/>
      <c r="T790" s="809"/>
      <c r="U790" s="804"/>
      <c r="V790" s="804"/>
      <c r="W790" s="810"/>
      <c r="X790" s="804"/>
      <c r="Y790" s="653"/>
      <c r="Z790" s="804"/>
      <c r="AA790" s="804"/>
      <c r="AB790" s="185"/>
      <c r="AC790" s="804"/>
      <c r="AD790" s="804"/>
      <c r="AE790" s="804"/>
      <c r="AF790" s="804"/>
      <c r="AG790" s="804"/>
      <c r="AH790" s="804"/>
      <c r="AI790" s="686"/>
      <c r="AJ790" s="686"/>
      <c r="AK790" s="686"/>
      <c r="AL790" s="686"/>
      <c r="AM790" s="686"/>
      <c r="AN790" s="686"/>
      <c r="AO790" s="686"/>
      <c r="AP790" s="686"/>
      <c r="AQ790" s="686"/>
      <c r="AR790" s="686"/>
      <c r="AS790" s="686"/>
    </row>
    <row r="791" ht="15.75" customHeight="1">
      <c r="A791" s="803"/>
      <c r="B791" s="804"/>
      <c r="C791" s="804"/>
      <c r="D791" s="805"/>
      <c r="E791" s="806"/>
      <c r="F791" s="806"/>
      <c r="G791" s="806"/>
      <c r="H791" s="804"/>
      <c r="I791" s="804"/>
      <c r="J791" s="804"/>
      <c r="K791" s="185"/>
      <c r="L791" s="807"/>
      <c r="M791" s="653"/>
      <c r="N791" s="804"/>
      <c r="O791" s="804"/>
      <c r="P791" s="653"/>
      <c r="Q791" s="804"/>
      <c r="R791" s="808"/>
      <c r="S791" s="808"/>
      <c r="T791" s="809"/>
      <c r="U791" s="804"/>
      <c r="V791" s="804"/>
      <c r="W791" s="810"/>
      <c r="X791" s="804"/>
      <c r="Y791" s="653"/>
      <c r="Z791" s="804"/>
      <c r="AA791" s="804"/>
      <c r="AB791" s="185"/>
      <c r="AC791" s="804"/>
      <c r="AD791" s="804"/>
      <c r="AE791" s="804"/>
      <c r="AF791" s="804"/>
      <c r="AG791" s="804"/>
      <c r="AH791" s="804"/>
      <c r="AI791" s="686"/>
      <c r="AJ791" s="686"/>
      <c r="AK791" s="686"/>
      <c r="AL791" s="686"/>
      <c r="AM791" s="686"/>
      <c r="AN791" s="686"/>
      <c r="AO791" s="686"/>
      <c r="AP791" s="686"/>
      <c r="AQ791" s="686"/>
      <c r="AR791" s="686"/>
      <c r="AS791" s="686"/>
    </row>
    <row r="792" ht="15.75" customHeight="1">
      <c r="A792" s="803"/>
      <c r="B792" s="804"/>
      <c r="C792" s="804"/>
      <c r="D792" s="805"/>
      <c r="E792" s="806"/>
      <c r="F792" s="806"/>
      <c r="G792" s="806"/>
      <c r="H792" s="804"/>
      <c r="I792" s="804"/>
      <c r="J792" s="804"/>
      <c r="K792" s="185"/>
      <c r="L792" s="807"/>
      <c r="M792" s="653"/>
      <c r="N792" s="804"/>
      <c r="O792" s="804"/>
      <c r="P792" s="653"/>
      <c r="Q792" s="804"/>
      <c r="R792" s="808"/>
      <c r="S792" s="808"/>
      <c r="T792" s="809"/>
      <c r="U792" s="804"/>
      <c r="V792" s="804"/>
      <c r="W792" s="810"/>
      <c r="X792" s="804"/>
      <c r="Y792" s="653"/>
      <c r="Z792" s="804"/>
      <c r="AA792" s="804"/>
      <c r="AB792" s="185"/>
      <c r="AC792" s="804"/>
      <c r="AD792" s="804"/>
      <c r="AE792" s="804"/>
      <c r="AF792" s="804"/>
      <c r="AG792" s="804"/>
      <c r="AH792" s="804"/>
      <c r="AI792" s="686"/>
      <c r="AJ792" s="686"/>
      <c r="AK792" s="686"/>
      <c r="AL792" s="686"/>
      <c r="AM792" s="686"/>
      <c r="AN792" s="686"/>
      <c r="AO792" s="686"/>
      <c r="AP792" s="686"/>
      <c r="AQ792" s="686"/>
      <c r="AR792" s="686"/>
      <c r="AS792" s="686"/>
    </row>
    <row r="793" ht="15.75" customHeight="1">
      <c r="A793" s="803"/>
      <c r="B793" s="804"/>
      <c r="C793" s="804"/>
      <c r="D793" s="805"/>
      <c r="E793" s="806"/>
      <c r="F793" s="806"/>
      <c r="G793" s="806"/>
      <c r="H793" s="804"/>
      <c r="I793" s="804"/>
      <c r="J793" s="804"/>
      <c r="K793" s="185"/>
      <c r="L793" s="807"/>
      <c r="M793" s="653"/>
      <c r="N793" s="804"/>
      <c r="O793" s="804"/>
      <c r="P793" s="653"/>
      <c r="Q793" s="804"/>
      <c r="R793" s="808"/>
      <c r="S793" s="808"/>
      <c r="T793" s="809"/>
      <c r="U793" s="804"/>
      <c r="V793" s="804"/>
      <c r="W793" s="810"/>
      <c r="X793" s="804"/>
      <c r="Y793" s="653"/>
      <c r="Z793" s="804"/>
      <c r="AA793" s="804"/>
      <c r="AB793" s="185"/>
      <c r="AC793" s="804"/>
      <c r="AD793" s="804"/>
      <c r="AE793" s="804"/>
      <c r="AF793" s="804"/>
      <c r="AG793" s="804"/>
      <c r="AH793" s="804"/>
      <c r="AI793" s="686"/>
      <c r="AJ793" s="686"/>
      <c r="AK793" s="686"/>
      <c r="AL793" s="686"/>
      <c r="AM793" s="686"/>
      <c r="AN793" s="686"/>
      <c r="AO793" s="686"/>
      <c r="AP793" s="686"/>
      <c r="AQ793" s="686"/>
      <c r="AR793" s="686"/>
      <c r="AS793" s="686"/>
    </row>
    <row r="794" ht="15.75" customHeight="1">
      <c r="A794" s="803"/>
      <c r="B794" s="804"/>
      <c r="C794" s="804"/>
      <c r="D794" s="805"/>
      <c r="E794" s="806"/>
      <c r="F794" s="806"/>
      <c r="G794" s="806"/>
      <c r="H794" s="804"/>
      <c r="I794" s="804"/>
      <c r="J794" s="804"/>
      <c r="K794" s="185"/>
      <c r="L794" s="807"/>
      <c r="M794" s="653"/>
      <c r="N794" s="804"/>
      <c r="O794" s="804"/>
      <c r="P794" s="653"/>
      <c r="Q794" s="804"/>
      <c r="R794" s="808"/>
      <c r="S794" s="808"/>
      <c r="T794" s="809"/>
      <c r="U794" s="804"/>
      <c r="V794" s="804"/>
      <c r="W794" s="810"/>
      <c r="X794" s="804"/>
      <c r="Y794" s="653"/>
      <c r="Z794" s="804"/>
      <c r="AA794" s="804"/>
      <c r="AB794" s="185"/>
      <c r="AC794" s="804"/>
      <c r="AD794" s="804"/>
      <c r="AE794" s="804"/>
      <c r="AF794" s="804"/>
      <c r="AG794" s="804"/>
      <c r="AH794" s="804"/>
      <c r="AI794" s="686"/>
      <c r="AJ794" s="686"/>
      <c r="AK794" s="686"/>
      <c r="AL794" s="686"/>
      <c r="AM794" s="686"/>
      <c r="AN794" s="686"/>
      <c r="AO794" s="686"/>
      <c r="AP794" s="686"/>
      <c r="AQ794" s="686"/>
      <c r="AR794" s="686"/>
      <c r="AS794" s="686"/>
    </row>
    <row r="795" ht="15.75" customHeight="1">
      <c r="A795" s="803"/>
      <c r="B795" s="804"/>
      <c r="C795" s="804"/>
      <c r="D795" s="805"/>
      <c r="E795" s="806"/>
      <c r="F795" s="806"/>
      <c r="G795" s="806"/>
      <c r="H795" s="804"/>
      <c r="I795" s="804"/>
      <c r="J795" s="804"/>
      <c r="K795" s="185"/>
      <c r="L795" s="807"/>
      <c r="M795" s="653"/>
      <c r="N795" s="804"/>
      <c r="O795" s="804"/>
      <c r="P795" s="653"/>
      <c r="Q795" s="804"/>
      <c r="R795" s="808"/>
      <c r="S795" s="808"/>
      <c r="T795" s="809"/>
      <c r="U795" s="804"/>
      <c r="V795" s="804"/>
      <c r="W795" s="810"/>
      <c r="X795" s="804"/>
      <c r="Y795" s="653"/>
      <c r="Z795" s="804"/>
      <c r="AA795" s="804"/>
      <c r="AB795" s="185"/>
      <c r="AC795" s="804"/>
      <c r="AD795" s="804"/>
      <c r="AE795" s="804"/>
      <c r="AF795" s="804"/>
      <c r="AG795" s="804"/>
      <c r="AH795" s="804"/>
      <c r="AI795" s="686"/>
      <c r="AJ795" s="686"/>
      <c r="AK795" s="686"/>
      <c r="AL795" s="686"/>
      <c r="AM795" s="686"/>
      <c r="AN795" s="686"/>
      <c r="AO795" s="686"/>
      <c r="AP795" s="686"/>
      <c r="AQ795" s="686"/>
      <c r="AR795" s="686"/>
      <c r="AS795" s="686"/>
    </row>
    <row r="796" ht="15.75" customHeight="1">
      <c r="A796" s="803"/>
      <c r="B796" s="804"/>
      <c r="C796" s="804"/>
      <c r="D796" s="805"/>
      <c r="E796" s="806"/>
      <c r="F796" s="806"/>
      <c r="G796" s="806"/>
      <c r="H796" s="804"/>
      <c r="I796" s="804"/>
      <c r="J796" s="804"/>
      <c r="K796" s="185"/>
      <c r="L796" s="807"/>
      <c r="M796" s="653"/>
      <c r="N796" s="804"/>
      <c r="O796" s="804"/>
      <c r="P796" s="653"/>
      <c r="Q796" s="804"/>
      <c r="R796" s="808"/>
      <c r="S796" s="808"/>
      <c r="T796" s="809"/>
      <c r="U796" s="804"/>
      <c r="V796" s="804"/>
      <c r="W796" s="810"/>
      <c r="X796" s="804"/>
      <c r="Y796" s="653"/>
      <c r="Z796" s="804"/>
      <c r="AA796" s="804"/>
      <c r="AB796" s="185"/>
      <c r="AC796" s="804"/>
      <c r="AD796" s="804"/>
      <c r="AE796" s="804"/>
      <c r="AF796" s="804"/>
      <c r="AG796" s="804"/>
      <c r="AH796" s="804"/>
      <c r="AI796" s="686"/>
      <c r="AJ796" s="686"/>
      <c r="AK796" s="686"/>
      <c r="AL796" s="686"/>
      <c r="AM796" s="686"/>
      <c r="AN796" s="686"/>
      <c r="AO796" s="686"/>
      <c r="AP796" s="686"/>
      <c r="AQ796" s="686"/>
      <c r="AR796" s="686"/>
      <c r="AS796" s="686"/>
    </row>
    <row r="797" ht="15.75" customHeight="1">
      <c r="A797" s="803"/>
      <c r="B797" s="804"/>
      <c r="C797" s="804"/>
      <c r="D797" s="805"/>
      <c r="E797" s="806"/>
      <c r="F797" s="806"/>
      <c r="G797" s="806"/>
      <c r="H797" s="804"/>
      <c r="I797" s="804"/>
      <c r="J797" s="804"/>
      <c r="K797" s="185"/>
      <c r="L797" s="807"/>
      <c r="M797" s="653"/>
      <c r="N797" s="804"/>
      <c r="O797" s="804"/>
      <c r="P797" s="653"/>
      <c r="Q797" s="804"/>
      <c r="R797" s="808"/>
      <c r="S797" s="808"/>
      <c r="T797" s="809"/>
      <c r="U797" s="804"/>
      <c r="V797" s="804"/>
      <c r="W797" s="810"/>
      <c r="X797" s="804"/>
      <c r="Y797" s="653"/>
      <c r="Z797" s="804"/>
      <c r="AA797" s="804"/>
      <c r="AB797" s="185"/>
      <c r="AC797" s="804"/>
      <c r="AD797" s="804"/>
      <c r="AE797" s="804"/>
      <c r="AF797" s="804"/>
      <c r="AG797" s="804"/>
      <c r="AH797" s="804"/>
      <c r="AI797" s="686"/>
      <c r="AJ797" s="686"/>
      <c r="AK797" s="686"/>
      <c r="AL797" s="686"/>
      <c r="AM797" s="686"/>
      <c r="AN797" s="686"/>
      <c r="AO797" s="686"/>
      <c r="AP797" s="686"/>
      <c r="AQ797" s="686"/>
      <c r="AR797" s="686"/>
      <c r="AS797" s="686"/>
    </row>
    <row r="798" ht="15.75" customHeight="1">
      <c r="A798" s="803"/>
      <c r="B798" s="804"/>
      <c r="C798" s="804"/>
      <c r="D798" s="805"/>
      <c r="E798" s="806"/>
      <c r="F798" s="806"/>
      <c r="G798" s="806"/>
      <c r="H798" s="804"/>
      <c r="I798" s="804"/>
      <c r="J798" s="804"/>
      <c r="K798" s="185"/>
      <c r="L798" s="807"/>
      <c r="M798" s="653"/>
      <c r="N798" s="804"/>
      <c r="O798" s="804"/>
      <c r="P798" s="653"/>
      <c r="Q798" s="804"/>
      <c r="R798" s="808"/>
      <c r="S798" s="808"/>
      <c r="T798" s="809"/>
      <c r="U798" s="804"/>
      <c r="V798" s="804"/>
      <c r="W798" s="810"/>
      <c r="X798" s="804"/>
      <c r="Y798" s="653"/>
      <c r="Z798" s="804"/>
      <c r="AA798" s="804"/>
      <c r="AB798" s="185"/>
      <c r="AC798" s="804"/>
      <c r="AD798" s="804"/>
      <c r="AE798" s="804"/>
      <c r="AF798" s="804"/>
      <c r="AG798" s="804"/>
      <c r="AH798" s="804"/>
      <c r="AI798" s="686"/>
      <c r="AJ798" s="686"/>
      <c r="AK798" s="686"/>
      <c r="AL798" s="686"/>
      <c r="AM798" s="686"/>
      <c r="AN798" s="686"/>
      <c r="AO798" s="686"/>
      <c r="AP798" s="686"/>
      <c r="AQ798" s="686"/>
      <c r="AR798" s="686"/>
      <c r="AS798" s="686"/>
    </row>
    <row r="799" ht="15.75" customHeight="1">
      <c r="A799" s="803"/>
      <c r="B799" s="804"/>
      <c r="C799" s="804"/>
      <c r="D799" s="805"/>
      <c r="E799" s="806"/>
      <c r="F799" s="806"/>
      <c r="G799" s="806"/>
      <c r="H799" s="804"/>
      <c r="I799" s="804"/>
      <c r="J799" s="804"/>
      <c r="K799" s="185"/>
      <c r="L799" s="807"/>
      <c r="M799" s="653"/>
      <c r="N799" s="804"/>
      <c r="O799" s="804"/>
      <c r="P799" s="653"/>
      <c r="Q799" s="804"/>
      <c r="R799" s="808"/>
      <c r="S799" s="808"/>
      <c r="T799" s="809"/>
      <c r="U799" s="804"/>
      <c r="V799" s="804"/>
      <c r="W799" s="810"/>
      <c r="X799" s="804"/>
      <c r="Y799" s="653"/>
      <c r="Z799" s="804"/>
      <c r="AA799" s="804"/>
      <c r="AB799" s="185"/>
      <c r="AC799" s="804"/>
      <c r="AD799" s="804"/>
      <c r="AE799" s="804"/>
      <c r="AF799" s="804"/>
      <c r="AG799" s="804"/>
      <c r="AH799" s="804"/>
      <c r="AI799" s="686"/>
      <c r="AJ799" s="686"/>
      <c r="AK799" s="686"/>
      <c r="AL799" s="686"/>
      <c r="AM799" s="686"/>
      <c r="AN799" s="686"/>
      <c r="AO799" s="686"/>
      <c r="AP799" s="686"/>
      <c r="AQ799" s="686"/>
      <c r="AR799" s="686"/>
      <c r="AS799" s="686"/>
    </row>
    <row r="800" ht="15.75" customHeight="1">
      <c r="A800" s="803"/>
      <c r="B800" s="804"/>
      <c r="C800" s="804"/>
      <c r="D800" s="805"/>
      <c r="E800" s="806"/>
      <c r="F800" s="806"/>
      <c r="G800" s="806"/>
      <c r="H800" s="804"/>
      <c r="I800" s="804"/>
      <c r="J800" s="804"/>
      <c r="K800" s="185"/>
      <c r="L800" s="807"/>
      <c r="M800" s="653"/>
      <c r="N800" s="804"/>
      <c r="O800" s="804"/>
      <c r="P800" s="653"/>
      <c r="Q800" s="804"/>
      <c r="R800" s="808"/>
      <c r="S800" s="808"/>
      <c r="T800" s="809"/>
      <c r="U800" s="804"/>
      <c r="V800" s="804"/>
      <c r="W800" s="810"/>
      <c r="X800" s="804"/>
      <c r="Y800" s="653"/>
      <c r="Z800" s="804"/>
      <c r="AA800" s="804"/>
      <c r="AB800" s="185"/>
      <c r="AC800" s="804"/>
      <c r="AD800" s="804"/>
      <c r="AE800" s="804"/>
      <c r="AF800" s="804"/>
      <c r="AG800" s="804"/>
      <c r="AH800" s="804"/>
      <c r="AI800" s="686"/>
      <c r="AJ800" s="686"/>
      <c r="AK800" s="686"/>
      <c r="AL800" s="686"/>
      <c r="AM800" s="686"/>
      <c r="AN800" s="686"/>
      <c r="AO800" s="686"/>
      <c r="AP800" s="686"/>
      <c r="AQ800" s="686"/>
      <c r="AR800" s="686"/>
      <c r="AS800" s="686"/>
    </row>
    <row r="801" ht="15.75" customHeight="1">
      <c r="A801" s="803"/>
      <c r="B801" s="804"/>
      <c r="C801" s="804"/>
      <c r="D801" s="805"/>
      <c r="E801" s="806"/>
      <c r="F801" s="806"/>
      <c r="G801" s="806"/>
      <c r="H801" s="804"/>
      <c r="I801" s="804"/>
      <c r="J801" s="804"/>
      <c r="K801" s="185"/>
      <c r="L801" s="807"/>
      <c r="M801" s="653"/>
      <c r="N801" s="804"/>
      <c r="O801" s="804"/>
      <c r="P801" s="653"/>
      <c r="Q801" s="804"/>
      <c r="R801" s="808"/>
      <c r="S801" s="808"/>
      <c r="T801" s="809"/>
      <c r="U801" s="804"/>
      <c r="V801" s="804"/>
      <c r="W801" s="810"/>
      <c r="X801" s="804"/>
      <c r="Y801" s="653"/>
      <c r="Z801" s="804"/>
      <c r="AA801" s="804"/>
      <c r="AB801" s="185"/>
      <c r="AC801" s="804"/>
      <c r="AD801" s="804"/>
      <c r="AE801" s="804"/>
      <c r="AF801" s="804"/>
      <c r="AG801" s="804"/>
      <c r="AH801" s="804"/>
      <c r="AI801" s="686"/>
      <c r="AJ801" s="686"/>
      <c r="AK801" s="686"/>
      <c r="AL801" s="686"/>
      <c r="AM801" s="686"/>
      <c r="AN801" s="686"/>
      <c r="AO801" s="686"/>
      <c r="AP801" s="686"/>
      <c r="AQ801" s="686"/>
      <c r="AR801" s="686"/>
      <c r="AS801" s="686"/>
    </row>
    <row r="802" ht="15.75" customHeight="1">
      <c r="A802" s="803"/>
      <c r="B802" s="804"/>
      <c r="C802" s="804"/>
      <c r="D802" s="805"/>
      <c r="E802" s="806"/>
      <c r="F802" s="806"/>
      <c r="G802" s="806"/>
      <c r="H802" s="804"/>
      <c r="I802" s="804"/>
      <c r="J802" s="804"/>
      <c r="K802" s="185"/>
      <c r="L802" s="807"/>
      <c r="M802" s="653"/>
      <c r="N802" s="804"/>
      <c r="O802" s="804"/>
      <c r="P802" s="653"/>
      <c r="Q802" s="804"/>
      <c r="R802" s="808"/>
      <c r="S802" s="808"/>
      <c r="T802" s="809"/>
      <c r="U802" s="804"/>
      <c r="V802" s="804"/>
      <c r="W802" s="810"/>
      <c r="X802" s="804"/>
      <c r="Y802" s="653"/>
      <c r="Z802" s="804"/>
      <c r="AA802" s="804"/>
      <c r="AB802" s="185"/>
      <c r="AC802" s="804"/>
      <c r="AD802" s="804"/>
      <c r="AE802" s="804"/>
      <c r="AF802" s="804"/>
      <c r="AG802" s="804"/>
      <c r="AH802" s="804"/>
      <c r="AI802" s="686"/>
      <c r="AJ802" s="686"/>
      <c r="AK802" s="686"/>
      <c r="AL802" s="686"/>
      <c r="AM802" s="686"/>
      <c r="AN802" s="686"/>
      <c r="AO802" s="686"/>
      <c r="AP802" s="686"/>
      <c r="AQ802" s="686"/>
      <c r="AR802" s="686"/>
      <c r="AS802" s="686"/>
    </row>
    <row r="803" ht="15.75" customHeight="1">
      <c r="A803" s="803"/>
      <c r="B803" s="804"/>
      <c r="C803" s="804"/>
      <c r="D803" s="805"/>
      <c r="E803" s="806"/>
      <c r="F803" s="806"/>
      <c r="G803" s="806"/>
      <c r="H803" s="804"/>
      <c r="I803" s="804"/>
      <c r="J803" s="804"/>
      <c r="K803" s="185"/>
      <c r="L803" s="807"/>
      <c r="M803" s="653"/>
      <c r="N803" s="804"/>
      <c r="O803" s="804"/>
      <c r="P803" s="653"/>
      <c r="Q803" s="804"/>
      <c r="R803" s="808"/>
      <c r="S803" s="808"/>
      <c r="T803" s="809"/>
      <c r="U803" s="804"/>
      <c r="V803" s="804"/>
      <c r="W803" s="810"/>
      <c r="X803" s="804"/>
      <c r="Y803" s="653"/>
      <c r="Z803" s="804"/>
      <c r="AA803" s="804"/>
      <c r="AB803" s="185"/>
      <c r="AC803" s="804"/>
      <c r="AD803" s="804"/>
      <c r="AE803" s="804"/>
      <c r="AF803" s="804"/>
      <c r="AG803" s="804"/>
      <c r="AH803" s="804"/>
      <c r="AI803" s="686"/>
      <c r="AJ803" s="686"/>
      <c r="AK803" s="686"/>
      <c r="AL803" s="686"/>
      <c r="AM803" s="686"/>
      <c r="AN803" s="686"/>
      <c r="AO803" s="686"/>
      <c r="AP803" s="686"/>
      <c r="AQ803" s="686"/>
      <c r="AR803" s="686"/>
      <c r="AS803" s="686"/>
    </row>
    <row r="804" ht="15.75" customHeight="1">
      <c r="A804" s="803"/>
      <c r="B804" s="804"/>
      <c r="C804" s="804"/>
      <c r="D804" s="805"/>
      <c r="E804" s="806"/>
      <c r="F804" s="806"/>
      <c r="G804" s="806"/>
      <c r="H804" s="804"/>
      <c r="I804" s="804"/>
      <c r="J804" s="804"/>
      <c r="K804" s="185"/>
      <c r="L804" s="807"/>
      <c r="M804" s="653"/>
      <c r="N804" s="804"/>
      <c r="O804" s="804"/>
      <c r="P804" s="653"/>
      <c r="Q804" s="804"/>
      <c r="R804" s="808"/>
      <c r="S804" s="808"/>
      <c r="T804" s="809"/>
      <c r="U804" s="804"/>
      <c r="V804" s="804"/>
      <c r="W804" s="810"/>
      <c r="X804" s="804"/>
      <c r="Y804" s="653"/>
      <c r="Z804" s="804"/>
      <c r="AA804" s="804"/>
      <c r="AB804" s="185"/>
      <c r="AC804" s="804"/>
      <c r="AD804" s="804"/>
      <c r="AE804" s="804"/>
      <c r="AF804" s="804"/>
      <c r="AG804" s="804"/>
      <c r="AH804" s="804"/>
      <c r="AI804" s="686"/>
      <c r="AJ804" s="686"/>
      <c r="AK804" s="686"/>
      <c r="AL804" s="686"/>
      <c r="AM804" s="686"/>
      <c r="AN804" s="686"/>
      <c r="AO804" s="686"/>
      <c r="AP804" s="686"/>
      <c r="AQ804" s="686"/>
      <c r="AR804" s="686"/>
      <c r="AS804" s="686"/>
    </row>
    <row r="805" ht="15.75" customHeight="1">
      <c r="A805" s="803"/>
      <c r="B805" s="804"/>
      <c r="C805" s="804"/>
      <c r="D805" s="805"/>
      <c r="E805" s="806"/>
      <c r="F805" s="806"/>
      <c r="G805" s="806"/>
      <c r="H805" s="804"/>
      <c r="I805" s="804"/>
      <c r="J805" s="804"/>
      <c r="K805" s="185"/>
      <c r="L805" s="807"/>
      <c r="M805" s="653"/>
      <c r="N805" s="804"/>
      <c r="O805" s="804"/>
      <c r="P805" s="653"/>
      <c r="Q805" s="804"/>
      <c r="R805" s="808"/>
      <c r="S805" s="808"/>
      <c r="T805" s="809"/>
      <c r="U805" s="804"/>
      <c r="V805" s="804"/>
      <c r="W805" s="810"/>
      <c r="X805" s="804"/>
      <c r="Y805" s="653"/>
      <c r="Z805" s="804"/>
      <c r="AA805" s="804"/>
      <c r="AB805" s="185"/>
      <c r="AC805" s="804"/>
      <c r="AD805" s="804"/>
      <c r="AE805" s="804"/>
      <c r="AF805" s="804"/>
      <c r="AG805" s="804"/>
      <c r="AH805" s="804"/>
      <c r="AI805" s="686"/>
      <c r="AJ805" s="686"/>
      <c r="AK805" s="686"/>
      <c r="AL805" s="686"/>
      <c r="AM805" s="686"/>
      <c r="AN805" s="686"/>
      <c r="AO805" s="686"/>
      <c r="AP805" s="686"/>
      <c r="AQ805" s="686"/>
      <c r="AR805" s="686"/>
      <c r="AS805" s="686"/>
    </row>
    <row r="806" ht="15.75" customHeight="1">
      <c r="A806" s="803"/>
      <c r="B806" s="804"/>
      <c r="C806" s="804"/>
      <c r="D806" s="805"/>
      <c r="E806" s="806"/>
      <c r="F806" s="806"/>
      <c r="G806" s="806"/>
      <c r="H806" s="804"/>
      <c r="I806" s="804"/>
      <c r="J806" s="804"/>
      <c r="K806" s="185"/>
      <c r="L806" s="807"/>
      <c r="M806" s="653"/>
      <c r="N806" s="804"/>
      <c r="O806" s="804"/>
      <c r="P806" s="653"/>
      <c r="Q806" s="804"/>
      <c r="R806" s="808"/>
      <c r="S806" s="808"/>
      <c r="T806" s="809"/>
      <c r="U806" s="804"/>
      <c r="V806" s="804"/>
      <c r="W806" s="810"/>
      <c r="X806" s="804"/>
      <c r="Y806" s="653"/>
      <c r="Z806" s="804"/>
      <c r="AA806" s="804"/>
      <c r="AB806" s="185"/>
      <c r="AC806" s="804"/>
      <c r="AD806" s="804"/>
      <c r="AE806" s="804"/>
      <c r="AF806" s="804"/>
      <c r="AG806" s="804"/>
      <c r="AH806" s="804"/>
      <c r="AI806" s="686"/>
      <c r="AJ806" s="686"/>
      <c r="AK806" s="686"/>
      <c r="AL806" s="686"/>
      <c r="AM806" s="686"/>
      <c r="AN806" s="686"/>
      <c r="AO806" s="686"/>
      <c r="AP806" s="686"/>
      <c r="AQ806" s="686"/>
      <c r="AR806" s="686"/>
      <c r="AS806" s="686"/>
    </row>
    <row r="807" ht="15.75" customHeight="1">
      <c r="A807" s="803"/>
      <c r="B807" s="804"/>
      <c r="C807" s="804"/>
      <c r="D807" s="805"/>
      <c r="E807" s="806"/>
      <c r="F807" s="806"/>
      <c r="G807" s="806"/>
      <c r="H807" s="804"/>
      <c r="I807" s="804"/>
      <c r="J807" s="804"/>
      <c r="K807" s="185"/>
      <c r="L807" s="807"/>
      <c r="M807" s="653"/>
      <c r="N807" s="804"/>
      <c r="O807" s="804"/>
      <c r="P807" s="653"/>
      <c r="Q807" s="804"/>
      <c r="R807" s="808"/>
      <c r="S807" s="808"/>
      <c r="T807" s="809"/>
      <c r="U807" s="804"/>
      <c r="V807" s="804"/>
      <c r="W807" s="810"/>
      <c r="X807" s="804"/>
      <c r="Y807" s="653"/>
      <c r="Z807" s="804"/>
      <c r="AA807" s="804"/>
      <c r="AB807" s="185"/>
      <c r="AC807" s="804"/>
      <c r="AD807" s="804"/>
      <c r="AE807" s="804"/>
      <c r="AF807" s="804"/>
      <c r="AG807" s="804"/>
      <c r="AH807" s="804"/>
      <c r="AI807" s="686"/>
      <c r="AJ807" s="686"/>
      <c r="AK807" s="686"/>
      <c r="AL807" s="686"/>
      <c r="AM807" s="686"/>
      <c r="AN807" s="686"/>
      <c r="AO807" s="686"/>
      <c r="AP807" s="686"/>
      <c r="AQ807" s="686"/>
      <c r="AR807" s="686"/>
      <c r="AS807" s="686"/>
    </row>
    <row r="808" ht="15.75" customHeight="1">
      <c r="A808" s="803"/>
      <c r="B808" s="804"/>
      <c r="C808" s="804"/>
      <c r="D808" s="805"/>
      <c r="E808" s="806"/>
      <c r="F808" s="806"/>
      <c r="G808" s="806"/>
      <c r="H808" s="804"/>
      <c r="I808" s="804"/>
      <c r="J808" s="804"/>
      <c r="K808" s="185"/>
      <c r="L808" s="807"/>
      <c r="M808" s="653"/>
      <c r="N808" s="804"/>
      <c r="O808" s="804"/>
      <c r="P808" s="653"/>
      <c r="Q808" s="804"/>
      <c r="R808" s="808"/>
      <c r="S808" s="808"/>
      <c r="T808" s="809"/>
      <c r="U808" s="804"/>
      <c r="V808" s="804"/>
      <c r="W808" s="810"/>
      <c r="X808" s="804"/>
      <c r="Y808" s="653"/>
      <c r="Z808" s="804"/>
      <c r="AA808" s="804"/>
      <c r="AB808" s="185"/>
      <c r="AC808" s="804"/>
      <c r="AD808" s="804"/>
      <c r="AE808" s="804"/>
      <c r="AF808" s="804"/>
      <c r="AG808" s="804"/>
      <c r="AH808" s="804"/>
      <c r="AI808" s="686"/>
      <c r="AJ808" s="686"/>
      <c r="AK808" s="686"/>
      <c r="AL808" s="686"/>
      <c r="AM808" s="686"/>
      <c r="AN808" s="686"/>
      <c r="AO808" s="686"/>
      <c r="AP808" s="686"/>
      <c r="AQ808" s="686"/>
      <c r="AR808" s="686"/>
      <c r="AS808" s="686"/>
    </row>
    <row r="809" ht="15.75" customHeight="1">
      <c r="A809" s="803"/>
      <c r="B809" s="804"/>
      <c r="C809" s="804"/>
      <c r="D809" s="805"/>
      <c r="E809" s="806"/>
      <c r="F809" s="806"/>
      <c r="G809" s="806"/>
      <c r="H809" s="804"/>
      <c r="I809" s="804"/>
      <c r="J809" s="804"/>
      <c r="K809" s="185"/>
      <c r="L809" s="807"/>
      <c r="M809" s="653"/>
      <c r="N809" s="804"/>
      <c r="O809" s="804"/>
      <c r="P809" s="653"/>
      <c r="Q809" s="804"/>
      <c r="R809" s="808"/>
      <c r="S809" s="808"/>
      <c r="T809" s="809"/>
      <c r="U809" s="804"/>
      <c r="V809" s="804"/>
      <c r="W809" s="810"/>
      <c r="X809" s="804"/>
      <c r="Y809" s="653"/>
      <c r="Z809" s="804"/>
      <c r="AA809" s="804"/>
      <c r="AB809" s="185"/>
      <c r="AC809" s="804"/>
      <c r="AD809" s="804"/>
      <c r="AE809" s="804"/>
      <c r="AF809" s="804"/>
      <c r="AG809" s="804"/>
      <c r="AH809" s="804"/>
      <c r="AI809" s="686"/>
      <c r="AJ809" s="686"/>
      <c r="AK809" s="686"/>
      <c r="AL809" s="686"/>
      <c r="AM809" s="686"/>
      <c r="AN809" s="686"/>
      <c r="AO809" s="686"/>
      <c r="AP809" s="686"/>
      <c r="AQ809" s="686"/>
      <c r="AR809" s="686"/>
      <c r="AS809" s="686"/>
    </row>
    <row r="810" ht="15.75" customHeight="1">
      <c r="A810" s="803"/>
      <c r="B810" s="804"/>
      <c r="C810" s="804"/>
      <c r="D810" s="805"/>
      <c r="E810" s="806"/>
      <c r="F810" s="806"/>
      <c r="G810" s="806"/>
      <c r="H810" s="804"/>
      <c r="I810" s="804"/>
      <c r="J810" s="804"/>
      <c r="K810" s="185"/>
      <c r="L810" s="807"/>
      <c r="M810" s="653"/>
      <c r="N810" s="804"/>
      <c r="O810" s="804"/>
      <c r="P810" s="653"/>
      <c r="Q810" s="804"/>
      <c r="R810" s="808"/>
      <c r="S810" s="808"/>
      <c r="T810" s="809"/>
      <c r="U810" s="804"/>
      <c r="V810" s="804"/>
      <c r="W810" s="810"/>
      <c r="X810" s="804"/>
      <c r="Y810" s="653"/>
      <c r="Z810" s="804"/>
      <c r="AA810" s="804"/>
      <c r="AB810" s="185"/>
      <c r="AC810" s="804"/>
      <c r="AD810" s="804"/>
      <c r="AE810" s="804"/>
      <c r="AF810" s="804"/>
      <c r="AG810" s="804"/>
      <c r="AH810" s="804"/>
      <c r="AI810" s="686"/>
      <c r="AJ810" s="686"/>
      <c r="AK810" s="686"/>
      <c r="AL810" s="686"/>
      <c r="AM810" s="686"/>
      <c r="AN810" s="686"/>
      <c r="AO810" s="686"/>
      <c r="AP810" s="686"/>
      <c r="AQ810" s="686"/>
      <c r="AR810" s="686"/>
      <c r="AS810" s="686"/>
    </row>
    <row r="811" ht="15.75" customHeight="1">
      <c r="A811" s="803"/>
      <c r="B811" s="804"/>
      <c r="C811" s="804"/>
      <c r="D811" s="805"/>
      <c r="E811" s="806"/>
      <c r="F811" s="806"/>
      <c r="G811" s="806"/>
      <c r="H811" s="804"/>
      <c r="I811" s="804"/>
      <c r="J811" s="804"/>
      <c r="K811" s="185"/>
      <c r="L811" s="807"/>
      <c r="M811" s="653"/>
      <c r="N811" s="804"/>
      <c r="O811" s="804"/>
      <c r="P811" s="653"/>
      <c r="Q811" s="804"/>
      <c r="R811" s="808"/>
      <c r="S811" s="808"/>
      <c r="T811" s="809"/>
      <c r="U811" s="804"/>
      <c r="V811" s="804"/>
      <c r="W811" s="810"/>
      <c r="X811" s="804"/>
      <c r="Y811" s="653"/>
      <c r="Z811" s="804"/>
      <c r="AA811" s="804"/>
      <c r="AB811" s="185"/>
      <c r="AC811" s="804"/>
      <c r="AD811" s="804"/>
      <c r="AE811" s="804"/>
      <c r="AF811" s="804"/>
      <c r="AG811" s="804"/>
      <c r="AH811" s="804"/>
      <c r="AI811" s="686"/>
      <c r="AJ811" s="686"/>
      <c r="AK811" s="686"/>
      <c r="AL811" s="686"/>
      <c r="AM811" s="686"/>
      <c r="AN811" s="686"/>
      <c r="AO811" s="686"/>
      <c r="AP811" s="686"/>
      <c r="AQ811" s="686"/>
      <c r="AR811" s="686"/>
      <c r="AS811" s="686"/>
    </row>
    <row r="812" ht="15.75" customHeight="1">
      <c r="A812" s="803"/>
      <c r="B812" s="804"/>
      <c r="C812" s="804"/>
      <c r="D812" s="805"/>
      <c r="E812" s="806"/>
      <c r="F812" s="806"/>
      <c r="G812" s="806"/>
      <c r="H812" s="804"/>
      <c r="I812" s="804"/>
      <c r="J812" s="804"/>
      <c r="K812" s="185"/>
      <c r="L812" s="807"/>
      <c r="M812" s="653"/>
      <c r="N812" s="804"/>
      <c r="O812" s="804"/>
      <c r="P812" s="653"/>
      <c r="Q812" s="804"/>
      <c r="R812" s="808"/>
      <c r="S812" s="808"/>
      <c r="T812" s="809"/>
      <c r="U812" s="804"/>
      <c r="V812" s="804"/>
      <c r="W812" s="810"/>
      <c r="X812" s="804"/>
      <c r="Y812" s="653"/>
      <c r="Z812" s="804"/>
      <c r="AA812" s="804"/>
      <c r="AB812" s="185"/>
      <c r="AC812" s="804"/>
      <c r="AD812" s="804"/>
      <c r="AE812" s="804"/>
      <c r="AF812" s="804"/>
      <c r="AG812" s="804"/>
      <c r="AH812" s="804"/>
      <c r="AI812" s="686"/>
      <c r="AJ812" s="686"/>
      <c r="AK812" s="686"/>
      <c r="AL812" s="686"/>
      <c r="AM812" s="686"/>
      <c r="AN812" s="686"/>
      <c r="AO812" s="686"/>
      <c r="AP812" s="686"/>
      <c r="AQ812" s="686"/>
      <c r="AR812" s="686"/>
      <c r="AS812" s="686"/>
    </row>
    <row r="813" ht="15.75" customHeight="1">
      <c r="A813" s="803"/>
      <c r="B813" s="804"/>
      <c r="C813" s="804"/>
      <c r="D813" s="805"/>
      <c r="E813" s="806"/>
      <c r="F813" s="806"/>
      <c r="G813" s="806"/>
      <c r="H813" s="804"/>
      <c r="I813" s="804"/>
      <c r="J813" s="804"/>
      <c r="K813" s="185"/>
      <c r="L813" s="807"/>
      <c r="M813" s="653"/>
      <c r="N813" s="804"/>
      <c r="O813" s="804"/>
      <c r="P813" s="653"/>
      <c r="Q813" s="804"/>
      <c r="R813" s="808"/>
      <c r="S813" s="808"/>
      <c r="T813" s="809"/>
      <c r="U813" s="804"/>
      <c r="V813" s="804"/>
      <c r="W813" s="810"/>
      <c r="X813" s="804"/>
      <c r="Y813" s="653"/>
      <c r="Z813" s="804"/>
      <c r="AA813" s="804"/>
      <c r="AB813" s="185"/>
      <c r="AC813" s="804"/>
      <c r="AD813" s="804"/>
      <c r="AE813" s="804"/>
      <c r="AF813" s="804"/>
      <c r="AG813" s="804"/>
      <c r="AH813" s="804"/>
      <c r="AI813" s="686"/>
      <c r="AJ813" s="686"/>
      <c r="AK813" s="686"/>
      <c r="AL813" s="686"/>
      <c r="AM813" s="686"/>
      <c r="AN813" s="686"/>
      <c r="AO813" s="686"/>
      <c r="AP813" s="686"/>
      <c r="AQ813" s="686"/>
      <c r="AR813" s="686"/>
      <c r="AS813" s="686"/>
    </row>
    <row r="814" ht="15.75" customHeight="1">
      <c r="A814" s="803"/>
      <c r="B814" s="804"/>
      <c r="C814" s="804"/>
      <c r="D814" s="805"/>
      <c r="E814" s="806"/>
      <c r="F814" s="806"/>
      <c r="G814" s="806"/>
      <c r="H814" s="804"/>
      <c r="I814" s="804"/>
      <c r="J814" s="804"/>
      <c r="K814" s="185"/>
      <c r="L814" s="807"/>
      <c r="M814" s="653"/>
      <c r="N814" s="804"/>
      <c r="O814" s="804"/>
      <c r="P814" s="653"/>
      <c r="Q814" s="804"/>
      <c r="R814" s="808"/>
      <c r="S814" s="808"/>
      <c r="T814" s="809"/>
      <c r="U814" s="804"/>
      <c r="V814" s="804"/>
      <c r="W814" s="810"/>
      <c r="X814" s="804"/>
      <c r="Y814" s="653"/>
      <c r="Z814" s="804"/>
      <c r="AA814" s="804"/>
      <c r="AB814" s="185"/>
      <c r="AC814" s="804"/>
      <c r="AD814" s="804"/>
      <c r="AE814" s="804"/>
      <c r="AF814" s="804"/>
      <c r="AG814" s="804"/>
      <c r="AH814" s="804"/>
      <c r="AI814" s="686"/>
      <c r="AJ814" s="686"/>
      <c r="AK814" s="686"/>
      <c r="AL814" s="686"/>
      <c r="AM814" s="686"/>
      <c r="AN814" s="686"/>
      <c r="AO814" s="686"/>
      <c r="AP814" s="686"/>
      <c r="AQ814" s="686"/>
      <c r="AR814" s="686"/>
      <c r="AS814" s="686"/>
    </row>
    <row r="815" ht="15.75" customHeight="1">
      <c r="A815" s="803"/>
      <c r="B815" s="804"/>
      <c r="C815" s="804"/>
      <c r="D815" s="805"/>
      <c r="E815" s="806"/>
      <c r="F815" s="806"/>
      <c r="G815" s="806"/>
      <c r="H815" s="804"/>
      <c r="I815" s="804"/>
      <c r="J815" s="804"/>
      <c r="K815" s="185"/>
      <c r="L815" s="807"/>
      <c r="M815" s="653"/>
      <c r="N815" s="804"/>
      <c r="O815" s="804"/>
      <c r="P815" s="653"/>
      <c r="Q815" s="804"/>
      <c r="R815" s="808"/>
      <c r="S815" s="808"/>
      <c r="T815" s="809"/>
      <c r="U815" s="804"/>
      <c r="V815" s="804"/>
      <c r="W815" s="810"/>
      <c r="X815" s="804"/>
      <c r="Y815" s="653"/>
      <c r="Z815" s="804"/>
      <c r="AA815" s="804"/>
      <c r="AB815" s="185"/>
      <c r="AC815" s="804"/>
      <c r="AD815" s="804"/>
      <c r="AE815" s="804"/>
      <c r="AF815" s="804"/>
      <c r="AG815" s="804"/>
      <c r="AH815" s="804"/>
      <c r="AI815" s="686"/>
      <c r="AJ815" s="686"/>
      <c r="AK815" s="686"/>
      <c r="AL815" s="686"/>
      <c r="AM815" s="686"/>
      <c r="AN815" s="686"/>
      <c r="AO815" s="686"/>
      <c r="AP815" s="686"/>
      <c r="AQ815" s="686"/>
      <c r="AR815" s="686"/>
      <c r="AS815" s="686"/>
    </row>
    <row r="816" ht="15.75" customHeight="1">
      <c r="A816" s="803"/>
      <c r="B816" s="804"/>
      <c r="C816" s="804"/>
      <c r="D816" s="805"/>
      <c r="E816" s="806"/>
      <c r="F816" s="806"/>
      <c r="G816" s="806"/>
      <c r="H816" s="804"/>
      <c r="I816" s="804"/>
      <c r="J816" s="804"/>
      <c r="K816" s="185"/>
      <c r="L816" s="807"/>
      <c r="M816" s="653"/>
      <c r="N816" s="804"/>
      <c r="O816" s="804"/>
      <c r="P816" s="653"/>
      <c r="Q816" s="804"/>
      <c r="R816" s="808"/>
      <c r="S816" s="808"/>
      <c r="T816" s="809"/>
      <c r="U816" s="804"/>
      <c r="V816" s="804"/>
      <c r="W816" s="810"/>
      <c r="X816" s="804"/>
      <c r="Y816" s="653"/>
      <c r="Z816" s="804"/>
      <c r="AA816" s="804"/>
      <c r="AB816" s="185"/>
      <c r="AC816" s="804"/>
      <c r="AD816" s="804"/>
      <c r="AE816" s="804"/>
      <c r="AF816" s="804"/>
      <c r="AG816" s="804"/>
      <c r="AH816" s="804"/>
      <c r="AI816" s="686"/>
      <c r="AJ816" s="686"/>
      <c r="AK816" s="686"/>
      <c r="AL816" s="686"/>
      <c r="AM816" s="686"/>
      <c r="AN816" s="686"/>
      <c r="AO816" s="686"/>
      <c r="AP816" s="686"/>
      <c r="AQ816" s="686"/>
      <c r="AR816" s="686"/>
      <c r="AS816" s="686"/>
    </row>
    <row r="817" ht="15.75" customHeight="1">
      <c r="A817" s="803"/>
      <c r="B817" s="804"/>
      <c r="C817" s="804"/>
      <c r="D817" s="805"/>
      <c r="E817" s="806"/>
      <c r="F817" s="806"/>
      <c r="G817" s="806"/>
      <c r="H817" s="804"/>
      <c r="I817" s="804"/>
      <c r="J817" s="804"/>
      <c r="K817" s="185"/>
      <c r="L817" s="807"/>
      <c r="M817" s="653"/>
      <c r="N817" s="804"/>
      <c r="O817" s="804"/>
      <c r="P817" s="653"/>
      <c r="Q817" s="804"/>
      <c r="R817" s="808"/>
      <c r="S817" s="808"/>
      <c r="T817" s="809"/>
      <c r="U817" s="804"/>
      <c r="V817" s="804"/>
      <c r="W817" s="810"/>
      <c r="X817" s="804"/>
      <c r="Y817" s="653"/>
      <c r="Z817" s="804"/>
      <c r="AA817" s="804"/>
      <c r="AB817" s="185"/>
      <c r="AC817" s="804"/>
      <c r="AD817" s="804"/>
      <c r="AE817" s="804"/>
      <c r="AF817" s="804"/>
      <c r="AG817" s="804"/>
      <c r="AH817" s="804"/>
      <c r="AI817" s="686"/>
      <c r="AJ817" s="686"/>
      <c r="AK817" s="686"/>
      <c r="AL817" s="686"/>
      <c r="AM817" s="686"/>
      <c r="AN817" s="686"/>
      <c r="AO817" s="686"/>
      <c r="AP817" s="686"/>
      <c r="AQ817" s="686"/>
      <c r="AR817" s="686"/>
      <c r="AS817" s="686"/>
    </row>
    <row r="818" ht="15.75" customHeight="1">
      <c r="A818" s="803"/>
      <c r="B818" s="804"/>
      <c r="C818" s="804"/>
      <c r="D818" s="805"/>
      <c r="E818" s="806"/>
      <c r="F818" s="806"/>
      <c r="G818" s="806"/>
      <c r="H818" s="804"/>
      <c r="I818" s="804"/>
      <c r="J818" s="804"/>
      <c r="K818" s="185"/>
      <c r="L818" s="807"/>
      <c r="M818" s="653"/>
      <c r="N818" s="804"/>
      <c r="O818" s="804"/>
      <c r="P818" s="653"/>
      <c r="Q818" s="804"/>
      <c r="R818" s="808"/>
      <c r="S818" s="808"/>
      <c r="T818" s="809"/>
      <c r="U818" s="804"/>
      <c r="V818" s="804"/>
      <c r="W818" s="810"/>
      <c r="X818" s="804"/>
      <c r="Y818" s="653"/>
      <c r="Z818" s="804"/>
      <c r="AA818" s="804"/>
      <c r="AB818" s="185"/>
      <c r="AC818" s="804"/>
      <c r="AD818" s="804"/>
      <c r="AE818" s="804"/>
      <c r="AF818" s="804"/>
      <c r="AG818" s="804"/>
      <c r="AH818" s="804"/>
      <c r="AI818" s="686"/>
      <c r="AJ818" s="686"/>
      <c r="AK818" s="686"/>
      <c r="AL818" s="686"/>
      <c r="AM818" s="686"/>
      <c r="AN818" s="686"/>
      <c r="AO818" s="686"/>
      <c r="AP818" s="686"/>
      <c r="AQ818" s="686"/>
      <c r="AR818" s="686"/>
      <c r="AS818" s="686"/>
    </row>
    <row r="819" ht="15.75" customHeight="1">
      <c r="A819" s="803"/>
      <c r="B819" s="804"/>
      <c r="C819" s="804"/>
      <c r="D819" s="805"/>
      <c r="E819" s="806"/>
      <c r="F819" s="806"/>
      <c r="G819" s="806"/>
      <c r="H819" s="804"/>
      <c r="I819" s="804"/>
      <c r="J819" s="804"/>
      <c r="K819" s="185"/>
      <c r="L819" s="807"/>
      <c r="M819" s="653"/>
      <c r="N819" s="804"/>
      <c r="O819" s="804"/>
      <c r="P819" s="653"/>
      <c r="Q819" s="804"/>
      <c r="R819" s="808"/>
      <c r="S819" s="808"/>
      <c r="T819" s="809"/>
      <c r="U819" s="804"/>
      <c r="V819" s="804"/>
      <c r="W819" s="810"/>
      <c r="X819" s="804"/>
      <c r="Y819" s="653"/>
      <c r="Z819" s="804"/>
      <c r="AA819" s="804"/>
      <c r="AB819" s="185"/>
      <c r="AC819" s="804"/>
      <c r="AD819" s="804"/>
      <c r="AE819" s="804"/>
      <c r="AF819" s="804"/>
      <c r="AG819" s="804"/>
      <c r="AH819" s="804"/>
      <c r="AI819" s="686"/>
      <c r="AJ819" s="686"/>
      <c r="AK819" s="686"/>
      <c r="AL819" s="686"/>
      <c r="AM819" s="686"/>
      <c r="AN819" s="686"/>
      <c r="AO819" s="686"/>
      <c r="AP819" s="686"/>
      <c r="AQ819" s="686"/>
      <c r="AR819" s="686"/>
      <c r="AS819" s="686"/>
    </row>
    <row r="820" ht="15.75" customHeight="1">
      <c r="A820" s="803"/>
      <c r="B820" s="804"/>
      <c r="C820" s="804"/>
      <c r="D820" s="805"/>
      <c r="E820" s="806"/>
      <c r="F820" s="806"/>
      <c r="G820" s="806"/>
      <c r="H820" s="804"/>
      <c r="I820" s="804"/>
      <c r="J820" s="804"/>
      <c r="K820" s="185"/>
      <c r="L820" s="807"/>
      <c r="M820" s="653"/>
      <c r="N820" s="804"/>
      <c r="O820" s="804"/>
      <c r="P820" s="653"/>
      <c r="Q820" s="804"/>
      <c r="R820" s="808"/>
      <c r="S820" s="808"/>
      <c r="T820" s="809"/>
      <c r="U820" s="804"/>
      <c r="V820" s="804"/>
      <c r="W820" s="810"/>
      <c r="X820" s="804"/>
      <c r="Y820" s="653"/>
      <c r="Z820" s="804"/>
      <c r="AA820" s="804"/>
      <c r="AB820" s="185"/>
      <c r="AC820" s="804"/>
      <c r="AD820" s="804"/>
      <c r="AE820" s="804"/>
      <c r="AF820" s="804"/>
      <c r="AG820" s="804"/>
      <c r="AH820" s="804"/>
      <c r="AI820" s="686"/>
      <c r="AJ820" s="686"/>
      <c r="AK820" s="686"/>
      <c r="AL820" s="686"/>
      <c r="AM820" s="686"/>
      <c r="AN820" s="686"/>
      <c r="AO820" s="686"/>
      <c r="AP820" s="686"/>
      <c r="AQ820" s="686"/>
      <c r="AR820" s="686"/>
      <c r="AS820" s="686"/>
    </row>
    <row r="821" ht="15.75" customHeight="1">
      <c r="A821" s="803"/>
      <c r="B821" s="804"/>
      <c r="C821" s="804"/>
      <c r="D821" s="805"/>
      <c r="E821" s="806"/>
      <c r="F821" s="806"/>
      <c r="G821" s="806"/>
      <c r="H821" s="804"/>
      <c r="I821" s="804"/>
      <c r="J821" s="804"/>
      <c r="K821" s="185"/>
      <c r="L821" s="807"/>
      <c r="M821" s="653"/>
      <c r="N821" s="804"/>
      <c r="O821" s="804"/>
      <c r="P821" s="653"/>
      <c r="Q821" s="804"/>
      <c r="R821" s="808"/>
      <c r="S821" s="808"/>
      <c r="T821" s="809"/>
      <c r="U821" s="804"/>
      <c r="V821" s="804"/>
      <c r="W821" s="810"/>
      <c r="X821" s="804"/>
      <c r="Y821" s="653"/>
      <c r="Z821" s="804"/>
      <c r="AA821" s="804"/>
      <c r="AB821" s="185"/>
      <c r="AC821" s="804"/>
      <c r="AD821" s="804"/>
      <c r="AE821" s="804"/>
      <c r="AF821" s="804"/>
      <c r="AG821" s="804"/>
      <c r="AH821" s="804"/>
      <c r="AI821" s="686"/>
      <c r="AJ821" s="686"/>
      <c r="AK821" s="686"/>
      <c r="AL821" s="686"/>
      <c r="AM821" s="686"/>
      <c r="AN821" s="686"/>
      <c r="AO821" s="686"/>
      <c r="AP821" s="686"/>
      <c r="AQ821" s="686"/>
      <c r="AR821" s="686"/>
      <c r="AS821" s="686"/>
    </row>
    <row r="822" ht="15.75" customHeight="1">
      <c r="A822" s="803"/>
      <c r="B822" s="804"/>
      <c r="C822" s="804"/>
      <c r="D822" s="805"/>
      <c r="E822" s="806"/>
      <c r="F822" s="806"/>
      <c r="G822" s="806"/>
      <c r="H822" s="804"/>
      <c r="I822" s="804"/>
      <c r="J822" s="804"/>
      <c r="K822" s="185"/>
      <c r="L822" s="807"/>
      <c r="M822" s="653"/>
      <c r="N822" s="804"/>
      <c r="O822" s="804"/>
      <c r="P822" s="653"/>
      <c r="Q822" s="804"/>
      <c r="R822" s="808"/>
      <c r="S822" s="808"/>
      <c r="T822" s="809"/>
      <c r="U822" s="804"/>
      <c r="V822" s="804"/>
      <c r="W822" s="810"/>
      <c r="X822" s="804"/>
      <c r="Y822" s="653"/>
      <c r="Z822" s="804"/>
      <c r="AA822" s="804"/>
      <c r="AB822" s="185"/>
      <c r="AC822" s="804"/>
      <c r="AD822" s="804"/>
      <c r="AE822" s="804"/>
      <c r="AF822" s="804"/>
      <c r="AG822" s="804"/>
      <c r="AH822" s="804"/>
      <c r="AI822" s="686"/>
      <c r="AJ822" s="686"/>
      <c r="AK822" s="686"/>
      <c r="AL822" s="686"/>
      <c r="AM822" s="686"/>
      <c r="AN822" s="686"/>
      <c r="AO822" s="686"/>
      <c r="AP822" s="686"/>
      <c r="AQ822" s="686"/>
      <c r="AR822" s="686"/>
      <c r="AS822" s="686"/>
    </row>
    <row r="823" ht="15.75" customHeight="1">
      <c r="A823" s="803"/>
      <c r="B823" s="804"/>
      <c r="C823" s="804"/>
      <c r="D823" s="805"/>
      <c r="E823" s="806"/>
      <c r="F823" s="806"/>
      <c r="G823" s="806"/>
      <c r="H823" s="804"/>
      <c r="I823" s="804"/>
      <c r="J823" s="804"/>
      <c r="K823" s="185"/>
      <c r="L823" s="807"/>
      <c r="M823" s="653"/>
      <c r="N823" s="804"/>
      <c r="O823" s="804"/>
      <c r="P823" s="653"/>
      <c r="Q823" s="804"/>
      <c r="R823" s="808"/>
      <c r="S823" s="808"/>
      <c r="T823" s="809"/>
      <c r="U823" s="804"/>
      <c r="V823" s="804"/>
      <c r="W823" s="810"/>
      <c r="X823" s="804"/>
      <c r="Y823" s="653"/>
      <c r="Z823" s="804"/>
      <c r="AA823" s="804"/>
      <c r="AB823" s="185"/>
      <c r="AC823" s="804"/>
      <c r="AD823" s="804"/>
      <c r="AE823" s="804"/>
      <c r="AF823" s="804"/>
      <c r="AG823" s="804"/>
      <c r="AH823" s="804"/>
      <c r="AI823" s="686"/>
      <c r="AJ823" s="686"/>
      <c r="AK823" s="686"/>
      <c r="AL823" s="686"/>
      <c r="AM823" s="686"/>
      <c r="AN823" s="686"/>
      <c r="AO823" s="686"/>
      <c r="AP823" s="686"/>
      <c r="AQ823" s="686"/>
      <c r="AR823" s="686"/>
      <c r="AS823" s="686"/>
    </row>
    <row r="824" ht="15.75" customHeight="1">
      <c r="A824" s="803"/>
      <c r="B824" s="804"/>
      <c r="C824" s="804"/>
      <c r="D824" s="805"/>
      <c r="E824" s="806"/>
      <c r="F824" s="806"/>
      <c r="G824" s="806"/>
      <c r="H824" s="804"/>
      <c r="I824" s="804"/>
      <c r="J824" s="804"/>
      <c r="K824" s="185"/>
      <c r="L824" s="807"/>
      <c r="M824" s="653"/>
      <c r="N824" s="804"/>
      <c r="O824" s="804"/>
      <c r="P824" s="653"/>
      <c r="Q824" s="804"/>
      <c r="R824" s="808"/>
      <c r="S824" s="808"/>
      <c r="T824" s="809"/>
      <c r="U824" s="804"/>
      <c r="V824" s="804"/>
      <c r="W824" s="810"/>
      <c r="X824" s="804"/>
      <c r="Y824" s="653"/>
      <c r="Z824" s="804"/>
      <c r="AA824" s="804"/>
      <c r="AB824" s="185"/>
      <c r="AC824" s="804"/>
      <c r="AD824" s="804"/>
      <c r="AE824" s="804"/>
      <c r="AF824" s="804"/>
      <c r="AG824" s="804"/>
      <c r="AH824" s="804"/>
      <c r="AI824" s="686"/>
      <c r="AJ824" s="686"/>
      <c r="AK824" s="686"/>
      <c r="AL824" s="686"/>
      <c r="AM824" s="686"/>
      <c r="AN824" s="686"/>
      <c r="AO824" s="686"/>
      <c r="AP824" s="686"/>
      <c r="AQ824" s="686"/>
      <c r="AR824" s="686"/>
      <c r="AS824" s="686"/>
    </row>
    <row r="825" ht="15.75" customHeight="1">
      <c r="A825" s="803"/>
      <c r="B825" s="804"/>
      <c r="C825" s="804"/>
      <c r="D825" s="805"/>
      <c r="E825" s="806"/>
      <c r="F825" s="806"/>
      <c r="G825" s="806"/>
      <c r="H825" s="804"/>
      <c r="I825" s="804"/>
      <c r="J825" s="804"/>
      <c r="K825" s="185"/>
      <c r="L825" s="807"/>
      <c r="M825" s="653"/>
      <c r="N825" s="804"/>
      <c r="O825" s="804"/>
      <c r="P825" s="653"/>
      <c r="Q825" s="804"/>
      <c r="R825" s="808"/>
      <c r="S825" s="808"/>
      <c r="T825" s="809"/>
      <c r="U825" s="804"/>
      <c r="V825" s="804"/>
      <c r="W825" s="810"/>
      <c r="X825" s="804"/>
      <c r="Y825" s="653"/>
      <c r="Z825" s="804"/>
      <c r="AA825" s="804"/>
      <c r="AB825" s="185"/>
      <c r="AC825" s="804"/>
      <c r="AD825" s="804"/>
      <c r="AE825" s="804"/>
      <c r="AF825" s="804"/>
      <c r="AG825" s="804"/>
      <c r="AH825" s="804"/>
      <c r="AI825" s="686"/>
      <c r="AJ825" s="686"/>
      <c r="AK825" s="686"/>
      <c r="AL825" s="686"/>
      <c r="AM825" s="686"/>
      <c r="AN825" s="686"/>
      <c r="AO825" s="686"/>
      <c r="AP825" s="686"/>
      <c r="AQ825" s="686"/>
      <c r="AR825" s="686"/>
      <c r="AS825" s="686"/>
    </row>
    <row r="826" ht="15.75" customHeight="1">
      <c r="A826" s="803"/>
      <c r="B826" s="804"/>
      <c r="C826" s="804"/>
      <c r="D826" s="805"/>
      <c r="E826" s="806"/>
      <c r="F826" s="806"/>
      <c r="G826" s="806"/>
      <c r="H826" s="804"/>
      <c r="I826" s="804"/>
      <c r="J826" s="804"/>
      <c r="K826" s="185"/>
      <c r="L826" s="807"/>
      <c r="M826" s="653"/>
      <c r="N826" s="804"/>
      <c r="O826" s="804"/>
      <c r="P826" s="653"/>
      <c r="Q826" s="804"/>
      <c r="R826" s="808"/>
      <c r="S826" s="808"/>
      <c r="T826" s="809"/>
      <c r="U826" s="804"/>
      <c r="V826" s="804"/>
      <c r="W826" s="810"/>
      <c r="X826" s="804"/>
      <c r="Y826" s="653"/>
      <c r="Z826" s="804"/>
      <c r="AA826" s="804"/>
      <c r="AB826" s="185"/>
      <c r="AC826" s="804"/>
      <c r="AD826" s="804"/>
      <c r="AE826" s="804"/>
      <c r="AF826" s="804"/>
      <c r="AG826" s="804"/>
      <c r="AH826" s="804"/>
      <c r="AI826" s="686"/>
      <c r="AJ826" s="686"/>
      <c r="AK826" s="686"/>
      <c r="AL826" s="686"/>
      <c r="AM826" s="686"/>
      <c r="AN826" s="686"/>
      <c r="AO826" s="686"/>
      <c r="AP826" s="686"/>
      <c r="AQ826" s="686"/>
      <c r="AR826" s="686"/>
      <c r="AS826" s="686"/>
    </row>
    <row r="827" ht="15.75" customHeight="1">
      <c r="A827" s="803"/>
      <c r="B827" s="804"/>
      <c r="C827" s="804"/>
      <c r="D827" s="805"/>
      <c r="E827" s="806"/>
      <c r="F827" s="806"/>
      <c r="G827" s="806"/>
      <c r="H827" s="804"/>
      <c r="I827" s="804"/>
      <c r="J827" s="804"/>
      <c r="K827" s="185"/>
      <c r="L827" s="807"/>
      <c r="M827" s="653"/>
      <c r="N827" s="804"/>
      <c r="O827" s="804"/>
      <c r="P827" s="653"/>
      <c r="Q827" s="804"/>
      <c r="R827" s="808"/>
      <c r="S827" s="808"/>
      <c r="T827" s="809"/>
      <c r="U827" s="804"/>
      <c r="V827" s="804"/>
      <c r="W827" s="810"/>
      <c r="X827" s="804"/>
      <c r="Y827" s="653"/>
      <c r="Z827" s="804"/>
      <c r="AA827" s="804"/>
      <c r="AB827" s="185"/>
      <c r="AC827" s="804"/>
      <c r="AD827" s="804"/>
      <c r="AE827" s="804"/>
      <c r="AF827" s="804"/>
      <c r="AG827" s="804"/>
      <c r="AH827" s="804"/>
      <c r="AI827" s="686"/>
      <c r="AJ827" s="686"/>
      <c r="AK827" s="686"/>
      <c r="AL827" s="686"/>
      <c r="AM827" s="686"/>
      <c r="AN827" s="686"/>
      <c r="AO827" s="686"/>
      <c r="AP827" s="686"/>
      <c r="AQ827" s="686"/>
      <c r="AR827" s="686"/>
      <c r="AS827" s="686"/>
    </row>
    <row r="828" ht="15.75" customHeight="1">
      <c r="A828" s="803"/>
      <c r="B828" s="804"/>
      <c r="C828" s="804"/>
      <c r="D828" s="805"/>
      <c r="E828" s="806"/>
      <c r="F828" s="806"/>
      <c r="G828" s="806"/>
      <c r="H828" s="804"/>
      <c r="I828" s="804"/>
      <c r="J828" s="804"/>
      <c r="K828" s="185"/>
      <c r="L828" s="807"/>
      <c r="M828" s="653"/>
      <c r="N828" s="804"/>
      <c r="O828" s="804"/>
      <c r="P828" s="653"/>
      <c r="Q828" s="804"/>
      <c r="R828" s="808"/>
      <c r="S828" s="808"/>
      <c r="T828" s="809"/>
      <c r="U828" s="804"/>
      <c r="V828" s="804"/>
      <c r="W828" s="810"/>
      <c r="X828" s="804"/>
      <c r="Y828" s="653"/>
      <c r="Z828" s="804"/>
      <c r="AA828" s="804"/>
      <c r="AB828" s="185"/>
      <c r="AC828" s="804"/>
      <c r="AD828" s="804"/>
      <c r="AE828" s="804"/>
      <c r="AF828" s="804"/>
      <c r="AG828" s="804"/>
      <c r="AH828" s="804"/>
      <c r="AI828" s="686"/>
      <c r="AJ828" s="686"/>
      <c r="AK828" s="686"/>
      <c r="AL828" s="686"/>
      <c r="AM828" s="686"/>
      <c r="AN828" s="686"/>
      <c r="AO828" s="686"/>
      <c r="AP828" s="686"/>
      <c r="AQ828" s="686"/>
      <c r="AR828" s="686"/>
      <c r="AS828" s="686"/>
    </row>
    <row r="829" ht="15.75" customHeight="1">
      <c r="A829" s="803"/>
      <c r="B829" s="804"/>
      <c r="C829" s="804"/>
      <c r="D829" s="805"/>
      <c r="E829" s="806"/>
      <c r="F829" s="806"/>
      <c r="G829" s="806"/>
      <c r="H829" s="804"/>
      <c r="I829" s="804"/>
      <c r="J829" s="804"/>
      <c r="K829" s="185"/>
      <c r="L829" s="807"/>
      <c r="M829" s="653"/>
      <c r="N829" s="804"/>
      <c r="O829" s="804"/>
      <c r="P829" s="653"/>
      <c r="Q829" s="804"/>
      <c r="R829" s="808"/>
      <c r="S829" s="808"/>
      <c r="T829" s="809"/>
      <c r="U829" s="804"/>
      <c r="V829" s="804"/>
      <c r="W829" s="810"/>
      <c r="X829" s="804"/>
      <c r="Y829" s="653"/>
      <c r="Z829" s="804"/>
      <c r="AA829" s="804"/>
      <c r="AB829" s="185"/>
      <c r="AC829" s="804"/>
      <c r="AD829" s="804"/>
      <c r="AE829" s="804"/>
      <c r="AF829" s="804"/>
      <c r="AG829" s="804"/>
      <c r="AH829" s="804"/>
      <c r="AI829" s="686"/>
      <c r="AJ829" s="686"/>
      <c r="AK829" s="686"/>
      <c r="AL829" s="686"/>
      <c r="AM829" s="686"/>
      <c r="AN829" s="686"/>
      <c r="AO829" s="686"/>
      <c r="AP829" s="686"/>
      <c r="AQ829" s="686"/>
      <c r="AR829" s="686"/>
      <c r="AS829" s="686"/>
    </row>
    <row r="830" ht="15.75" customHeight="1">
      <c r="A830" s="803"/>
      <c r="B830" s="804"/>
      <c r="C830" s="804"/>
      <c r="D830" s="805"/>
      <c r="E830" s="806"/>
      <c r="F830" s="806"/>
      <c r="G830" s="806"/>
      <c r="H830" s="804"/>
      <c r="I830" s="804"/>
      <c r="J830" s="804"/>
      <c r="K830" s="185"/>
      <c r="L830" s="807"/>
      <c r="M830" s="653"/>
      <c r="N830" s="804"/>
      <c r="O830" s="804"/>
      <c r="P830" s="653"/>
      <c r="Q830" s="804"/>
      <c r="R830" s="808"/>
      <c r="S830" s="808"/>
      <c r="T830" s="809"/>
      <c r="U830" s="804"/>
      <c r="V830" s="804"/>
      <c r="W830" s="810"/>
      <c r="X830" s="804"/>
      <c r="Y830" s="653"/>
      <c r="Z830" s="804"/>
      <c r="AA830" s="804"/>
      <c r="AB830" s="185"/>
      <c r="AC830" s="804"/>
      <c r="AD830" s="804"/>
      <c r="AE830" s="804"/>
      <c r="AF830" s="804"/>
      <c r="AG830" s="804"/>
      <c r="AH830" s="804"/>
      <c r="AI830" s="686"/>
      <c r="AJ830" s="686"/>
      <c r="AK830" s="686"/>
      <c r="AL830" s="686"/>
      <c r="AM830" s="686"/>
      <c r="AN830" s="686"/>
      <c r="AO830" s="686"/>
      <c r="AP830" s="686"/>
      <c r="AQ830" s="686"/>
      <c r="AR830" s="686"/>
      <c r="AS830" s="686"/>
    </row>
    <row r="831" ht="15.75" customHeight="1">
      <c r="A831" s="803"/>
      <c r="B831" s="804"/>
      <c r="C831" s="804"/>
      <c r="D831" s="805"/>
      <c r="E831" s="806"/>
      <c r="F831" s="806"/>
      <c r="G831" s="806"/>
      <c r="H831" s="804"/>
      <c r="I831" s="804"/>
      <c r="J831" s="804"/>
      <c r="K831" s="185"/>
      <c r="L831" s="807"/>
      <c r="M831" s="653"/>
      <c r="N831" s="804"/>
      <c r="O831" s="804"/>
      <c r="P831" s="653"/>
      <c r="Q831" s="804"/>
      <c r="R831" s="808"/>
      <c r="S831" s="808"/>
      <c r="T831" s="809"/>
      <c r="U831" s="804"/>
      <c r="V831" s="804"/>
      <c r="W831" s="810"/>
      <c r="X831" s="804"/>
      <c r="Y831" s="653"/>
      <c r="Z831" s="804"/>
      <c r="AA831" s="804"/>
      <c r="AB831" s="185"/>
      <c r="AC831" s="804"/>
      <c r="AD831" s="804"/>
      <c r="AE831" s="804"/>
      <c r="AF831" s="804"/>
      <c r="AG831" s="804"/>
      <c r="AH831" s="804"/>
      <c r="AI831" s="686"/>
      <c r="AJ831" s="686"/>
      <c r="AK831" s="686"/>
      <c r="AL831" s="686"/>
      <c r="AM831" s="686"/>
      <c r="AN831" s="686"/>
      <c r="AO831" s="686"/>
      <c r="AP831" s="686"/>
      <c r="AQ831" s="686"/>
      <c r="AR831" s="686"/>
      <c r="AS831" s="686"/>
    </row>
    <row r="832" ht="15.75" customHeight="1">
      <c r="A832" s="803"/>
      <c r="B832" s="804"/>
      <c r="C832" s="804"/>
      <c r="D832" s="805"/>
      <c r="E832" s="806"/>
      <c r="F832" s="806"/>
      <c r="G832" s="806"/>
      <c r="H832" s="804"/>
      <c r="I832" s="804"/>
      <c r="J832" s="804"/>
      <c r="K832" s="185"/>
      <c r="L832" s="807"/>
      <c r="M832" s="653"/>
      <c r="N832" s="804"/>
      <c r="O832" s="804"/>
      <c r="P832" s="653"/>
      <c r="Q832" s="804"/>
      <c r="R832" s="808"/>
      <c r="S832" s="808"/>
      <c r="T832" s="809"/>
      <c r="U832" s="804"/>
      <c r="V832" s="804"/>
      <c r="W832" s="810"/>
      <c r="X832" s="804"/>
      <c r="Y832" s="653"/>
      <c r="Z832" s="804"/>
      <c r="AA832" s="804"/>
      <c r="AB832" s="185"/>
      <c r="AC832" s="804"/>
      <c r="AD832" s="804"/>
      <c r="AE832" s="804"/>
      <c r="AF832" s="804"/>
      <c r="AG832" s="804"/>
      <c r="AH832" s="804"/>
      <c r="AI832" s="686"/>
      <c r="AJ832" s="686"/>
      <c r="AK832" s="686"/>
      <c r="AL832" s="686"/>
      <c r="AM832" s="686"/>
      <c r="AN832" s="686"/>
      <c r="AO832" s="686"/>
      <c r="AP832" s="686"/>
      <c r="AQ832" s="686"/>
      <c r="AR832" s="686"/>
      <c r="AS832" s="686"/>
    </row>
    <row r="833" ht="15.75" customHeight="1">
      <c r="A833" s="803"/>
      <c r="B833" s="804"/>
      <c r="C833" s="804"/>
      <c r="D833" s="805"/>
      <c r="E833" s="806"/>
      <c r="F833" s="806"/>
      <c r="G833" s="806"/>
      <c r="H833" s="804"/>
      <c r="I833" s="804"/>
      <c r="J833" s="804"/>
      <c r="K833" s="185"/>
      <c r="L833" s="807"/>
      <c r="M833" s="653"/>
      <c r="N833" s="804"/>
      <c r="O833" s="804"/>
      <c r="P833" s="653"/>
      <c r="Q833" s="804"/>
      <c r="R833" s="808"/>
      <c r="S833" s="808"/>
      <c r="T833" s="809"/>
      <c r="U833" s="804"/>
      <c r="V833" s="804"/>
      <c r="W833" s="810"/>
      <c r="X833" s="804"/>
      <c r="Y833" s="653"/>
      <c r="Z833" s="804"/>
      <c r="AA833" s="804"/>
      <c r="AB833" s="185"/>
      <c r="AC833" s="804"/>
      <c r="AD833" s="804"/>
      <c r="AE833" s="804"/>
      <c r="AF833" s="804"/>
      <c r="AG833" s="804"/>
      <c r="AH833" s="804"/>
      <c r="AI833" s="686"/>
      <c r="AJ833" s="686"/>
      <c r="AK833" s="686"/>
      <c r="AL833" s="686"/>
      <c r="AM833" s="686"/>
      <c r="AN833" s="686"/>
      <c r="AO833" s="686"/>
      <c r="AP833" s="686"/>
      <c r="AQ833" s="686"/>
      <c r="AR833" s="686"/>
      <c r="AS833" s="686"/>
    </row>
    <row r="834" ht="15.75" customHeight="1">
      <c r="A834" s="803"/>
      <c r="B834" s="804"/>
      <c r="C834" s="804"/>
      <c r="D834" s="805"/>
      <c r="E834" s="806"/>
      <c r="F834" s="806"/>
      <c r="G834" s="806"/>
      <c r="H834" s="804"/>
      <c r="I834" s="804"/>
      <c r="J834" s="804"/>
      <c r="K834" s="185"/>
      <c r="L834" s="807"/>
      <c r="M834" s="653"/>
      <c r="N834" s="804"/>
      <c r="O834" s="804"/>
      <c r="P834" s="653"/>
      <c r="Q834" s="804"/>
      <c r="R834" s="808"/>
      <c r="S834" s="808"/>
      <c r="T834" s="809"/>
      <c r="U834" s="804"/>
      <c r="V834" s="804"/>
      <c r="W834" s="810"/>
      <c r="X834" s="804"/>
      <c r="Y834" s="653"/>
      <c r="Z834" s="804"/>
      <c r="AA834" s="804"/>
      <c r="AB834" s="185"/>
      <c r="AC834" s="804"/>
      <c r="AD834" s="804"/>
      <c r="AE834" s="804"/>
      <c r="AF834" s="804"/>
      <c r="AG834" s="804"/>
      <c r="AH834" s="804"/>
      <c r="AI834" s="686"/>
      <c r="AJ834" s="686"/>
      <c r="AK834" s="686"/>
      <c r="AL834" s="686"/>
      <c r="AM834" s="686"/>
      <c r="AN834" s="686"/>
      <c r="AO834" s="686"/>
      <c r="AP834" s="686"/>
      <c r="AQ834" s="686"/>
      <c r="AR834" s="686"/>
      <c r="AS834" s="686"/>
    </row>
    <row r="835" ht="15.75" customHeight="1">
      <c r="A835" s="803"/>
      <c r="B835" s="804"/>
      <c r="C835" s="804"/>
      <c r="D835" s="805"/>
      <c r="E835" s="806"/>
      <c r="F835" s="806"/>
      <c r="G835" s="806"/>
      <c r="H835" s="804"/>
      <c r="I835" s="804"/>
      <c r="J835" s="804"/>
      <c r="K835" s="185"/>
      <c r="L835" s="807"/>
      <c r="M835" s="653"/>
      <c r="N835" s="804"/>
      <c r="O835" s="804"/>
      <c r="P835" s="653"/>
      <c r="Q835" s="804"/>
      <c r="R835" s="808"/>
      <c r="S835" s="808"/>
      <c r="T835" s="809"/>
      <c r="U835" s="804"/>
      <c r="V835" s="804"/>
      <c r="W835" s="810"/>
      <c r="X835" s="804"/>
      <c r="Y835" s="653"/>
      <c r="Z835" s="804"/>
      <c r="AA835" s="804"/>
      <c r="AB835" s="185"/>
      <c r="AC835" s="804"/>
      <c r="AD835" s="804"/>
      <c r="AE835" s="804"/>
      <c r="AF835" s="804"/>
      <c r="AG835" s="804"/>
      <c r="AH835" s="804"/>
      <c r="AI835" s="686"/>
      <c r="AJ835" s="686"/>
      <c r="AK835" s="686"/>
      <c r="AL835" s="686"/>
      <c r="AM835" s="686"/>
      <c r="AN835" s="686"/>
      <c r="AO835" s="686"/>
      <c r="AP835" s="686"/>
      <c r="AQ835" s="686"/>
      <c r="AR835" s="686"/>
      <c r="AS835" s="686"/>
    </row>
    <row r="836" ht="15.75" customHeight="1">
      <c r="A836" s="803"/>
      <c r="B836" s="804"/>
      <c r="C836" s="804"/>
      <c r="D836" s="805"/>
      <c r="E836" s="806"/>
      <c r="F836" s="806"/>
      <c r="G836" s="806"/>
      <c r="H836" s="804"/>
      <c r="I836" s="804"/>
      <c r="J836" s="804"/>
      <c r="K836" s="185"/>
      <c r="L836" s="807"/>
      <c r="M836" s="653"/>
      <c r="N836" s="804"/>
      <c r="O836" s="804"/>
      <c r="P836" s="653"/>
      <c r="Q836" s="804"/>
      <c r="R836" s="808"/>
      <c r="S836" s="808"/>
      <c r="T836" s="809"/>
      <c r="U836" s="804"/>
      <c r="V836" s="804"/>
      <c r="W836" s="810"/>
      <c r="X836" s="804"/>
      <c r="Y836" s="653"/>
      <c r="Z836" s="804"/>
      <c r="AA836" s="804"/>
      <c r="AB836" s="185"/>
      <c r="AC836" s="804"/>
      <c r="AD836" s="804"/>
      <c r="AE836" s="804"/>
      <c r="AF836" s="804"/>
      <c r="AG836" s="804"/>
      <c r="AH836" s="804"/>
      <c r="AI836" s="686"/>
      <c r="AJ836" s="686"/>
      <c r="AK836" s="686"/>
      <c r="AL836" s="686"/>
      <c r="AM836" s="686"/>
      <c r="AN836" s="686"/>
      <c r="AO836" s="686"/>
      <c r="AP836" s="686"/>
      <c r="AQ836" s="686"/>
      <c r="AR836" s="686"/>
      <c r="AS836" s="686"/>
    </row>
    <row r="837" ht="15.75" customHeight="1">
      <c r="A837" s="803"/>
      <c r="B837" s="804"/>
      <c r="C837" s="804"/>
      <c r="D837" s="805"/>
      <c r="E837" s="806"/>
      <c r="F837" s="806"/>
      <c r="G837" s="806"/>
      <c r="H837" s="804"/>
      <c r="I837" s="804"/>
      <c r="J837" s="804"/>
      <c r="K837" s="185"/>
      <c r="L837" s="807"/>
      <c r="M837" s="653"/>
      <c r="N837" s="804"/>
      <c r="O837" s="804"/>
      <c r="P837" s="653"/>
      <c r="Q837" s="804"/>
      <c r="R837" s="808"/>
      <c r="S837" s="808"/>
      <c r="T837" s="809"/>
      <c r="U837" s="804"/>
      <c r="V837" s="804"/>
      <c r="W837" s="810"/>
      <c r="X837" s="804"/>
      <c r="Y837" s="653"/>
      <c r="Z837" s="804"/>
      <c r="AA837" s="804"/>
      <c r="AB837" s="185"/>
      <c r="AC837" s="804"/>
      <c r="AD837" s="804"/>
      <c r="AE837" s="804"/>
      <c r="AF837" s="804"/>
      <c r="AG837" s="804"/>
      <c r="AH837" s="804"/>
      <c r="AI837" s="686"/>
      <c r="AJ837" s="686"/>
      <c r="AK837" s="686"/>
      <c r="AL837" s="686"/>
      <c r="AM837" s="686"/>
      <c r="AN837" s="686"/>
      <c r="AO837" s="686"/>
      <c r="AP837" s="686"/>
      <c r="AQ837" s="686"/>
      <c r="AR837" s="686"/>
      <c r="AS837" s="686"/>
    </row>
    <row r="838" ht="15.75" customHeight="1">
      <c r="A838" s="803"/>
      <c r="B838" s="804"/>
      <c r="C838" s="804"/>
      <c r="D838" s="805"/>
      <c r="E838" s="806"/>
      <c r="F838" s="806"/>
      <c r="G838" s="806"/>
      <c r="H838" s="804"/>
      <c r="I838" s="804"/>
      <c r="J838" s="804"/>
      <c r="K838" s="185"/>
      <c r="L838" s="807"/>
      <c r="M838" s="653"/>
      <c r="N838" s="804"/>
      <c r="O838" s="804"/>
      <c r="P838" s="653"/>
      <c r="Q838" s="804"/>
      <c r="R838" s="808"/>
      <c r="S838" s="808"/>
      <c r="T838" s="809"/>
      <c r="U838" s="804"/>
      <c r="V838" s="804"/>
      <c r="W838" s="810"/>
      <c r="X838" s="804"/>
      <c r="Y838" s="653"/>
      <c r="Z838" s="804"/>
      <c r="AA838" s="804"/>
      <c r="AB838" s="185"/>
      <c r="AC838" s="804"/>
      <c r="AD838" s="804"/>
      <c r="AE838" s="804"/>
      <c r="AF838" s="804"/>
      <c r="AG838" s="804"/>
      <c r="AH838" s="804"/>
      <c r="AI838" s="686"/>
      <c r="AJ838" s="686"/>
      <c r="AK838" s="686"/>
      <c r="AL838" s="686"/>
      <c r="AM838" s="686"/>
      <c r="AN838" s="686"/>
      <c r="AO838" s="686"/>
      <c r="AP838" s="686"/>
      <c r="AQ838" s="686"/>
      <c r="AR838" s="686"/>
      <c r="AS838" s="686"/>
    </row>
    <row r="839" ht="15.75" customHeight="1">
      <c r="A839" s="803"/>
      <c r="B839" s="804"/>
      <c r="C839" s="804"/>
      <c r="D839" s="805"/>
      <c r="E839" s="806"/>
      <c r="F839" s="806"/>
      <c r="G839" s="806"/>
      <c r="H839" s="804"/>
      <c r="I839" s="804"/>
      <c r="J839" s="804"/>
      <c r="K839" s="185"/>
      <c r="L839" s="807"/>
      <c r="M839" s="653"/>
      <c r="N839" s="804"/>
      <c r="O839" s="804"/>
      <c r="P839" s="653"/>
      <c r="Q839" s="804"/>
      <c r="R839" s="808"/>
      <c r="S839" s="808"/>
      <c r="T839" s="809"/>
      <c r="U839" s="804"/>
      <c r="V839" s="804"/>
      <c r="W839" s="810"/>
      <c r="X839" s="804"/>
      <c r="Y839" s="653"/>
      <c r="Z839" s="804"/>
      <c r="AA839" s="804"/>
      <c r="AB839" s="185"/>
      <c r="AC839" s="804"/>
      <c r="AD839" s="804"/>
      <c r="AE839" s="804"/>
      <c r="AF839" s="804"/>
      <c r="AG839" s="804"/>
      <c r="AH839" s="804"/>
      <c r="AI839" s="686"/>
      <c r="AJ839" s="686"/>
      <c r="AK839" s="686"/>
      <c r="AL839" s="686"/>
      <c r="AM839" s="686"/>
      <c r="AN839" s="686"/>
      <c r="AO839" s="686"/>
      <c r="AP839" s="686"/>
      <c r="AQ839" s="686"/>
      <c r="AR839" s="686"/>
      <c r="AS839" s="686"/>
    </row>
    <row r="840" ht="15.75" customHeight="1">
      <c r="A840" s="803"/>
      <c r="B840" s="804"/>
      <c r="C840" s="804"/>
      <c r="D840" s="805"/>
      <c r="E840" s="806"/>
      <c r="F840" s="806"/>
      <c r="G840" s="806"/>
      <c r="H840" s="804"/>
      <c r="I840" s="804"/>
      <c r="J840" s="804"/>
      <c r="K840" s="185"/>
      <c r="L840" s="807"/>
      <c r="M840" s="653"/>
      <c r="N840" s="804"/>
      <c r="O840" s="804"/>
      <c r="P840" s="653"/>
      <c r="Q840" s="804"/>
      <c r="R840" s="808"/>
      <c r="S840" s="808"/>
      <c r="T840" s="809"/>
      <c r="U840" s="804"/>
      <c r="V840" s="804"/>
      <c r="W840" s="810"/>
      <c r="X840" s="804"/>
      <c r="Y840" s="653"/>
      <c r="Z840" s="804"/>
      <c r="AA840" s="804"/>
      <c r="AB840" s="185"/>
      <c r="AC840" s="804"/>
      <c r="AD840" s="804"/>
      <c r="AE840" s="804"/>
      <c r="AF840" s="804"/>
      <c r="AG840" s="804"/>
      <c r="AH840" s="804"/>
      <c r="AI840" s="686"/>
      <c r="AJ840" s="686"/>
      <c r="AK840" s="686"/>
      <c r="AL840" s="686"/>
      <c r="AM840" s="686"/>
      <c r="AN840" s="686"/>
      <c r="AO840" s="686"/>
      <c r="AP840" s="686"/>
      <c r="AQ840" s="686"/>
      <c r="AR840" s="686"/>
      <c r="AS840" s="686"/>
    </row>
    <row r="841" ht="15.75" customHeight="1">
      <c r="A841" s="803"/>
      <c r="B841" s="804"/>
      <c r="C841" s="804"/>
      <c r="D841" s="805"/>
      <c r="E841" s="806"/>
      <c r="F841" s="806"/>
      <c r="G841" s="806"/>
      <c r="H841" s="804"/>
      <c r="I841" s="804"/>
      <c r="J841" s="804"/>
      <c r="K841" s="185"/>
      <c r="L841" s="807"/>
      <c r="M841" s="653"/>
      <c r="N841" s="804"/>
      <c r="O841" s="804"/>
      <c r="P841" s="653"/>
      <c r="Q841" s="804"/>
      <c r="R841" s="808"/>
      <c r="S841" s="808"/>
      <c r="T841" s="809"/>
      <c r="U841" s="804"/>
      <c r="V841" s="804"/>
      <c r="W841" s="810"/>
      <c r="X841" s="804"/>
      <c r="Y841" s="653"/>
      <c r="Z841" s="804"/>
      <c r="AA841" s="804"/>
      <c r="AB841" s="185"/>
      <c r="AC841" s="804"/>
      <c r="AD841" s="804"/>
      <c r="AE841" s="804"/>
      <c r="AF841" s="804"/>
      <c r="AG841" s="804"/>
      <c r="AH841" s="804"/>
      <c r="AI841" s="686"/>
      <c r="AJ841" s="686"/>
      <c r="AK841" s="686"/>
      <c r="AL841" s="686"/>
      <c r="AM841" s="686"/>
      <c r="AN841" s="686"/>
      <c r="AO841" s="686"/>
      <c r="AP841" s="686"/>
      <c r="AQ841" s="686"/>
      <c r="AR841" s="686"/>
      <c r="AS841" s="686"/>
    </row>
    <row r="842" ht="15.75" customHeight="1">
      <c r="A842" s="803"/>
      <c r="B842" s="804"/>
      <c r="C842" s="804"/>
      <c r="D842" s="805"/>
      <c r="E842" s="806"/>
      <c r="F842" s="806"/>
      <c r="G842" s="806"/>
      <c r="H842" s="804"/>
      <c r="I842" s="804"/>
      <c r="J842" s="804"/>
      <c r="K842" s="185"/>
      <c r="L842" s="807"/>
      <c r="M842" s="653"/>
      <c r="N842" s="804"/>
      <c r="O842" s="804"/>
      <c r="P842" s="653"/>
      <c r="Q842" s="804"/>
      <c r="R842" s="808"/>
      <c r="S842" s="808"/>
      <c r="T842" s="809"/>
      <c r="U842" s="804"/>
      <c r="V842" s="804"/>
      <c r="W842" s="810"/>
      <c r="X842" s="804"/>
      <c r="Y842" s="653"/>
      <c r="Z842" s="804"/>
      <c r="AA842" s="804"/>
      <c r="AB842" s="185"/>
      <c r="AC842" s="804"/>
      <c r="AD842" s="804"/>
      <c r="AE842" s="804"/>
      <c r="AF842" s="804"/>
      <c r="AG842" s="804"/>
      <c r="AH842" s="804"/>
      <c r="AI842" s="686"/>
      <c r="AJ842" s="686"/>
      <c r="AK842" s="686"/>
      <c r="AL842" s="686"/>
      <c r="AM842" s="686"/>
      <c r="AN842" s="686"/>
      <c r="AO842" s="686"/>
      <c r="AP842" s="686"/>
      <c r="AQ842" s="686"/>
      <c r="AR842" s="686"/>
      <c r="AS842" s="686"/>
    </row>
    <row r="843" ht="15.75" customHeight="1">
      <c r="A843" s="803"/>
      <c r="B843" s="804"/>
      <c r="C843" s="804"/>
      <c r="D843" s="805"/>
      <c r="E843" s="806"/>
      <c r="F843" s="806"/>
      <c r="G843" s="806"/>
      <c r="H843" s="804"/>
      <c r="I843" s="804"/>
      <c r="J843" s="804"/>
      <c r="K843" s="185"/>
      <c r="L843" s="807"/>
      <c r="M843" s="653"/>
      <c r="N843" s="804"/>
      <c r="O843" s="804"/>
      <c r="P843" s="653"/>
      <c r="Q843" s="804"/>
      <c r="R843" s="808"/>
      <c r="S843" s="808"/>
      <c r="T843" s="809"/>
      <c r="U843" s="804"/>
      <c r="V843" s="804"/>
      <c r="W843" s="810"/>
      <c r="X843" s="804"/>
      <c r="Y843" s="653"/>
      <c r="Z843" s="804"/>
      <c r="AA843" s="804"/>
      <c r="AB843" s="185"/>
      <c r="AC843" s="804"/>
      <c r="AD843" s="804"/>
      <c r="AE843" s="804"/>
      <c r="AF843" s="804"/>
      <c r="AG843" s="804"/>
      <c r="AH843" s="804"/>
      <c r="AI843" s="686"/>
      <c r="AJ843" s="686"/>
      <c r="AK843" s="686"/>
      <c r="AL843" s="686"/>
      <c r="AM843" s="686"/>
      <c r="AN843" s="686"/>
      <c r="AO843" s="686"/>
      <c r="AP843" s="686"/>
      <c r="AQ843" s="686"/>
      <c r="AR843" s="686"/>
      <c r="AS843" s="686"/>
    </row>
    <row r="844" ht="15.75" customHeight="1">
      <c r="A844" s="803"/>
      <c r="B844" s="804"/>
      <c r="C844" s="804"/>
      <c r="D844" s="805"/>
      <c r="E844" s="806"/>
      <c r="F844" s="806"/>
      <c r="G844" s="806"/>
      <c r="H844" s="804"/>
      <c r="I844" s="804"/>
      <c r="J844" s="804"/>
      <c r="K844" s="185"/>
      <c r="L844" s="807"/>
      <c r="M844" s="653"/>
      <c r="N844" s="804"/>
      <c r="O844" s="804"/>
      <c r="P844" s="653"/>
      <c r="Q844" s="804"/>
      <c r="R844" s="808"/>
      <c r="S844" s="808"/>
      <c r="T844" s="809"/>
      <c r="U844" s="804"/>
      <c r="V844" s="804"/>
      <c r="W844" s="810"/>
      <c r="X844" s="804"/>
      <c r="Y844" s="653"/>
      <c r="Z844" s="804"/>
      <c r="AA844" s="804"/>
      <c r="AB844" s="185"/>
      <c r="AC844" s="804"/>
      <c r="AD844" s="804"/>
      <c r="AE844" s="804"/>
      <c r="AF844" s="804"/>
      <c r="AG844" s="804"/>
      <c r="AH844" s="804"/>
      <c r="AI844" s="686"/>
      <c r="AJ844" s="686"/>
      <c r="AK844" s="686"/>
      <c r="AL844" s="686"/>
      <c r="AM844" s="686"/>
      <c r="AN844" s="686"/>
      <c r="AO844" s="686"/>
      <c r="AP844" s="686"/>
      <c r="AQ844" s="686"/>
      <c r="AR844" s="686"/>
      <c r="AS844" s="686"/>
    </row>
    <row r="845" ht="15.75" customHeight="1">
      <c r="A845" s="803"/>
      <c r="B845" s="804"/>
      <c r="C845" s="804"/>
      <c r="D845" s="805"/>
      <c r="E845" s="806"/>
      <c r="F845" s="806"/>
      <c r="G845" s="806"/>
      <c r="H845" s="804"/>
      <c r="I845" s="804"/>
      <c r="J845" s="804"/>
      <c r="K845" s="185"/>
      <c r="L845" s="807"/>
      <c r="M845" s="653"/>
      <c r="N845" s="804"/>
      <c r="O845" s="804"/>
      <c r="P845" s="653"/>
      <c r="Q845" s="804"/>
      <c r="R845" s="808"/>
      <c r="S845" s="808"/>
      <c r="T845" s="809"/>
      <c r="U845" s="804"/>
      <c r="V845" s="804"/>
      <c r="W845" s="810"/>
      <c r="X845" s="804"/>
      <c r="Y845" s="653"/>
      <c r="Z845" s="804"/>
      <c r="AA845" s="804"/>
      <c r="AB845" s="185"/>
      <c r="AC845" s="804"/>
      <c r="AD845" s="804"/>
      <c r="AE845" s="804"/>
      <c r="AF845" s="804"/>
      <c r="AG845" s="804"/>
      <c r="AH845" s="804"/>
      <c r="AI845" s="686"/>
      <c r="AJ845" s="686"/>
      <c r="AK845" s="686"/>
      <c r="AL845" s="686"/>
      <c r="AM845" s="686"/>
      <c r="AN845" s="686"/>
      <c r="AO845" s="686"/>
      <c r="AP845" s="686"/>
      <c r="AQ845" s="686"/>
      <c r="AR845" s="686"/>
      <c r="AS845" s="686"/>
    </row>
    <row r="846" ht="15.75" customHeight="1">
      <c r="A846" s="803"/>
      <c r="B846" s="804"/>
      <c r="C846" s="804"/>
      <c r="D846" s="805"/>
      <c r="E846" s="806"/>
      <c r="F846" s="806"/>
      <c r="G846" s="806"/>
      <c r="H846" s="804"/>
      <c r="I846" s="804"/>
      <c r="J846" s="804"/>
      <c r="K846" s="185"/>
      <c r="L846" s="807"/>
      <c r="M846" s="653"/>
      <c r="N846" s="804"/>
      <c r="O846" s="804"/>
      <c r="P846" s="653"/>
      <c r="Q846" s="804"/>
      <c r="R846" s="808"/>
      <c r="S846" s="808"/>
      <c r="T846" s="809"/>
      <c r="U846" s="804"/>
      <c r="V846" s="804"/>
      <c r="W846" s="810"/>
      <c r="X846" s="804"/>
      <c r="Y846" s="653"/>
      <c r="Z846" s="804"/>
      <c r="AA846" s="804"/>
      <c r="AB846" s="185"/>
      <c r="AC846" s="804"/>
      <c r="AD846" s="804"/>
      <c r="AE846" s="804"/>
      <c r="AF846" s="804"/>
      <c r="AG846" s="804"/>
      <c r="AH846" s="804"/>
      <c r="AI846" s="686"/>
      <c r="AJ846" s="686"/>
      <c r="AK846" s="686"/>
      <c r="AL846" s="686"/>
      <c r="AM846" s="686"/>
      <c r="AN846" s="686"/>
      <c r="AO846" s="686"/>
      <c r="AP846" s="686"/>
      <c r="AQ846" s="686"/>
      <c r="AR846" s="686"/>
      <c r="AS846" s="686"/>
    </row>
    <row r="847" ht="15.75" customHeight="1">
      <c r="A847" s="803"/>
      <c r="B847" s="804"/>
      <c r="C847" s="804"/>
      <c r="D847" s="805"/>
      <c r="E847" s="806"/>
      <c r="F847" s="806"/>
      <c r="G847" s="806"/>
      <c r="H847" s="804"/>
      <c r="I847" s="804"/>
      <c r="J847" s="804"/>
      <c r="K847" s="185"/>
      <c r="L847" s="807"/>
      <c r="M847" s="653"/>
      <c r="N847" s="804"/>
      <c r="O847" s="804"/>
      <c r="P847" s="653"/>
      <c r="Q847" s="804"/>
      <c r="R847" s="808"/>
      <c r="S847" s="808"/>
      <c r="T847" s="809"/>
      <c r="U847" s="804"/>
      <c r="V847" s="804"/>
      <c r="W847" s="810"/>
      <c r="X847" s="804"/>
      <c r="Y847" s="653"/>
      <c r="Z847" s="804"/>
      <c r="AA847" s="804"/>
      <c r="AB847" s="185"/>
      <c r="AC847" s="804"/>
      <c r="AD847" s="804"/>
      <c r="AE847" s="804"/>
      <c r="AF847" s="804"/>
      <c r="AG847" s="804"/>
      <c r="AH847" s="804"/>
      <c r="AI847" s="686"/>
      <c r="AJ847" s="686"/>
      <c r="AK847" s="686"/>
      <c r="AL847" s="686"/>
      <c r="AM847" s="686"/>
      <c r="AN847" s="686"/>
      <c r="AO847" s="686"/>
      <c r="AP847" s="686"/>
      <c r="AQ847" s="686"/>
      <c r="AR847" s="686"/>
      <c r="AS847" s="686"/>
    </row>
    <row r="848" ht="15.75" customHeight="1">
      <c r="A848" s="803"/>
      <c r="B848" s="804"/>
      <c r="C848" s="804"/>
      <c r="D848" s="805"/>
      <c r="E848" s="806"/>
      <c r="F848" s="806"/>
      <c r="G848" s="806"/>
      <c r="H848" s="804"/>
      <c r="I848" s="804"/>
      <c r="J848" s="804"/>
      <c r="K848" s="185"/>
      <c r="L848" s="807"/>
      <c r="M848" s="653"/>
      <c r="N848" s="804"/>
      <c r="O848" s="804"/>
      <c r="P848" s="653"/>
      <c r="Q848" s="804"/>
      <c r="R848" s="808"/>
      <c r="S848" s="808"/>
      <c r="T848" s="809"/>
      <c r="U848" s="804"/>
      <c r="V848" s="804"/>
      <c r="W848" s="810"/>
      <c r="X848" s="804"/>
      <c r="Y848" s="653"/>
      <c r="Z848" s="804"/>
      <c r="AA848" s="804"/>
      <c r="AB848" s="185"/>
      <c r="AC848" s="804"/>
      <c r="AD848" s="804"/>
      <c r="AE848" s="804"/>
      <c r="AF848" s="804"/>
      <c r="AG848" s="804"/>
      <c r="AH848" s="804"/>
      <c r="AI848" s="686"/>
      <c r="AJ848" s="686"/>
      <c r="AK848" s="686"/>
      <c r="AL848" s="686"/>
      <c r="AM848" s="686"/>
      <c r="AN848" s="686"/>
      <c r="AO848" s="686"/>
      <c r="AP848" s="686"/>
      <c r="AQ848" s="686"/>
      <c r="AR848" s="686"/>
      <c r="AS848" s="686"/>
    </row>
    <row r="849" ht="15.75" customHeight="1">
      <c r="A849" s="803"/>
      <c r="B849" s="804"/>
      <c r="C849" s="804"/>
      <c r="D849" s="805"/>
      <c r="E849" s="806"/>
      <c r="F849" s="806"/>
      <c r="G849" s="806"/>
      <c r="H849" s="804"/>
      <c r="I849" s="804"/>
      <c r="J849" s="804"/>
      <c r="K849" s="185"/>
      <c r="L849" s="807"/>
      <c r="M849" s="653"/>
      <c r="N849" s="804"/>
      <c r="O849" s="804"/>
      <c r="P849" s="653"/>
      <c r="Q849" s="804"/>
      <c r="R849" s="808"/>
      <c r="S849" s="808"/>
      <c r="T849" s="809"/>
      <c r="U849" s="804"/>
      <c r="V849" s="804"/>
      <c r="W849" s="810"/>
      <c r="X849" s="804"/>
      <c r="Y849" s="653"/>
      <c r="Z849" s="804"/>
      <c r="AA849" s="804"/>
      <c r="AB849" s="185"/>
      <c r="AC849" s="804"/>
      <c r="AD849" s="804"/>
      <c r="AE849" s="804"/>
      <c r="AF849" s="804"/>
      <c r="AG849" s="804"/>
      <c r="AH849" s="804"/>
      <c r="AI849" s="686"/>
      <c r="AJ849" s="686"/>
      <c r="AK849" s="686"/>
      <c r="AL849" s="686"/>
      <c r="AM849" s="686"/>
      <c r="AN849" s="686"/>
      <c r="AO849" s="686"/>
      <c r="AP849" s="686"/>
      <c r="AQ849" s="686"/>
      <c r="AR849" s="686"/>
      <c r="AS849" s="686"/>
    </row>
    <row r="850" ht="15.75" customHeight="1">
      <c r="A850" s="803"/>
      <c r="B850" s="804"/>
      <c r="C850" s="804"/>
      <c r="D850" s="805"/>
      <c r="E850" s="806"/>
      <c r="F850" s="806"/>
      <c r="G850" s="806"/>
      <c r="H850" s="804"/>
      <c r="I850" s="804"/>
      <c r="J850" s="804"/>
      <c r="K850" s="185"/>
      <c r="L850" s="807"/>
      <c r="M850" s="653"/>
      <c r="N850" s="804"/>
      <c r="O850" s="804"/>
      <c r="P850" s="653"/>
      <c r="Q850" s="804"/>
      <c r="R850" s="808"/>
      <c r="S850" s="808"/>
      <c r="T850" s="809"/>
      <c r="U850" s="804"/>
      <c r="V850" s="804"/>
      <c r="W850" s="810"/>
      <c r="X850" s="804"/>
      <c r="Y850" s="653"/>
      <c r="Z850" s="804"/>
      <c r="AA850" s="804"/>
      <c r="AB850" s="185"/>
      <c r="AC850" s="804"/>
      <c r="AD850" s="804"/>
      <c r="AE850" s="804"/>
      <c r="AF850" s="804"/>
      <c r="AG850" s="804"/>
      <c r="AH850" s="804"/>
      <c r="AI850" s="686"/>
      <c r="AJ850" s="686"/>
      <c r="AK850" s="686"/>
      <c r="AL850" s="686"/>
      <c r="AM850" s="686"/>
      <c r="AN850" s="686"/>
      <c r="AO850" s="686"/>
      <c r="AP850" s="686"/>
      <c r="AQ850" s="686"/>
      <c r="AR850" s="686"/>
      <c r="AS850" s="686"/>
    </row>
    <row r="851" ht="15.75" customHeight="1">
      <c r="A851" s="803"/>
      <c r="B851" s="804"/>
      <c r="C851" s="804"/>
      <c r="D851" s="805"/>
      <c r="E851" s="806"/>
      <c r="F851" s="806"/>
      <c r="G851" s="806"/>
      <c r="H851" s="804"/>
      <c r="I851" s="804"/>
      <c r="J851" s="804"/>
      <c r="K851" s="185"/>
      <c r="L851" s="807"/>
      <c r="M851" s="653"/>
      <c r="N851" s="804"/>
      <c r="O851" s="804"/>
      <c r="P851" s="653"/>
      <c r="Q851" s="804"/>
      <c r="R851" s="808"/>
      <c r="S851" s="808"/>
      <c r="T851" s="809"/>
      <c r="U851" s="804"/>
      <c r="V851" s="804"/>
      <c r="W851" s="810"/>
      <c r="X851" s="804"/>
      <c r="Y851" s="653"/>
      <c r="Z851" s="804"/>
      <c r="AA851" s="804"/>
      <c r="AB851" s="185"/>
      <c r="AC851" s="804"/>
      <c r="AD851" s="804"/>
      <c r="AE851" s="804"/>
      <c r="AF851" s="804"/>
      <c r="AG851" s="804"/>
      <c r="AH851" s="804"/>
      <c r="AI851" s="686"/>
      <c r="AJ851" s="686"/>
      <c r="AK851" s="686"/>
      <c r="AL851" s="686"/>
      <c r="AM851" s="686"/>
      <c r="AN851" s="686"/>
      <c r="AO851" s="686"/>
      <c r="AP851" s="686"/>
      <c r="AQ851" s="686"/>
      <c r="AR851" s="686"/>
      <c r="AS851" s="686"/>
    </row>
    <row r="852" ht="15.75" customHeight="1">
      <c r="A852" s="803"/>
      <c r="B852" s="804"/>
      <c r="C852" s="804"/>
      <c r="D852" s="805"/>
      <c r="E852" s="806"/>
      <c r="F852" s="806"/>
      <c r="G852" s="806"/>
      <c r="H852" s="804"/>
      <c r="I852" s="804"/>
      <c r="J852" s="804"/>
      <c r="K852" s="185"/>
      <c r="L852" s="807"/>
      <c r="M852" s="653"/>
      <c r="N852" s="804"/>
      <c r="O852" s="804"/>
      <c r="P852" s="653"/>
      <c r="Q852" s="804"/>
      <c r="R852" s="808"/>
      <c r="S852" s="808"/>
      <c r="T852" s="809"/>
      <c r="U852" s="804"/>
      <c r="V852" s="804"/>
      <c r="W852" s="810"/>
      <c r="X852" s="804"/>
      <c r="Y852" s="653"/>
      <c r="Z852" s="804"/>
      <c r="AA852" s="804"/>
      <c r="AB852" s="185"/>
      <c r="AC852" s="804"/>
      <c r="AD852" s="804"/>
      <c r="AE852" s="804"/>
      <c r="AF852" s="804"/>
      <c r="AG852" s="804"/>
      <c r="AH852" s="804"/>
      <c r="AI852" s="686"/>
      <c r="AJ852" s="686"/>
      <c r="AK852" s="686"/>
      <c r="AL852" s="686"/>
      <c r="AM852" s="686"/>
      <c r="AN852" s="686"/>
      <c r="AO852" s="686"/>
      <c r="AP852" s="686"/>
      <c r="AQ852" s="686"/>
      <c r="AR852" s="686"/>
      <c r="AS852" s="686"/>
    </row>
    <row r="853" ht="15.75" customHeight="1">
      <c r="A853" s="803"/>
      <c r="B853" s="804"/>
      <c r="C853" s="804"/>
      <c r="D853" s="805"/>
      <c r="E853" s="806"/>
      <c r="F853" s="806"/>
      <c r="G853" s="806"/>
      <c r="H853" s="804"/>
      <c r="I853" s="804"/>
      <c r="J853" s="804"/>
      <c r="K853" s="185"/>
      <c r="L853" s="807"/>
      <c r="M853" s="653"/>
      <c r="N853" s="804"/>
      <c r="O853" s="804"/>
      <c r="P853" s="653"/>
      <c r="Q853" s="804"/>
      <c r="R853" s="808"/>
      <c r="S853" s="808"/>
      <c r="T853" s="809"/>
      <c r="U853" s="804"/>
      <c r="V853" s="804"/>
      <c r="W853" s="810"/>
      <c r="X853" s="804"/>
      <c r="Y853" s="653"/>
      <c r="Z853" s="804"/>
      <c r="AA853" s="804"/>
      <c r="AB853" s="185"/>
      <c r="AC853" s="804"/>
      <c r="AD853" s="804"/>
      <c r="AE853" s="804"/>
      <c r="AF853" s="804"/>
      <c r="AG853" s="804"/>
      <c r="AH853" s="804"/>
      <c r="AI853" s="686"/>
      <c r="AJ853" s="686"/>
      <c r="AK853" s="686"/>
      <c r="AL853" s="686"/>
      <c r="AM853" s="686"/>
      <c r="AN853" s="686"/>
      <c r="AO853" s="686"/>
      <c r="AP853" s="686"/>
      <c r="AQ853" s="686"/>
      <c r="AR853" s="686"/>
      <c r="AS853" s="686"/>
    </row>
    <row r="854" ht="15.75" customHeight="1">
      <c r="A854" s="803"/>
      <c r="B854" s="804"/>
      <c r="C854" s="804"/>
      <c r="D854" s="805"/>
      <c r="E854" s="806"/>
      <c r="F854" s="806"/>
      <c r="G854" s="806"/>
      <c r="H854" s="804"/>
      <c r="I854" s="804"/>
      <c r="J854" s="804"/>
      <c r="K854" s="185"/>
      <c r="L854" s="807"/>
      <c r="M854" s="653"/>
      <c r="N854" s="804"/>
      <c r="O854" s="804"/>
      <c r="P854" s="653"/>
      <c r="Q854" s="804"/>
      <c r="R854" s="808"/>
      <c r="S854" s="808"/>
      <c r="T854" s="809"/>
      <c r="U854" s="804"/>
      <c r="V854" s="804"/>
      <c r="W854" s="810"/>
      <c r="X854" s="804"/>
      <c r="Y854" s="653"/>
      <c r="Z854" s="804"/>
      <c r="AA854" s="804"/>
      <c r="AB854" s="185"/>
      <c r="AC854" s="804"/>
      <c r="AD854" s="804"/>
      <c r="AE854" s="804"/>
      <c r="AF854" s="804"/>
      <c r="AG854" s="804"/>
      <c r="AH854" s="804"/>
      <c r="AI854" s="686"/>
      <c r="AJ854" s="686"/>
      <c r="AK854" s="686"/>
      <c r="AL854" s="686"/>
      <c r="AM854" s="686"/>
      <c r="AN854" s="686"/>
      <c r="AO854" s="686"/>
      <c r="AP854" s="686"/>
      <c r="AQ854" s="686"/>
      <c r="AR854" s="686"/>
      <c r="AS854" s="686"/>
    </row>
    <row r="855" ht="15.75" customHeight="1">
      <c r="A855" s="803"/>
      <c r="B855" s="804"/>
      <c r="C855" s="804"/>
      <c r="D855" s="805"/>
      <c r="E855" s="806"/>
      <c r="F855" s="806"/>
      <c r="G855" s="806"/>
      <c r="H855" s="804"/>
      <c r="I855" s="804"/>
      <c r="J855" s="804"/>
      <c r="K855" s="185"/>
      <c r="L855" s="807"/>
      <c r="M855" s="653"/>
      <c r="N855" s="804"/>
      <c r="O855" s="804"/>
      <c r="P855" s="653"/>
      <c r="Q855" s="804"/>
      <c r="R855" s="808"/>
      <c r="S855" s="808"/>
      <c r="T855" s="809"/>
      <c r="U855" s="804"/>
      <c r="V855" s="804"/>
      <c r="W855" s="810"/>
      <c r="X855" s="804"/>
      <c r="Y855" s="653"/>
      <c r="Z855" s="804"/>
      <c r="AA855" s="804"/>
      <c r="AB855" s="185"/>
      <c r="AC855" s="804"/>
      <c r="AD855" s="804"/>
      <c r="AE855" s="804"/>
      <c r="AF855" s="804"/>
      <c r="AG855" s="804"/>
      <c r="AH855" s="804"/>
      <c r="AI855" s="686"/>
      <c r="AJ855" s="686"/>
      <c r="AK855" s="686"/>
      <c r="AL855" s="686"/>
      <c r="AM855" s="686"/>
      <c r="AN855" s="686"/>
      <c r="AO855" s="686"/>
      <c r="AP855" s="686"/>
      <c r="AQ855" s="686"/>
      <c r="AR855" s="686"/>
      <c r="AS855" s="686"/>
    </row>
    <row r="856" ht="15.75" customHeight="1">
      <c r="A856" s="803"/>
      <c r="B856" s="804"/>
      <c r="C856" s="804"/>
      <c r="D856" s="805"/>
      <c r="E856" s="806"/>
      <c r="F856" s="806"/>
      <c r="G856" s="806"/>
      <c r="H856" s="804"/>
      <c r="I856" s="804"/>
      <c r="J856" s="804"/>
      <c r="K856" s="185"/>
      <c r="L856" s="807"/>
      <c r="M856" s="653"/>
      <c r="N856" s="804"/>
      <c r="O856" s="804"/>
      <c r="P856" s="653"/>
      <c r="Q856" s="804"/>
      <c r="R856" s="808"/>
      <c r="S856" s="808"/>
      <c r="T856" s="809"/>
      <c r="U856" s="804"/>
      <c r="V856" s="804"/>
      <c r="W856" s="810"/>
      <c r="X856" s="804"/>
      <c r="Y856" s="653"/>
      <c r="Z856" s="804"/>
      <c r="AA856" s="804"/>
      <c r="AB856" s="185"/>
      <c r="AC856" s="804"/>
      <c r="AD856" s="804"/>
      <c r="AE856" s="804"/>
      <c r="AF856" s="804"/>
      <c r="AG856" s="804"/>
      <c r="AH856" s="804"/>
      <c r="AI856" s="686"/>
      <c r="AJ856" s="686"/>
      <c r="AK856" s="686"/>
      <c r="AL856" s="686"/>
      <c r="AM856" s="686"/>
      <c r="AN856" s="686"/>
      <c r="AO856" s="686"/>
      <c r="AP856" s="686"/>
      <c r="AQ856" s="686"/>
      <c r="AR856" s="686"/>
      <c r="AS856" s="686"/>
    </row>
    <row r="857" ht="15.75" customHeight="1">
      <c r="A857" s="803"/>
      <c r="B857" s="804"/>
      <c r="C857" s="804"/>
      <c r="D857" s="805"/>
      <c r="E857" s="806"/>
      <c r="F857" s="806"/>
      <c r="G857" s="806"/>
      <c r="H857" s="804"/>
      <c r="I857" s="804"/>
      <c r="J857" s="804"/>
      <c r="K857" s="185"/>
      <c r="L857" s="807"/>
      <c r="M857" s="653"/>
      <c r="N857" s="804"/>
      <c r="O857" s="804"/>
      <c r="P857" s="653"/>
      <c r="Q857" s="804"/>
      <c r="R857" s="808"/>
      <c r="S857" s="808"/>
      <c r="T857" s="809"/>
      <c r="U857" s="804"/>
      <c r="V857" s="804"/>
      <c r="W857" s="810"/>
      <c r="X857" s="804"/>
      <c r="Y857" s="653"/>
      <c r="Z857" s="804"/>
      <c r="AA857" s="804"/>
      <c r="AB857" s="185"/>
      <c r="AC857" s="804"/>
      <c r="AD857" s="804"/>
      <c r="AE857" s="804"/>
      <c r="AF857" s="804"/>
      <c r="AG857" s="804"/>
      <c r="AH857" s="804"/>
      <c r="AI857" s="686"/>
      <c r="AJ857" s="686"/>
      <c r="AK857" s="686"/>
      <c r="AL857" s="686"/>
      <c r="AM857" s="686"/>
      <c r="AN857" s="686"/>
      <c r="AO857" s="686"/>
      <c r="AP857" s="686"/>
      <c r="AQ857" s="686"/>
      <c r="AR857" s="686"/>
      <c r="AS857" s="686"/>
    </row>
    <row r="858" ht="15.75" customHeight="1">
      <c r="A858" s="803"/>
      <c r="B858" s="804"/>
      <c r="C858" s="804"/>
      <c r="D858" s="805"/>
      <c r="E858" s="806"/>
      <c r="F858" s="806"/>
      <c r="G858" s="806"/>
      <c r="H858" s="804"/>
      <c r="I858" s="804"/>
      <c r="J858" s="804"/>
      <c r="K858" s="185"/>
      <c r="L858" s="807"/>
      <c r="M858" s="653"/>
      <c r="N858" s="804"/>
      <c r="O858" s="804"/>
      <c r="P858" s="653"/>
      <c r="Q858" s="804"/>
      <c r="R858" s="808"/>
      <c r="S858" s="808"/>
      <c r="T858" s="809"/>
      <c r="U858" s="804"/>
      <c r="V858" s="804"/>
      <c r="W858" s="810"/>
      <c r="X858" s="804"/>
      <c r="Y858" s="653"/>
      <c r="Z858" s="804"/>
      <c r="AA858" s="804"/>
      <c r="AB858" s="185"/>
      <c r="AC858" s="804"/>
      <c r="AD858" s="804"/>
      <c r="AE858" s="804"/>
      <c r="AF858" s="804"/>
      <c r="AG858" s="804"/>
      <c r="AH858" s="804"/>
      <c r="AI858" s="686"/>
      <c r="AJ858" s="686"/>
      <c r="AK858" s="686"/>
      <c r="AL858" s="686"/>
      <c r="AM858" s="686"/>
      <c r="AN858" s="686"/>
      <c r="AO858" s="686"/>
      <c r="AP858" s="686"/>
      <c r="AQ858" s="686"/>
      <c r="AR858" s="686"/>
      <c r="AS858" s="686"/>
    </row>
    <row r="859" ht="15.75" customHeight="1">
      <c r="A859" s="803"/>
      <c r="B859" s="804"/>
      <c r="C859" s="804"/>
      <c r="D859" s="805"/>
      <c r="E859" s="806"/>
      <c r="F859" s="806"/>
      <c r="G859" s="806"/>
      <c r="H859" s="804"/>
      <c r="I859" s="804"/>
      <c r="J859" s="804"/>
      <c r="K859" s="185"/>
      <c r="L859" s="807"/>
      <c r="M859" s="653"/>
      <c r="N859" s="804"/>
      <c r="O859" s="804"/>
      <c r="P859" s="653"/>
      <c r="Q859" s="804"/>
      <c r="R859" s="808"/>
      <c r="S859" s="808"/>
      <c r="T859" s="809"/>
      <c r="U859" s="804"/>
      <c r="V859" s="804"/>
      <c r="W859" s="810"/>
      <c r="X859" s="804"/>
      <c r="Y859" s="653"/>
      <c r="Z859" s="804"/>
      <c r="AA859" s="804"/>
      <c r="AB859" s="185"/>
      <c r="AC859" s="804"/>
      <c r="AD859" s="804"/>
      <c r="AE859" s="804"/>
      <c r="AF859" s="804"/>
      <c r="AG859" s="804"/>
      <c r="AH859" s="804"/>
      <c r="AI859" s="686"/>
      <c r="AJ859" s="686"/>
      <c r="AK859" s="686"/>
      <c r="AL859" s="686"/>
      <c r="AM859" s="686"/>
      <c r="AN859" s="686"/>
      <c r="AO859" s="686"/>
      <c r="AP859" s="686"/>
      <c r="AQ859" s="686"/>
      <c r="AR859" s="686"/>
      <c r="AS859" s="686"/>
    </row>
    <row r="860" ht="15.75" customHeight="1">
      <c r="A860" s="803"/>
      <c r="B860" s="804"/>
      <c r="C860" s="804"/>
      <c r="D860" s="805"/>
      <c r="E860" s="806"/>
      <c r="F860" s="806"/>
      <c r="G860" s="806"/>
      <c r="H860" s="804"/>
      <c r="I860" s="804"/>
      <c r="J860" s="804"/>
      <c r="K860" s="185"/>
      <c r="L860" s="807"/>
      <c r="M860" s="653"/>
      <c r="N860" s="804"/>
      <c r="O860" s="804"/>
      <c r="P860" s="653"/>
      <c r="Q860" s="804"/>
      <c r="R860" s="808"/>
      <c r="S860" s="808"/>
      <c r="T860" s="809"/>
      <c r="U860" s="804"/>
      <c r="V860" s="804"/>
      <c r="W860" s="810"/>
      <c r="X860" s="804"/>
      <c r="Y860" s="653"/>
      <c r="Z860" s="804"/>
      <c r="AA860" s="804"/>
      <c r="AB860" s="185"/>
      <c r="AC860" s="804"/>
      <c r="AD860" s="804"/>
      <c r="AE860" s="804"/>
      <c r="AF860" s="804"/>
      <c r="AG860" s="804"/>
      <c r="AH860" s="804"/>
      <c r="AI860" s="686"/>
      <c r="AJ860" s="686"/>
      <c r="AK860" s="686"/>
      <c r="AL860" s="686"/>
      <c r="AM860" s="686"/>
      <c r="AN860" s="686"/>
      <c r="AO860" s="686"/>
      <c r="AP860" s="686"/>
      <c r="AQ860" s="686"/>
      <c r="AR860" s="686"/>
      <c r="AS860" s="686"/>
    </row>
    <row r="861" ht="15.75" customHeight="1">
      <c r="A861" s="803"/>
      <c r="B861" s="804"/>
      <c r="C861" s="804"/>
      <c r="D861" s="805"/>
      <c r="E861" s="806"/>
      <c r="F861" s="806"/>
      <c r="G861" s="806"/>
      <c r="H861" s="804"/>
      <c r="I861" s="804"/>
      <c r="J861" s="804"/>
      <c r="K861" s="185"/>
      <c r="L861" s="807"/>
      <c r="M861" s="653"/>
      <c r="N861" s="804"/>
      <c r="O861" s="804"/>
      <c r="P861" s="653"/>
      <c r="Q861" s="804"/>
      <c r="R861" s="808"/>
      <c r="S861" s="808"/>
      <c r="T861" s="809"/>
      <c r="U861" s="804"/>
      <c r="V861" s="804"/>
      <c r="W861" s="810"/>
      <c r="X861" s="804"/>
      <c r="Y861" s="653"/>
      <c r="Z861" s="804"/>
      <c r="AA861" s="804"/>
      <c r="AB861" s="185"/>
      <c r="AC861" s="804"/>
      <c r="AD861" s="804"/>
      <c r="AE861" s="804"/>
      <c r="AF861" s="804"/>
      <c r="AG861" s="804"/>
      <c r="AH861" s="804"/>
      <c r="AI861" s="686"/>
      <c r="AJ861" s="686"/>
      <c r="AK861" s="686"/>
      <c r="AL861" s="686"/>
      <c r="AM861" s="686"/>
      <c r="AN861" s="686"/>
      <c r="AO861" s="686"/>
      <c r="AP861" s="686"/>
      <c r="AQ861" s="686"/>
      <c r="AR861" s="686"/>
      <c r="AS861" s="686"/>
    </row>
    <row r="862" ht="15.75" customHeight="1">
      <c r="A862" s="803"/>
      <c r="B862" s="804"/>
      <c r="C862" s="804"/>
      <c r="D862" s="805"/>
      <c r="E862" s="806"/>
      <c r="F862" s="806"/>
      <c r="G862" s="806"/>
      <c r="H862" s="804"/>
      <c r="I862" s="804"/>
      <c r="J862" s="804"/>
      <c r="K862" s="185"/>
      <c r="L862" s="807"/>
      <c r="M862" s="653"/>
      <c r="N862" s="804"/>
      <c r="O862" s="804"/>
      <c r="P862" s="653"/>
      <c r="Q862" s="804"/>
      <c r="R862" s="808"/>
      <c r="S862" s="808"/>
      <c r="T862" s="809"/>
      <c r="U862" s="804"/>
      <c r="V862" s="804"/>
      <c r="W862" s="810"/>
      <c r="X862" s="804"/>
      <c r="Y862" s="653"/>
      <c r="Z862" s="804"/>
      <c r="AA862" s="804"/>
      <c r="AB862" s="185"/>
      <c r="AC862" s="804"/>
      <c r="AD862" s="804"/>
      <c r="AE862" s="804"/>
      <c r="AF862" s="804"/>
      <c r="AG862" s="804"/>
      <c r="AH862" s="804"/>
      <c r="AI862" s="686"/>
      <c r="AJ862" s="686"/>
      <c r="AK862" s="686"/>
      <c r="AL862" s="686"/>
      <c r="AM862" s="686"/>
      <c r="AN862" s="686"/>
      <c r="AO862" s="686"/>
      <c r="AP862" s="686"/>
      <c r="AQ862" s="686"/>
      <c r="AR862" s="686"/>
      <c r="AS862" s="686"/>
    </row>
    <row r="863" ht="15.75" customHeight="1">
      <c r="A863" s="803"/>
      <c r="B863" s="804"/>
      <c r="C863" s="804"/>
      <c r="D863" s="805"/>
      <c r="E863" s="806"/>
      <c r="F863" s="806"/>
      <c r="G863" s="806"/>
      <c r="H863" s="804"/>
      <c r="I863" s="804"/>
      <c r="J863" s="804"/>
      <c r="K863" s="185"/>
      <c r="L863" s="807"/>
      <c r="M863" s="653"/>
      <c r="N863" s="804"/>
      <c r="O863" s="804"/>
      <c r="P863" s="653"/>
      <c r="Q863" s="804"/>
      <c r="R863" s="808"/>
      <c r="S863" s="808"/>
      <c r="T863" s="809"/>
      <c r="U863" s="804"/>
      <c r="V863" s="804"/>
      <c r="W863" s="810"/>
      <c r="X863" s="804"/>
      <c r="Y863" s="653"/>
      <c r="Z863" s="804"/>
      <c r="AA863" s="804"/>
      <c r="AB863" s="185"/>
      <c r="AC863" s="804"/>
      <c r="AD863" s="804"/>
      <c r="AE863" s="804"/>
      <c r="AF863" s="804"/>
      <c r="AG863" s="804"/>
      <c r="AH863" s="804"/>
      <c r="AI863" s="686"/>
      <c r="AJ863" s="686"/>
      <c r="AK863" s="686"/>
      <c r="AL863" s="686"/>
      <c r="AM863" s="686"/>
      <c r="AN863" s="686"/>
      <c r="AO863" s="686"/>
      <c r="AP863" s="686"/>
      <c r="AQ863" s="686"/>
      <c r="AR863" s="686"/>
      <c r="AS863" s="686"/>
    </row>
    <row r="864" ht="15.75" customHeight="1">
      <c r="A864" s="803"/>
      <c r="B864" s="804"/>
      <c r="C864" s="804"/>
      <c r="D864" s="805"/>
      <c r="E864" s="806"/>
      <c r="F864" s="806"/>
      <c r="G864" s="806"/>
      <c r="H864" s="804"/>
      <c r="I864" s="804"/>
      <c r="J864" s="804"/>
      <c r="K864" s="185"/>
      <c r="L864" s="807"/>
      <c r="M864" s="653"/>
      <c r="N864" s="804"/>
      <c r="O864" s="804"/>
      <c r="P864" s="653"/>
      <c r="Q864" s="804"/>
      <c r="R864" s="808"/>
      <c r="S864" s="808"/>
      <c r="T864" s="809"/>
      <c r="U864" s="804"/>
      <c r="V864" s="804"/>
      <c r="W864" s="810"/>
      <c r="X864" s="804"/>
      <c r="Y864" s="653"/>
      <c r="Z864" s="804"/>
      <c r="AA864" s="804"/>
      <c r="AB864" s="185"/>
      <c r="AC864" s="804"/>
      <c r="AD864" s="804"/>
      <c r="AE864" s="804"/>
      <c r="AF864" s="804"/>
      <c r="AG864" s="804"/>
      <c r="AH864" s="804"/>
      <c r="AI864" s="686"/>
      <c r="AJ864" s="686"/>
      <c r="AK864" s="686"/>
      <c r="AL864" s="686"/>
      <c r="AM864" s="686"/>
      <c r="AN864" s="686"/>
      <c r="AO864" s="686"/>
      <c r="AP864" s="686"/>
      <c r="AQ864" s="686"/>
      <c r="AR864" s="686"/>
      <c r="AS864" s="686"/>
    </row>
    <row r="865" ht="15.75" customHeight="1">
      <c r="A865" s="803"/>
      <c r="B865" s="804"/>
      <c r="C865" s="804"/>
      <c r="D865" s="805"/>
      <c r="E865" s="806"/>
      <c r="F865" s="806"/>
      <c r="G865" s="806"/>
      <c r="H865" s="804"/>
      <c r="I865" s="804"/>
      <c r="J865" s="804"/>
      <c r="K865" s="185"/>
      <c r="L865" s="807"/>
      <c r="M865" s="653"/>
      <c r="N865" s="804"/>
      <c r="O865" s="804"/>
      <c r="P865" s="653"/>
      <c r="Q865" s="804"/>
      <c r="R865" s="808"/>
      <c r="S865" s="808"/>
      <c r="T865" s="809"/>
      <c r="U865" s="804"/>
      <c r="V865" s="804"/>
      <c r="W865" s="810"/>
      <c r="X865" s="804"/>
      <c r="Y865" s="653"/>
      <c r="Z865" s="804"/>
      <c r="AA865" s="804"/>
      <c r="AB865" s="185"/>
      <c r="AC865" s="804"/>
      <c r="AD865" s="804"/>
      <c r="AE865" s="804"/>
      <c r="AF865" s="804"/>
      <c r="AG865" s="804"/>
      <c r="AH865" s="804"/>
      <c r="AI865" s="686"/>
      <c r="AJ865" s="686"/>
      <c r="AK865" s="686"/>
      <c r="AL865" s="686"/>
      <c r="AM865" s="686"/>
      <c r="AN865" s="686"/>
      <c r="AO865" s="686"/>
      <c r="AP865" s="686"/>
      <c r="AQ865" s="686"/>
      <c r="AR865" s="686"/>
      <c r="AS865" s="686"/>
    </row>
    <row r="866" ht="15.75" customHeight="1">
      <c r="A866" s="803"/>
      <c r="B866" s="804"/>
      <c r="C866" s="804"/>
      <c r="D866" s="805"/>
      <c r="E866" s="806"/>
      <c r="F866" s="806"/>
      <c r="G866" s="806"/>
      <c r="H866" s="804"/>
      <c r="I866" s="804"/>
      <c r="J866" s="804"/>
      <c r="K866" s="185"/>
      <c r="L866" s="807"/>
      <c r="M866" s="653"/>
      <c r="N866" s="804"/>
      <c r="O866" s="804"/>
      <c r="P866" s="653"/>
      <c r="Q866" s="804"/>
      <c r="R866" s="808"/>
      <c r="S866" s="808"/>
      <c r="T866" s="809"/>
      <c r="U866" s="804"/>
      <c r="V866" s="804"/>
      <c r="W866" s="810"/>
      <c r="X866" s="804"/>
      <c r="Y866" s="653"/>
      <c r="Z866" s="804"/>
      <c r="AA866" s="804"/>
      <c r="AB866" s="185"/>
      <c r="AC866" s="804"/>
      <c r="AD866" s="804"/>
      <c r="AE866" s="804"/>
      <c r="AF866" s="804"/>
      <c r="AG866" s="804"/>
      <c r="AH866" s="804"/>
      <c r="AI866" s="686"/>
      <c r="AJ866" s="686"/>
      <c r="AK866" s="686"/>
      <c r="AL866" s="686"/>
      <c r="AM866" s="686"/>
      <c r="AN866" s="686"/>
      <c r="AO866" s="686"/>
      <c r="AP866" s="686"/>
      <c r="AQ866" s="686"/>
      <c r="AR866" s="686"/>
      <c r="AS866" s="686"/>
    </row>
    <row r="867" ht="15.75" customHeight="1">
      <c r="A867" s="803"/>
      <c r="B867" s="804"/>
      <c r="C867" s="804"/>
      <c r="D867" s="805"/>
      <c r="E867" s="806"/>
      <c r="F867" s="806"/>
      <c r="G867" s="806"/>
      <c r="H867" s="804"/>
      <c r="I867" s="804"/>
      <c r="J867" s="804"/>
      <c r="K867" s="185"/>
      <c r="L867" s="807"/>
      <c r="M867" s="653"/>
      <c r="N867" s="804"/>
      <c r="O867" s="804"/>
      <c r="P867" s="653"/>
      <c r="Q867" s="804"/>
      <c r="R867" s="808"/>
      <c r="S867" s="808"/>
      <c r="T867" s="809"/>
      <c r="U867" s="804"/>
      <c r="V867" s="804"/>
      <c r="W867" s="810"/>
      <c r="X867" s="804"/>
      <c r="Y867" s="653"/>
      <c r="Z867" s="804"/>
      <c r="AA867" s="804"/>
      <c r="AB867" s="185"/>
      <c r="AC867" s="804"/>
      <c r="AD867" s="804"/>
      <c r="AE867" s="804"/>
      <c r="AF867" s="804"/>
      <c r="AG867" s="804"/>
      <c r="AH867" s="804"/>
      <c r="AI867" s="686"/>
      <c r="AJ867" s="686"/>
      <c r="AK867" s="686"/>
      <c r="AL867" s="686"/>
      <c r="AM867" s="686"/>
      <c r="AN867" s="686"/>
      <c r="AO867" s="686"/>
      <c r="AP867" s="686"/>
      <c r="AQ867" s="686"/>
      <c r="AR867" s="686"/>
      <c r="AS867" s="686"/>
    </row>
    <row r="868" ht="15.75" customHeight="1">
      <c r="A868" s="803"/>
      <c r="B868" s="804"/>
      <c r="C868" s="804"/>
      <c r="D868" s="805"/>
      <c r="E868" s="806"/>
      <c r="F868" s="806"/>
      <c r="G868" s="806"/>
      <c r="H868" s="804"/>
      <c r="I868" s="804"/>
      <c r="J868" s="804"/>
      <c r="K868" s="185"/>
      <c r="L868" s="807"/>
      <c r="M868" s="653"/>
      <c r="N868" s="804"/>
      <c r="O868" s="804"/>
      <c r="P868" s="653"/>
      <c r="Q868" s="804"/>
      <c r="R868" s="808"/>
      <c r="S868" s="808"/>
      <c r="T868" s="809"/>
      <c r="U868" s="804"/>
      <c r="V868" s="804"/>
      <c r="W868" s="810"/>
      <c r="X868" s="804"/>
      <c r="Y868" s="653"/>
      <c r="Z868" s="804"/>
      <c r="AA868" s="804"/>
      <c r="AB868" s="185"/>
      <c r="AC868" s="804"/>
      <c r="AD868" s="804"/>
      <c r="AE868" s="804"/>
      <c r="AF868" s="804"/>
      <c r="AG868" s="804"/>
      <c r="AH868" s="804"/>
      <c r="AI868" s="686"/>
      <c r="AJ868" s="686"/>
      <c r="AK868" s="686"/>
      <c r="AL868" s="686"/>
      <c r="AM868" s="686"/>
      <c r="AN868" s="686"/>
      <c r="AO868" s="686"/>
      <c r="AP868" s="686"/>
      <c r="AQ868" s="686"/>
      <c r="AR868" s="686"/>
      <c r="AS868" s="686"/>
    </row>
    <row r="869" ht="15.75" customHeight="1">
      <c r="A869" s="803"/>
      <c r="B869" s="804"/>
      <c r="C869" s="804"/>
      <c r="D869" s="805"/>
      <c r="E869" s="806"/>
      <c r="F869" s="806"/>
      <c r="G869" s="806"/>
      <c r="H869" s="804"/>
      <c r="I869" s="804"/>
      <c r="J869" s="804"/>
      <c r="K869" s="185"/>
      <c r="L869" s="807"/>
      <c r="M869" s="653"/>
      <c r="N869" s="804"/>
      <c r="O869" s="804"/>
      <c r="P869" s="653"/>
      <c r="Q869" s="804"/>
      <c r="R869" s="808"/>
      <c r="S869" s="808"/>
      <c r="T869" s="809"/>
      <c r="U869" s="804"/>
      <c r="V869" s="804"/>
      <c r="W869" s="810"/>
      <c r="X869" s="804"/>
      <c r="Y869" s="653"/>
      <c r="Z869" s="804"/>
      <c r="AA869" s="804"/>
      <c r="AB869" s="185"/>
      <c r="AC869" s="804"/>
      <c r="AD869" s="804"/>
      <c r="AE869" s="804"/>
      <c r="AF869" s="804"/>
      <c r="AG869" s="804"/>
      <c r="AH869" s="804"/>
      <c r="AI869" s="686"/>
      <c r="AJ869" s="686"/>
      <c r="AK869" s="686"/>
      <c r="AL869" s="686"/>
      <c r="AM869" s="686"/>
      <c r="AN869" s="686"/>
      <c r="AO869" s="686"/>
      <c r="AP869" s="686"/>
      <c r="AQ869" s="686"/>
      <c r="AR869" s="686"/>
      <c r="AS869" s="686"/>
    </row>
    <row r="870" ht="15.75" customHeight="1">
      <c r="A870" s="803"/>
      <c r="B870" s="804"/>
      <c r="C870" s="804"/>
      <c r="D870" s="805"/>
      <c r="E870" s="806"/>
      <c r="F870" s="806"/>
      <c r="G870" s="806"/>
      <c r="H870" s="804"/>
      <c r="I870" s="804"/>
      <c r="J870" s="804"/>
      <c r="K870" s="185"/>
      <c r="L870" s="807"/>
      <c r="M870" s="653"/>
      <c r="N870" s="804"/>
      <c r="O870" s="804"/>
      <c r="P870" s="653"/>
      <c r="Q870" s="804"/>
      <c r="R870" s="808"/>
      <c r="S870" s="808"/>
      <c r="T870" s="809"/>
      <c r="U870" s="804"/>
      <c r="V870" s="804"/>
      <c r="W870" s="810"/>
      <c r="X870" s="804"/>
      <c r="Y870" s="653"/>
      <c r="Z870" s="804"/>
      <c r="AA870" s="804"/>
      <c r="AB870" s="185"/>
      <c r="AC870" s="804"/>
      <c r="AD870" s="804"/>
      <c r="AE870" s="804"/>
      <c r="AF870" s="804"/>
      <c r="AG870" s="804"/>
      <c r="AH870" s="804"/>
      <c r="AI870" s="686"/>
      <c r="AJ870" s="686"/>
      <c r="AK870" s="686"/>
      <c r="AL870" s="686"/>
      <c r="AM870" s="686"/>
      <c r="AN870" s="686"/>
      <c r="AO870" s="686"/>
      <c r="AP870" s="686"/>
      <c r="AQ870" s="686"/>
      <c r="AR870" s="686"/>
      <c r="AS870" s="686"/>
    </row>
    <row r="871" ht="15.75" customHeight="1">
      <c r="A871" s="803"/>
      <c r="B871" s="804"/>
      <c r="C871" s="804"/>
      <c r="D871" s="805"/>
      <c r="E871" s="806"/>
      <c r="F871" s="806"/>
      <c r="G871" s="806"/>
      <c r="H871" s="804"/>
      <c r="I871" s="804"/>
      <c r="J871" s="804"/>
      <c r="K871" s="185"/>
      <c r="L871" s="807"/>
      <c r="M871" s="653"/>
      <c r="N871" s="804"/>
      <c r="O871" s="804"/>
      <c r="P871" s="653"/>
      <c r="Q871" s="804"/>
      <c r="R871" s="808"/>
      <c r="S871" s="808"/>
      <c r="T871" s="809"/>
      <c r="U871" s="804"/>
      <c r="V871" s="804"/>
      <c r="W871" s="810"/>
      <c r="X871" s="804"/>
      <c r="Y871" s="653"/>
      <c r="Z871" s="804"/>
      <c r="AA871" s="804"/>
      <c r="AB871" s="185"/>
      <c r="AC871" s="804"/>
      <c r="AD871" s="804"/>
      <c r="AE871" s="804"/>
      <c r="AF871" s="804"/>
      <c r="AG871" s="804"/>
      <c r="AH871" s="804"/>
      <c r="AI871" s="686"/>
      <c r="AJ871" s="686"/>
      <c r="AK871" s="686"/>
      <c r="AL871" s="686"/>
      <c r="AM871" s="686"/>
      <c r="AN871" s="686"/>
      <c r="AO871" s="686"/>
      <c r="AP871" s="686"/>
      <c r="AQ871" s="686"/>
      <c r="AR871" s="686"/>
      <c r="AS871" s="686"/>
    </row>
    <row r="872" ht="15.75" customHeight="1">
      <c r="A872" s="803"/>
      <c r="B872" s="804"/>
      <c r="C872" s="804"/>
      <c r="D872" s="805"/>
      <c r="E872" s="806"/>
      <c r="F872" s="806"/>
      <c r="G872" s="806"/>
      <c r="H872" s="804"/>
      <c r="I872" s="804"/>
      <c r="J872" s="804"/>
      <c r="K872" s="185"/>
      <c r="L872" s="807"/>
      <c r="M872" s="653"/>
      <c r="N872" s="804"/>
      <c r="O872" s="804"/>
      <c r="P872" s="653"/>
      <c r="Q872" s="804"/>
      <c r="R872" s="808"/>
      <c r="S872" s="808"/>
      <c r="T872" s="809"/>
      <c r="U872" s="804"/>
      <c r="V872" s="804"/>
      <c r="W872" s="810"/>
      <c r="X872" s="804"/>
      <c r="Y872" s="653"/>
      <c r="Z872" s="804"/>
      <c r="AA872" s="804"/>
      <c r="AB872" s="185"/>
      <c r="AC872" s="804"/>
      <c r="AD872" s="804"/>
      <c r="AE872" s="804"/>
      <c r="AF872" s="804"/>
      <c r="AG872" s="804"/>
      <c r="AH872" s="804"/>
      <c r="AI872" s="686"/>
      <c r="AJ872" s="686"/>
      <c r="AK872" s="686"/>
      <c r="AL872" s="686"/>
      <c r="AM872" s="686"/>
      <c r="AN872" s="686"/>
      <c r="AO872" s="686"/>
      <c r="AP872" s="686"/>
      <c r="AQ872" s="686"/>
      <c r="AR872" s="686"/>
      <c r="AS872" s="686"/>
    </row>
    <row r="873" ht="15.75" customHeight="1">
      <c r="A873" s="803"/>
      <c r="B873" s="804"/>
      <c r="C873" s="804"/>
      <c r="D873" s="805"/>
      <c r="E873" s="806"/>
      <c r="F873" s="806"/>
      <c r="G873" s="806"/>
      <c r="H873" s="804"/>
      <c r="I873" s="804"/>
      <c r="J873" s="804"/>
      <c r="K873" s="185"/>
      <c r="L873" s="807"/>
      <c r="M873" s="653"/>
      <c r="N873" s="804"/>
      <c r="O873" s="804"/>
      <c r="P873" s="653"/>
      <c r="Q873" s="804"/>
      <c r="R873" s="808"/>
      <c r="S873" s="808"/>
      <c r="T873" s="809"/>
      <c r="U873" s="804"/>
      <c r="V873" s="804"/>
      <c r="W873" s="810"/>
      <c r="X873" s="804"/>
      <c r="Y873" s="653"/>
      <c r="Z873" s="804"/>
      <c r="AA873" s="804"/>
      <c r="AB873" s="185"/>
      <c r="AC873" s="804"/>
      <c r="AD873" s="804"/>
      <c r="AE873" s="804"/>
      <c r="AF873" s="804"/>
      <c r="AG873" s="804"/>
      <c r="AH873" s="804"/>
      <c r="AI873" s="686"/>
      <c r="AJ873" s="686"/>
      <c r="AK873" s="686"/>
      <c r="AL873" s="686"/>
      <c r="AM873" s="686"/>
      <c r="AN873" s="686"/>
      <c r="AO873" s="686"/>
      <c r="AP873" s="686"/>
      <c r="AQ873" s="686"/>
      <c r="AR873" s="686"/>
      <c r="AS873" s="686"/>
    </row>
    <row r="874" ht="15.75" customHeight="1">
      <c r="A874" s="803"/>
      <c r="B874" s="804"/>
      <c r="C874" s="804"/>
      <c r="D874" s="805"/>
      <c r="E874" s="806"/>
      <c r="F874" s="806"/>
      <c r="G874" s="806"/>
      <c r="H874" s="804"/>
      <c r="I874" s="804"/>
      <c r="J874" s="804"/>
      <c r="K874" s="185"/>
      <c r="L874" s="807"/>
      <c r="M874" s="653"/>
      <c r="N874" s="804"/>
      <c r="O874" s="804"/>
      <c r="P874" s="653"/>
      <c r="Q874" s="804"/>
      <c r="R874" s="808"/>
      <c r="S874" s="808"/>
      <c r="T874" s="809"/>
      <c r="U874" s="804"/>
      <c r="V874" s="804"/>
      <c r="W874" s="810"/>
      <c r="X874" s="804"/>
      <c r="Y874" s="653"/>
      <c r="Z874" s="804"/>
      <c r="AA874" s="804"/>
      <c r="AB874" s="185"/>
      <c r="AC874" s="804"/>
      <c r="AD874" s="804"/>
      <c r="AE874" s="804"/>
      <c r="AF874" s="804"/>
      <c r="AG874" s="804"/>
      <c r="AH874" s="804"/>
      <c r="AI874" s="686"/>
      <c r="AJ874" s="686"/>
      <c r="AK874" s="686"/>
      <c r="AL874" s="686"/>
      <c r="AM874" s="686"/>
      <c r="AN874" s="686"/>
      <c r="AO874" s="686"/>
      <c r="AP874" s="686"/>
      <c r="AQ874" s="686"/>
      <c r="AR874" s="686"/>
      <c r="AS874" s="686"/>
    </row>
    <row r="875" ht="15.75" customHeight="1">
      <c r="A875" s="803"/>
      <c r="B875" s="804"/>
      <c r="C875" s="804"/>
      <c r="D875" s="805"/>
      <c r="E875" s="806"/>
      <c r="F875" s="806"/>
      <c r="G875" s="806"/>
      <c r="H875" s="804"/>
      <c r="I875" s="804"/>
      <c r="J875" s="804"/>
      <c r="K875" s="185"/>
      <c r="L875" s="807"/>
      <c r="M875" s="653"/>
      <c r="N875" s="804"/>
      <c r="O875" s="804"/>
      <c r="P875" s="653"/>
      <c r="Q875" s="804"/>
      <c r="R875" s="808"/>
      <c r="S875" s="808"/>
      <c r="T875" s="809"/>
      <c r="U875" s="804"/>
      <c r="V875" s="804"/>
      <c r="W875" s="810"/>
      <c r="X875" s="804"/>
      <c r="Y875" s="653"/>
      <c r="Z875" s="804"/>
      <c r="AA875" s="804"/>
      <c r="AB875" s="185"/>
      <c r="AC875" s="804"/>
      <c r="AD875" s="804"/>
      <c r="AE875" s="804"/>
      <c r="AF875" s="804"/>
      <c r="AG875" s="804"/>
      <c r="AH875" s="804"/>
      <c r="AI875" s="686"/>
      <c r="AJ875" s="686"/>
      <c r="AK875" s="686"/>
      <c r="AL875" s="686"/>
      <c r="AM875" s="686"/>
      <c r="AN875" s="686"/>
      <c r="AO875" s="686"/>
      <c r="AP875" s="686"/>
      <c r="AQ875" s="686"/>
      <c r="AR875" s="686"/>
      <c r="AS875" s="686"/>
    </row>
    <row r="876" ht="15.75" customHeight="1">
      <c r="A876" s="803"/>
      <c r="B876" s="804"/>
      <c r="C876" s="804"/>
      <c r="D876" s="805"/>
      <c r="E876" s="806"/>
      <c r="F876" s="806"/>
      <c r="G876" s="806"/>
      <c r="H876" s="804"/>
      <c r="I876" s="804"/>
      <c r="J876" s="804"/>
      <c r="K876" s="185"/>
      <c r="L876" s="807"/>
      <c r="M876" s="653"/>
      <c r="N876" s="804"/>
      <c r="O876" s="804"/>
      <c r="P876" s="653"/>
      <c r="Q876" s="804"/>
      <c r="R876" s="808"/>
      <c r="S876" s="808"/>
      <c r="T876" s="809"/>
      <c r="U876" s="804"/>
      <c r="V876" s="804"/>
      <c r="W876" s="810"/>
      <c r="X876" s="804"/>
      <c r="Y876" s="653"/>
      <c r="Z876" s="804"/>
      <c r="AA876" s="804"/>
      <c r="AB876" s="185"/>
      <c r="AC876" s="804"/>
      <c r="AD876" s="804"/>
      <c r="AE876" s="804"/>
      <c r="AF876" s="804"/>
      <c r="AG876" s="804"/>
      <c r="AH876" s="804"/>
      <c r="AI876" s="686"/>
      <c r="AJ876" s="686"/>
      <c r="AK876" s="686"/>
      <c r="AL876" s="686"/>
      <c r="AM876" s="686"/>
      <c r="AN876" s="686"/>
      <c r="AO876" s="686"/>
      <c r="AP876" s="686"/>
      <c r="AQ876" s="686"/>
      <c r="AR876" s="686"/>
      <c r="AS876" s="686"/>
    </row>
    <row r="877" ht="15.75" customHeight="1">
      <c r="A877" s="803"/>
      <c r="B877" s="804"/>
      <c r="C877" s="804"/>
      <c r="D877" s="805"/>
      <c r="E877" s="806"/>
      <c r="F877" s="806"/>
      <c r="G877" s="806"/>
      <c r="H877" s="804"/>
      <c r="I877" s="804"/>
      <c r="J877" s="804"/>
      <c r="K877" s="185"/>
      <c r="L877" s="807"/>
      <c r="M877" s="653"/>
      <c r="N877" s="804"/>
      <c r="O877" s="804"/>
      <c r="P877" s="653"/>
      <c r="Q877" s="804"/>
      <c r="R877" s="808"/>
      <c r="S877" s="808"/>
      <c r="T877" s="809"/>
      <c r="U877" s="804"/>
      <c r="V877" s="804"/>
      <c r="W877" s="810"/>
      <c r="X877" s="804"/>
      <c r="Y877" s="653"/>
      <c r="Z877" s="804"/>
      <c r="AA877" s="804"/>
      <c r="AB877" s="185"/>
      <c r="AC877" s="804"/>
      <c r="AD877" s="804"/>
      <c r="AE877" s="804"/>
      <c r="AF877" s="804"/>
      <c r="AG877" s="804"/>
      <c r="AH877" s="804"/>
      <c r="AI877" s="686"/>
      <c r="AJ877" s="686"/>
      <c r="AK877" s="686"/>
      <c r="AL877" s="686"/>
      <c r="AM877" s="686"/>
      <c r="AN877" s="686"/>
      <c r="AO877" s="686"/>
      <c r="AP877" s="686"/>
      <c r="AQ877" s="686"/>
      <c r="AR877" s="686"/>
      <c r="AS877" s="686"/>
    </row>
    <row r="878" ht="15.75" customHeight="1">
      <c r="A878" s="803"/>
      <c r="B878" s="804"/>
      <c r="C878" s="804"/>
      <c r="D878" s="805"/>
      <c r="E878" s="806"/>
      <c r="F878" s="806"/>
      <c r="G878" s="806"/>
      <c r="H878" s="804"/>
      <c r="I878" s="804"/>
      <c r="J878" s="804"/>
      <c r="K878" s="185"/>
      <c r="L878" s="807"/>
      <c r="M878" s="653"/>
      <c r="N878" s="804"/>
      <c r="O878" s="804"/>
      <c r="P878" s="653"/>
      <c r="Q878" s="804"/>
      <c r="R878" s="808"/>
      <c r="S878" s="808"/>
      <c r="T878" s="809"/>
      <c r="U878" s="804"/>
      <c r="V878" s="804"/>
      <c r="W878" s="810"/>
      <c r="X878" s="804"/>
      <c r="Y878" s="653"/>
      <c r="Z878" s="804"/>
      <c r="AA878" s="804"/>
      <c r="AB878" s="185"/>
      <c r="AC878" s="804"/>
      <c r="AD878" s="804"/>
      <c r="AE878" s="804"/>
      <c r="AF878" s="804"/>
      <c r="AG878" s="804"/>
      <c r="AH878" s="804"/>
      <c r="AI878" s="686"/>
      <c r="AJ878" s="686"/>
      <c r="AK878" s="686"/>
      <c r="AL878" s="686"/>
      <c r="AM878" s="686"/>
      <c r="AN878" s="686"/>
      <c r="AO878" s="686"/>
      <c r="AP878" s="686"/>
      <c r="AQ878" s="686"/>
      <c r="AR878" s="686"/>
      <c r="AS878" s="686"/>
    </row>
    <row r="879" ht="15.75" customHeight="1">
      <c r="A879" s="803"/>
      <c r="B879" s="804"/>
      <c r="C879" s="804"/>
      <c r="D879" s="805"/>
      <c r="E879" s="806"/>
      <c r="F879" s="806"/>
      <c r="G879" s="806"/>
      <c r="H879" s="804"/>
      <c r="I879" s="804"/>
      <c r="J879" s="804"/>
      <c r="K879" s="185"/>
      <c r="L879" s="807"/>
      <c r="M879" s="653"/>
      <c r="N879" s="804"/>
      <c r="O879" s="804"/>
      <c r="P879" s="653"/>
      <c r="Q879" s="804"/>
      <c r="R879" s="808"/>
      <c r="S879" s="808"/>
      <c r="T879" s="809"/>
      <c r="U879" s="804"/>
      <c r="V879" s="804"/>
      <c r="W879" s="810"/>
      <c r="X879" s="804"/>
      <c r="Y879" s="653"/>
      <c r="Z879" s="804"/>
      <c r="AA879" s="804"/>
      <c r="AB879" s="185"/>
      <c r="AC879" s="804"/>
      <c r="AD879" s="804"/>
      <c r="AE879" s="804"/>
      <c r="AF879" s="804"/>
      <c r="AG879" s="804"/>
      <c r="AH879" s="804"/>
      <c r="AI879" s="686"/>
      <c r="AJ879" s="686"/>
      <c r="AK879" s="686"/>
      <c r="AL879" s="686"/>
      <c r="AM879" s="686"/>
      <c r="AN879" s="686"/>
      <c r="AO879" s="686"/>
      <c r="AP879" s="686"/>
      <c r="AQ879" s="686"/>
      <c r="AR879" s="686"/>
      <c r="AS879" s="686"/>
    </row>
    <row r="880" ht="15.75" customHeight="1">
      <c r="A880" s="803"/>
      <c r="B880" s="804"/>
      <c r="C880" s="804"/>
      <c r="D880" s="805"/>
      <c r="E880" s="806"/>
      <c r="F880" s="806"/>
      <c r="G880" s="806"/>
      <c r="H880" s="804"/>
      <c r="I880" s="804"/>
      <c r="J880" s="804"/>
      <c r="K880" s="185"/>
      <c r="L880" s="807"/>
      <c r="M880" s="653"/>
      <c r="N880" s="804"/>
      <c r="O880" s="804"/>
      <c r="P880" s="653"/>
      <c r="Q880" s="804"/>
      <c r="R880" s="808"/>
      <c r="S880" s="808"/>
      <c r="T880" s="809"/>
      <c r="U880" s="804"/>
      <c r="V880" s="804"/>
      <c r="W880" s="810"/>
      <c r="X880" s="804"/>
      <c r="Y880" s="653"/>
      <c r="Z880" s="804"/>
      <c r="AA880" s="804"/>
      <c r="AB880" s="185"/>
      <c r="AC880" s="804"/>
      <c r="AD880" s="804"/>
      <c r="AE880" s="804"/>
      <c r="AF880" s="804"/>
      <c r="AG880" s="804"/>
      <c r="AH880" s="804"/>
      <c r="AI880" s="686"/>
      <c r="AJ880" s="686"/>
      <c r="AK880" s="686"/>
      <c r="AL880" s="686"/>
      <c r="AM880" s="686"/>
      <c r="AN880" s="686"/>
      <c r="AO880" s="686"/>
      <c r="AP880" s="686"/>
      <c r="AQ880" s="686"/>
      <c r="AR880" s="686"/>
      <c r="AS880" s="686"/>
    </row>
    <row r="881" ht="15.75" customHeight="1">
      <c r="A881" s="803"/>
      <c r="B881" s="804"/>
      <c r="C881" s="804"/>
      <c r="D881" s="805"/>
      <c r="E881" s="806"/>
      <c r="F881" s="806"/>
      <c r="G881" s="806"/>
      <c r="H881" s="804"/>
      <c r="I881" s="804"/>
      <c r="J881" s="804"/>
      <c r="K881" s="185"/>
      <c r="L881" s="807"/>
      <c r="M881" s="653"/>
      <c r="N881" s="804"/>
      <c r="O881" s="804"/>
      <c r="P881" s="653"/>
      <c r="Q881" s="804"/>
      <c r="R881" s="808"/>
      <c r="S881" s="808"/>
      <c r="T881" s="809"/>
      <c r="U881" s="804"/>
      <c r="V881" s="804"/>
      <c r="W881" s="810"/>
      <c r="X881" s="804"/>
      <c r="Y881" s="653"/>
      <c r="Z881" s="804"/>
      <c r="AA881" s="804"/>
      <c r="AB881" s="185"/>
      <c r="AC881" s="804"/>
      <c r="AD881" s="804"/>
      <c r="AE881" s="804"/>
      <c r="AF881" s="804"/>
      <c r="AG881" s="804"/>
      <c r="AH881" s="804"/>
      <c r="AI881" s="686"/>
      <c r="AJ881" s="686"/>
      <c r="AK881" s="686"/>
      <c r="AL881" s="686"/>
      <c r="AM881" s="686"/>
      <c r="AN881" s="686"/>
      <c r="AO881" s="686"/>
      <c r="AP881" s="686"/>
      <c r="AQ881" s="686"/>
      <c r="AR881" s="686"/>
      <c r="AS881" s="686"/>
    </row>
    <row r="882" ht="15.75" customHeight="1">
      <c r="A882" s="803"/>
      <c r="B882" s="804"/>
      <c r="C882" s="804"/>
      <c r="D882" s="805"/>
      <c r="E882" s="806"/>
      <c r="F882" s="806"/>
      <c r="G882" s="806"/>
      <c r="H882" s="804"/>
      <c r="I882" s="804"/>
      <c r="J882" s="804"/>
      <c r="K882" s="185"/>
      <c r="L882" s="807"/>
      <c r="M882" s="653"/>
      <c r="N882" s="804"/>
      <c r="O882" s="804"/>
      <c r="P882" s="653"/>
      <c r="Q882" s="804"/>
      <c r="R882" s="808"/>
      <c r="S882" s="808"/>
      <c r="T882" s="809"/>
      <c r="U882" s="804"/>
      <c r="V882" s="804"/>
      <c r="W882" s="810"/>
      <c r="X882" s="804"/>
      <c r="Y882" s="653"/>
      <c r="Z882" s="804"/>
      <c r="AA882" s="804"/>
      <c r="AB882" s="185"/>
      <c r="AC882" s="804"/>
      <c r="AD882" s="804"/>
      <c r="AE882" s="804"/>
      <c r="AF882" s="804"/>
      <c r="AG882" s="804"/>
      <c r="AH882" s="804"/>
      <c r="AI882" s="686"/>
      <c r="AJ882" s="686"/>
      <c r="AK882" s="686"/>
      <c r="AL882" s="686"/>
      <c r="AM882" s="686"/>
      <c r="AN882" s="686"/>
      <c r="AO882" s="686"/>
      <c r="AP882" s="686"/>
      <c r="AQ882" s="686"/>
      <c r="AR882" s="686"/>
      <c r="AS882" s="686"/>
    </row>
    <row r="883" ht="15.75" customHeight="1">
      <c r="A883" s="803"/>
      <c r="B883" s="804"/>
      <c r="C883" s="804"/>
      <c r="D883" s="805"/>
      <c r="E883" s="806"/>
      <c r="F883" s="806"/>
      <c r="G883" s="806"/>
      <c r="H883" s="804"/>
      <c r="I883" s="804"/>
      <c r="J883" s="804"/>
      <c r="K883" s="185"/>
      <c r="L883" s="807"/>
      <c r="M883" s="653"/>
      <c r="N883" s="804"/>
      <c r="O883" s="804"/>
      <c r="P883" s="653"/>
      <c r="Q883" s="804"/>
      <c r="R883" s="808"/>
      <c r="S883" s="808"/>
      <c r="T883" s="809"/>
      <c r="U883" s="804"/>
      <c r="V883" s="804"/>
      <c r="W883" s="810"/>
      <c r="X883" s="804"/>
      <c r="Y883" s="653"/>
      <c r="Z883" s="804"/>
      <c r="AA883" s="804"/>
      <c r="AB883" s="185"/>
      <c r="AC883" s="804"/>
      <c r="AD883" s="804"/>
      <c r="AE883" s="804"/>
      <c r="AF883" s="804"/>
      <c r="AG883" s="804"/>
      <c r="AH883" s="804"/>
      <c r="AI883" s="686"/>
      <c r="AJ883" s="686"/>
      <c r="AK883" s="686"/>
      <c r="AL883" s="686"/>
      <c r="AM883" s="686"/>
      <c r="AN883" s="686"/>
      <c r="AO883" s="686"/>
      <c r="AP883" s="686"/>
      <c r="AQ883" s="686"/>
      <c r="AR883" s="686"/>
      <c r="AS883" s="686"/>
    </row>
    <row r="884" ht="15.75" customHeight="1">
      <c r="A884" s="803"/>
      <c r="B884" s="804"/>
      <c r="C884" s="804"/>
      <c r="D884" s="805"/>
      <c r="E884" s="806"/>
      <c r="F884" s="806"/>
      <c r="G884" s="806"/>
      <c r="H884" s="804"/>
      <c r="I884" s="804"/>
      <c r="J884" s="804"/>
      <c r="K884" s="185"/>
      <c r="L884" s="807"/>
      <c r="M884" s="653"/>
      <c r="N884" s="804"/>
      <c r="O884" s="804"/>
      <c r="P884" s="653"/>
      <c r="Q884" s="804"/>
      <c r="R884" s="808"/>
      <c r="S884" s="808"/>
      <c r="T884" s="809"/>
      <c r="U884" s="804"/>
      <c r="V884" s="804"/>
      <c r="W884" s="810"/>
      <c r="X884" s="804"/>
      <c r="Y884" s="653"/>
      <c r="Z884" s="804"/>
      <c r="AA884" s="804"/>
      <c r="AB884" s="185"/>
      <c r="AC884" s="804"/>
      <c r="AD884" s="804"/>
      <c r="AE884" s="804"/>
      <c r="AF884" s="804"/>
      <c r="AG884" s="804"/>
      <c r="AH884" s="804"/>
      <c r="AI884" s="686"/>
      <c r="AJ884" s="686"/>
      <c r="AK884" s="686"/>
      <c r="AL884" s="686"/>
      <c r="AM884" s="686"/>
      <c r="AN884" s="686"/>
      <c r="AO884" s="686"/>
      <c r="AP884" s="686"/>
      <c r="AQ884" s="686"/>
      <c r="AR884" s="686"/>
      <c r="AS884" s="686"/>
    </row>
    <row r="885" ht="15.75" customHeight="1">
      <c r="A885" s="803"/>
      <c r="B885" s="804"/>
      <c r="C885" s="804"/>
      <c r="D885" s="805"/>
      <c r="E885" s="806"/>
      <c r="F885" s="806"/>
      <c r="G885" s="806"/>
      <c r="H885" s="804"/>
      <c r="I885" s="804"/>
      <c r="J885" s="804"/>
      <c r="K885" s="185"/>
      <c r="L885" s="807"/>
      <c r="M885" s="653"/>
      <c r="N885" s="804"/>
      <c r="O885" s="804"/>
      <c r="P885" s="653"/>
      <c r="Q885" s="804"/>
      <c r="R885" s="808"/>
      <c r="S885" s="808"/>
      <c r="T885" s="809"/>
      <c r="U885" s="804"/>
      <c r="V885" s="804"/>
      <c r="W885" s="810"/>
      <c r="X885" s="804"/>
      <c r="Y885" s="653"/>
      <c r="Z885" s="804"/>
      <c r="AA885" s="804"/>
      <c r="AB885" s="185"/>
      <c r="AC885" s="804"/>
      <c r="AD885" s="804"/>
      <c r="AE885" s="804"/>
      <c r="AF885" s="804"/>
      <c r="AG885" s="804"/>
      <c r="AH885" s="804"/>
      <c r="AI885" s="686"/>
      <c r="AJ885" s="686"/>
      <c r="AK885" s="686"/>
      <c r="AL885" s="686"/>
      <c r="AM885" s="686"/>
      <c r="AN885" s="686"/>
      <c r="AO885" s="686"/>
      <c r="AP885" s="686"/>
      <c r="AQ885" s="686"/>
      <c r="AR885" s="686"/>
      <c r="AS885" s="686"/>
    </row>
    <row r="886" ht="15.75" customHeight="1">
      <c r="A886" s="803"/>
      <c r="B886" s="804"/>
      <c r="C886" s="804"/>
      <c r="D886" s="805"/>
      <c r="E886" s="806"/>
      <c r="F886" s="806"/>
      <c r="G886" s="806"/>
      <c r="H886" s="804"/>
      <c r="I886" s="804"/>
      <c r="J886" s="804"/>
      <c r="K886" s="185"/>
      <c r="L886" s="807"/>
      <c r="M886" s="653"/>
      <c r="N886" s="804"/>
      <c r="O886" s="804"/>
      <c r="P886" s="653"/>
      <c r="Q886" s="804"/>
      <c r="R886" s="808"/>
      <c r="S886" s="808"/>
      <c r="T886" s="809"/>
      <c r="U886" s="804"/>
      <c r="V886" s="804"/>
      <c r="W886" s="810"/>
      <c r="X886" s="804"/>
      <c r="Y886" s="653"/>
      <c r="Z886" s="804"/>
      <c r="AA886" s="804"/>
      <c r="AB886" s="185"/>
      <c r="AC886" s="804"/>
      <c r="AD886" s="804"/>
      <c r="AE886" s="804"/>
      <c r="AF886" s="804"/>
      <c r="AG886" s="804"/>
      <c r="AH886" s="804"/>
      <c r="AI886" s="686"/>
      <c r="AJ886" s="686"/>
      <c r="AK886" s="686"/>
      <c r="AL886" s="686"/>
      <c r="AM886" s="686"/>
      <c r="AN886" s="686"/>
      <c r="AO886" s="686"/>
      <c r="AP886" s="686"/>
      <c r="AQ886" s="686"/>
      <c r="AR886" s="686"/>
      <c r="AS886" s="686"/>
    </row>
    <row r="887" ht="15.75" customHeight="1">
      <c r="A887" s="803"/>
      <c r="B887" s="804"/>
      <c r="C887" s="804"/>
      <c r="D887" s="805"/>
      <c r="E887" s="806"/>
      <c r="F887" s="806"/>
      <c r="G887" s="806"/>
      <c r="H887" s="804"/>
      <c r="I887" s="804"/>
      <c r="J887" s="804"/>
      <c r="K887" s="185"/>
      <c r="L887" s="807"/>
      <c r="M887" s="653"/>
      <c r="N887" s="804"/>
      <c r="O887" s="804"/>
      <c r="P887" s="653"/>
      <c r="Q887" s="804"/>
      <c r="R887" s="808"/>
      <c r="S887" s="808"/>
      <c r="T887" s="809"/>
      <c r="U887" s="804"/>
      <c r="V887" s="804"/>
      <c r="W887" s="810"/>
      <c r="X887" s="804"/>
      <c r="Y887" s="653"/>
      <c r="Z887" s="804"/>
      <c r="AA887" s="804"/>
      <c r="AB887" s="185"/>
      <c r="AC887" s="804"/>
      <c r="AD887" s="804"/>
      <c r="AE887" s="804"/>
      <c r="AF887" s="804"/>
      <c r="AG887" s="804"/>
      <c r="AH887" s="804"/>
      <c r="AI887" s="686"/>
      <c r="AJ887" s="686"/>
      <c r="AK887" s="686"/>
      <c r="AL887" s="686"/>
      <c r="AM887" s="686"/>
      <c r="AN887" s="686"/>
      <c r="AO887" s="686"/>
      <c r="AP887" s="686"/>
      <c r="AQ887" s="686"/>
      <c r="AR887" s="686"/>
      <c r="AS887" s="686"/>
    </row>
    <row r="888" ht="15.75" customHeight="1">
      <c r="A888" s="803"/>
      <c r="B888" s="804"/>
      <c r="C888" s="804"/>
      <c r="D888" s="805"/>
      <c r="E888" s="806"/>
      <c r="F888" s="806"/>
      <c r="G888" s="806"/>
      <c r="H888" s="804"/>
      <c r="I888" s="804"/>
      <c r="J888" s="804"/>
      <c r="K888" s="185"/>
      <c r="L888" s="807"/>
      <c r="M888" s="653"/>
      <c r="N888" s="804"/>
      <c r="O888" s="804"/>
      <c r="P888" s="653"/>
      <c r="Q888" s="804"/>
      <c r="R888" s="808"/>
      <c r="S888" s="808"/>
      <c r="T888" s="809"/>
      <c r="U888" s="804"/>
      <c r="V888" s="804"/>
      <c r="W888" s="810"/>
      <c r="X888" s="804"/>
      <c r="Y888" s="653"/>
      <c r="Z888" s="804"/>
      <c r="AA888" s="804"/>
      <c r="AB888" s="185"/>
      <c r="AC888" s="804"/>
      <c r="AD888" s="804"/>
      <c r="AE888" s="804"/>
      <c r="AF888" s="804"/>
      <c r="AG888" s="804"/>
      <c r="AH888" s="804"/>
      <c r="AI888" s="686"/>
      <c r="AJ888" s="686"/>
      <c r="AK888" s="686"/>
      <c r="AL888" s="686"/>
      <c r="AM888" s="686"/>
      <c r="AN888" s="686"/>
      <c r="AO888" s="686"/>
      <c r="AP888" s="686"/>
      <c r="AQ888" s="686"/>
      <c r="AR888" s="686"/>
      <c r="AS888" s="686"/>
    </row>
    <row r="889" ht="15.75" customHeight="1">
      <c r="A889" s="803"/>
      <c r="B889" s="804"/>
      <c r="C889" s="804"/>
      <c r="D889" s="805"/>
      <c r="E889" s="806"/>
      <c r="F889" s="806"/>
      <c r="G889" s="806"/>
      <c r="H889" s="804"/>
      <c r="I889" s="804"/>
      <c r="J889" s="804"/>
      <c r="K889" s="185"/>
      <c r="L889" s="807"/>
      <c r="M889" s="653"/>
      <c r="N889" s="804"/>
      <c r="O889" s="804"/>
      <c r="P889" s="653"/>
      <c r="Q889" s="804"/>
      <c r="R889" s="808"/>
      <c r="S889" s="808"/>
      <c r="T889" s="809"/>
      <c r="U889" s="804"/>
      <c r="V889" s="804"/>
      <c r="W889" s="810"/>
      <c r="X889" s="804"/>
      <c r="Y889" s="653"/>
      <c r="Z889" s="804"/>
      <c r="AA889" s="804"/>
      <c r="AB889" s="185"/>
      <c r="AC889" s="804"/>
      <c r="AD889" s="804"/>
      <c r="AE889" s="804"/>
      <c r="AF889" s="804"/>
      <c r="AG889" s="804"/>
      <c r="AH889" s="804"/>
      <c r="AI889" s="686"/>
      <c r="AJ889" s="686"/>
      <c r="AK889" s="686"/>
      <c r="AL889" s="686"/>
      <c r="AM889" s="686"/>
      <c r="AN889" s="686"/>
      <c r="AO889" s="686"/>
      <c r="AP889" s="686"/>
      <c r="AQ889" s="686"/>
      <c r="AR889" s="686"/>
      <c r="AS889" s="686"/>
    </row>
    <row r="890" ht="15.75" customHeight="1">
      <c r="A890" s="803"/>
      <c r="B890" s="804"/>
      <c r="C890" s="804"/>
      <c r="D890" s="805"/>
      <c r="E890" s="806"/>
      <c r="F890" s="806"/>
      <c r="G890" s="806"/>
      <c r="H890" s="804"/>
      <c r="I890" s="804"/>
      <c r="J890" s="804"/>
      <c r="K890" s="185"/>
      <c r="L890" s="807"/>
      <c r="M890" s="653"/>
      <c r="N890" s="804"/>
      <c r="O890" s="804"/>
      <c r="P890" s="653"/>
      <c r="Q890" s="804"/>
      <c r="R890" s="808"/>
      <c r="S890" s="808"/>
      <c r="T890" s="809"/>
      <c r="U890" s="804"/>
      <c r="V890" s="804"/>
      <c r="W890" s="810"/>
      <c r="X890" s="804"/>
      <c r="Y890" s="653"/>
      <c r="Z890" s="804"/>
      <c r="AA890" s="804"/>
      <c r="AB890" s="185"/>
      <c r="AC890" s="804"/>
      <c r="AD890" s="804"/>
      <c r="AE890" s="804"/>
      <c r="AF890" s="804"/>
      <c r="AG890" s="804"/>
      <c r="AH890" s="804"/>
      <c r="AI890" s="686"/>
      <c r="AJ890" s="686"/>
      <c r="AK890" s="686"/>
      <c r="AL890" s="686"/>
      <c r="AM890" s="686"/>
      <c r="AN890" s="686"/>
      <c r="AO890" s="686"/>
      <c r="AP890" s="686"/>
      <c r="AQ890" s="686"/>
      <c r="AR890" s="686"/>
      <c r="AS890" s="686"/>
    </row>
    <row r="891" ht="15.75" customHeight="1">
      <c r="A891" s="803"/>
      <c r="B891" s="804"/>
      <c r="C891" s="804"/>
      <c r="D891" s="805"/>
      <c r="E891" s="806"/>
      <c r="F891" s="806"/>
      <c r="G891" s="806"/>
      <c r="H891" s="804"/>
      <c r="I891" s="804"/>
      <c r="J891" s="804"/>
      <c r="K891" s="185"/>
      <c r="L891" s="807"/>
      <c r="M891" s="653"/>
      <c r="N891" s="804"/>
      <c r="O891" s="804"/>
      <c r="P891" s="653"/>
      <c r="Q891" s="804"/>
      <c r="R891" s="808"/>
      <c r="S891" s="808"/>
      <c r="T891" s="809"/>
      <c r="U891" s="804"/>
      <c r="V891" s="804"/>
      <c r="W891" s="810"/>
      <c r="X891" s="804"/>
      <c r="Y891" s="653"/>
      <c r="Z891" s="804"/>
      <c r="AA891" s="804"/>
      <c r="AB891" s="185"/>
      <c r="AC891" s="804"/>
      <c r="AD891" s="804"/>
      <c r="AE891" s="804"/>
      <c r="AF891" s="804"/>
      <c r="AG891" s="804"/>
      <c r="AH891" s="804"/>
      <c r="AI891" s="686"/>
      <c r="AJ891" s="686"/>
      <c r="AK891" s="686"/>
      <c r="AL891" s="686"/>
      <c r="AM891" s="686"/>
      <c r="AN891" s="686"/>
      <c r="AO891" s="686"/>
      <c r="AP891" s="686"/>
      <c r="AQ891" s="686"/>
      <c r="AR891" s="686"/>
      <c r="AS891" s="686"/>
    </row>
    <row r="892" ht="15.75" customHeight="1">
      <c r="A892" s="803"/>
      <c r="B892" s="804"/>
      <c r="C892" s="804"/>
      <c r="D892" s="805"/>
      <c r="E892" s="806"/>
      <c r="F892" s="806"/>
      <c r="G892" s="806"/>
      <c r="H892" s="804"/>
      <c r="I892" s="804"/>
      <c r="J892" s="804"/>
      <c r="K892" s="185"/>
      <c r="L892" s="807"/>
      <c r="M892" s="653"/>
      <c r="N892" s="804"/>
      <c r="O892" s="804"/>
      <c r="P892" s="653"/>
      <c r="Q892" s="804"/>
      <c r="R892" s="808"/>
      <c r="S892" s="808"/>
      <c r="T892" s="809"/>
      <c r="U892" s="804"/>
      <c r="V892" s="804"/>
      <c r="W892" s="810"/>
      <c r="X892" s="804"/>
      <c r="Y892" s="653"/>
      <c r="Z892" s="804"/>
      <c r="AA892" s="804"/>
      <c r="AB892" s="185"/>
      <c r="AC892" s="804"/>
      <c r="AD892" s="804"/>
      <c r="AE892" s="804"/>
      <c r="AF892" s="804"/>
      <c r="AG892" s="804"/>
      <c r="AH892" s="804"/>
      <c r="AI892" s="686"/>
      <c r="AJ892" s="686"/>
      <c r="AK892" s="686"/>
      <c r="AL892" s="686"/>
      <c r="AM892" s="686"/>
      <c r="AN892" s="686"/>
      <c r="AO892" s="686"/>
      <c r="AP892" s="686"/>
      <c r="AQ892" s="686"/>
      <c r="AR892" s="686"/>
      <c r="AS892" s="686"/>
    </row>
    <row r="893" ht="15.75" customHeight="1">
      <c r="A893" s="803"/>
      <c r="B893" s="804"/>
      <c r="C893" s="804"/>
      <c r="D893" s="805"/>
      <c r="E893" s="806"/>
      <c r="F893" s="806"/>
      <c r="G893" s="806"/>
      <c r="H893" s="804"/>
      <c r="I893" s="804"/>
      <c r="J893" s="804"/>
      <c r="K893" s="185"/>
      <c r="L893" s="807"/>
      <c r="M893" s="653"/>
      <c r="N893" s="804"/>
      <c r="O893" s="804"/>
      <c r="P893" s="653"/>
      <c r="Q893" s="804"/>
      <c r="R893" s="808"/>
      <c r="S893" s="808"/>
      <c r="T893" s="809"/>
      <c r="U893" s="804"/>
      <c r="V893" s="804"/>
      <c r="W893" s="810"/>
      <c r="X893" s="804"/>
      <c r="Y893" s="653"/>
      <c r="Z893" s="804"/>
      <c r="AA893" s="804"/>
      <c r="AB893" s="185"/>
      <c r="AC893" s="804"/>
      <c r="AD893" s="804"/>
      <c r="AE893" s="804"/>
      <c r="AF893" s="804"/>
      <c r="AG893" s="804"/>
      <c r="AH893" s="804"/>
      <c r="AI893" s="686"/>
      <c r="AJ893" s="686"/>
      <c r="AK893" s="686"/>
      <c r="AL893" s="686"/>
      <c r="AM893" s="686"/>
      <c r="AN893" s="686"/>
      <c r="AO893" s="686"/>
      <c r="AP893" s="686"/>
      <c r="AQ893" s="686"/>
      <c r="AR893" s="686"/>
      <c r="AS893" s="686"/>
    </row>
    <row r="894" ht="15.75" customHeight="1">
      <c r="A894" s="803"/>
      <c r="B894" s="804"/>
      <c r="C894" s="804"/>
      <c r="D894" s="805"/>
      <c r="E894" s="806"/>
      <c r="F894" s="806"/>
      <c r="G894" s="806"/>
      <c r="H894" s="804"/>
      <c r="I894" s="804"/>
      <c r="J894" s="804"/>
      <c r="K894" s="185"/>
      <c r="L894" s="807"/>
      <c r="M894" s="653"/>
      <c r="N894" s="804"/>
      <c r="O894" s="804"/>
      <c r="P894" s="653"/>
      <c r="Q894" s="804"/>
      <c r="R894" s="808"/>
      <c r="S894" s="808"/>
      <c r="T894" s="809"/>
      <c r="U894" s="804"/>
      <c r="V894" s="804"/>
      <c r="W894" s="810"/>
      <c r="X894" s="804"/>
      <c r="Y894" s="653"/>
      <c r="Z894" s="804"/>
      <c r="AA894" s="804"/>
      <c r="AB894" s="185"/>
      <c r="AC894" s="804"/>
      <c r="AD894" s="804"/>
      <c r="AE894" s="804"/>
      <c r="AF894" s="804"/>
      <c r="AG894" s="804"/>
      <c r="AH894" s="804"/>
      <c r="AI894" s="686"/>
      <c r="AJ894" s="686"/>
      <c r="AK894" s="686"/>
      <c r="AL894" s="686"/>
      <c r="AM894" s="686"/>
      <c r="AN894" s="686"/>
      <c r="AO894" s="686"/>
      <c r="AP894" s="686"/>
      <c r="AQ894" s="686"/>
      <c r="AR894" s="686"/>
      <c r="AS894" s="686"/>
    </row>
    <row r="895" ht="15.75" customHeight="1">
      <c r="A895" s="803"/>
      <c r="B895" s="804"/>
      <c r="C895" s="804"/>
      <c r="D895" s="805"/>
      <c r="E895" s="806"/>
      <c r="F895" s="806"/>
      <c r="G895" s="806"/>
      <c r="H895" s="804"/>
      <c r="I895" s="804"/>
      <c r="J895" s="804"/>
      <c r="K895" s="185"/>
      <c r="L895" s="807"/>
      <c r="M895" s="653"/>
      <c r="N895" s="804"/>
      <c r="O895" s="804"/>
      <c r="P895" s="653"/>
      <c r="Q895" s="804"/>
      <c r="R895" s="808"/>
      <c r="S895" s="808"/>
      <c r="T895" s="809"/>
      <c r="U895" s="804"/>
      <c r="V895" s="804"/>
      <c r="W895" s="810"/>
      <c r="X895" s="804"/>
      <c r="Y895" s="653"/>
      <c r="Z895" s="804"/>
      <c r="AA895" s="804"/>
      <c r="AB895" s="185"/>
      <c r="AC895" s="804"/>
      <c r="AD895" s="804"/>
      <c r="AE895" s="804"/>
      <c r="AF895" s="804"/>
      <c r="AG895" s="804"/>
      <c r="AH895" s="804"/>
      <c r="AI895" s="686"/>
      <c r="AJ895" s="686"/>
      <c r="AK895" s="686"/>
      <c r="AL895" s="686"/>
      <c r="AM895" s="686"/>
      <c r="AN895" s="686"/>
      <c r="AO895" s="686"/>
      <c r="AP895" s="686"/>
      <c r="AQ895" s="686"/>
      <c r="AR895" s="686"/>
      <c r="AS895" s="686"/>
    </row>
    <row r="896" ht="15.75" customHeight="1">
      <c r="A896" s="803"/>
      <c r="B896" s="804"/>
      <c r="C896" s="804"/>
      <c r="D896" s="805"/>
      <c r="E896" s="806"/>
      <c r="F896" s="806"/>
      <c r="G896" s="806"/>
      <c r="H896" s="804"/>
      <c r="I896" s="804"/>
      <c r="J896" s="804"/>
      <c r="K896" s="185"/>
      <c r="L896" s="807"/>
      <c r="M896" s="653"/>
      <c r="N896" s="804"/>
      <c r="O896" s="804"/>
      <c r="P896" s="653"/>
      <c r="Q896" s="804"/>
      <c r="R896" s="808"/>
      <c r="S896" s="808"/>
      <c r="T896" s="809"/>
      <c r="U896" s="804"/>
      <c r="V896" s="804"/>
      <c r="W896" s="810"/>
      <c r="X896" s="804"/>
      <c r="Y896" s="653"/>
      <c r="Z896" s="804"/>
      <c r="AA896" s="804"/>
      <c r="AB896" s="185"/>
      <c r="AC896" s="804"/>
      <c r="AD896" s="804"/>
      <c r="AE896" s="804"/>
      <c r="AF896" s="804"/>
      <c r="AG896" s="804"/>
      <c r="AH896" s="804"/>
      <c r="AI896" s="686"/>
      <c r="AJ896" s="686"/>
      <c r="AK896" s="686"/>
      <c r="AL896" s="686"/>
      <c r="AM896" s="686"/>
      <c r="AN896" s="686"/>
      <c r="AO896" s="686"/>
      <c r="AP896" s="686"/>
      <c r="AQ896" s="686"/>
      <c r="AR896" s="686"/>
      <c r="AS896" s="686"/>
    </row>
    <row r="897" ht="15.75" customHeight="1">
      <c r="A897" s="803"/>
      <c r="B897" s="804"/>
      <c r="C897" s="804"/>
      <c r="D897" s="805"/>
      <c r="E897" s="806"/>
      <c r="F897" s="806"/>
      <c r="G897" s="806"/>
      <c r="H897" s="804"/>
      <c r="I897" s="804"/>
      <c r="J897" s="804"/>
      <c r="K897" s="185"/>
      <c r="L897" s="807"/>
      <c r="M897" s="653"/>
      <c r="N897" s="804"/>
      <c r="O897" s="804"/>
      <c r="P897" s="653"/>
      <c r="Q897" s="804"/>
      <c r="R897" s="808"/>
      <c r="S897" s="808"/>
      <c r="T897" s="809"/>
      <c r="U897" s="804"/>
      <c r="V897" s="804"/>
      <c r="W897" s="810"/>
      <c r="X897" s="804"/>
      <c r="Y897" s="653"/>
      <c r="Z897" s="804"/>
      <c r="AA897" s="804"/>
      <c r="AB897" s="185"/>
      <c r="AC897" s="804"/>
      <c r="AD897" s="804"/>
      <c r="AE897" s="804"/>
      <c r="AF897" s="804"/>
      <c r="AG897" s="804"/>
      <c r="AH897" s="804"/>
      <c r="AI897" s="686"/>
      <c r="AJ897" s="686"/>
      <c r="AK897" s="686"/>
      <c r="AL897" s="686"/>
      <c r="AM897" s="686"/>
      <c r="AN897" s="686"/>
      <c r="AO897" s="686"/>
      <c r="AP897" s="686"/>
      <c r="AQ897" s="686"/>
      <c r="AR897" s="686"/>
      <c r="AS897" s="686"/>
    </row>
    <row r="898" ht="15.75" customHeight="1">
      <c r="A898" s="803"/>
      <c r="B898" s="804"/>
      <c r="C898" s="804"/>
      <c r="D898" s="805"/>
      <c r="E898" s="806"/>
      <c r="F898" s="806"/>
      <c r="G898" s="806"/>
      <c r="H898" s="804"/>
      <c r="I898" s="804"/>
      <c r="J898" s="804"/>
      <c r="K898" s="185"/>
      <c r="L898" s="807"/>
      <c r="M898" s="653"/>
      <c r="N898" s="804"/>
      <c r="O898" s="804"/>
      <c r="P898" s="653"/>
      <c r="Q898" s="804"/>
      <c r="R898" s="808"/>
      <c r="S898" s="808"/>
      <c r="T898" s="809"/>
      <c r="U898" s="804"/>
      <c r="V898" s="804"/>
      <c r="W898" s="810"/>
      <c r="X898" s="804"/>
      <c r="Y898" s="653"/>
      <c r="Z898" s="804"/>
      <c r="AA898" s="804"/>
      <c r="AB898" s="185"/>
      <c r="AC898" s="804"/>
      <c r="AD898" s="804"/>
      <c r="AE898" s="804"/>
      <c r="AF898" s="804"/>
      <c r="AG898" s="804"/>
      <c r="AH898" s="804"/>
      <c r="AI898" s="686"/>
      <c r="AJ898" s="686"/>
      <c r="AK898" s="686"/>
      <c r="AL898" s="686"/>
      <c r="AM898" s="686"/>
      <c r="AN898" s="686"/>
      <c r="AO898" s="686"/>
      <c r="AP898" s="686"/>
      <c r="AQ898" s="686"/>
      <c r="AR898" s="686"/>
      <c r="AS898" s="686"/>
    </row>
    <row r="899" ht="15.75" customHeight="1">
      <c r="A899" s="803"/>
      <c r="B899" s="804"/>
      <c r="C899" s="804"/>
      <c r="D899" s="805"/>
      <c r="E899" s="806"/>
      <c r="F899" s="806"/>
      <c r="G899" s="806"/>
      <c r="H899" s="804"/>
      <c r="I899" s="804"/>
      <c r="J899" s="804"/>
      <c r="K899" s="185"/>
      <c r="L899" s="807"/>
      <c r="M899" s="653"/>
      <c r="N899" s="804"/>
      <c r="O899" s="804"/>
      <c r="P899" s="653"/>
      <c r="Q899" s="804"/>
      <c r="R899" s="808"/>
      <c r="S899" s="808"/>
      <c r="T899" s="809"/>
      <c r="U899" s="804"/>
      <c r="V899" s="804"/>
      <c r="W899" s="810"/>
      <c r="X899" s="804"/>
      <c r="Y899" s="653"/>
      <c r="Z899" s="804"/>
      <c r="AA899" s="804"/>
      <c r="AB899" s="185"/>
      <c r="AC899" s="804"/>
      <c r="AD899" s="804"/>
      <c r="AE899" s="804"/>
      <c r="AF899" s="804"/>
      <c r="AG899" s="804"/>
      <c r="AH899" s="804"/>
      <c r="AI899" s="686"/>
      <c r="AJ899" s="686"/>
      <c r="AK899" s="686"/>
      <c r="AL899" s="686"/>
      <c r="AM899" s="686"/>
      <c r="AN899" s="686"/>
      <c r="AO899" s="686"/>
      <c r="AP899" s="686"/>
      <c r="AQ899" s="686"/>
      <c r="AR899" s="686"/>
      <c r="AS899" s="686"/>
    </row>
    <row r="900" ht="15.75" customHeight="1">
      <c r="A900" s="803"/>
      <c r="B900" s="804"/>
      <c r="C900" s="804"/>
      <c r="D900" s="805"/>
      <c r="E900" s="806"/>
      <c r="F900" s="806"/>
      <c r="G900" s="806"/>
      <c r="H900" s="804"/>
      <c r="I900" s="804"/>
      <c r="J900" s="804"/>
      <c r="K900" s="185"/>
      <c r="L900" s="807"/>
      <c r="M900" s="653"/>
      <c r="N900" s="804"/>
      <c r="O900" s="804"/>
      <c r="P900" s="653"/>
      <c r="Q900" s="804"/>
      <c r="R900" s="808"/>
      <c r="S900" s="808"/>
      <c r="T900" s="809"/>
      <c r="U900" s="804"/>
      <c r="V900" s="804"/>
      <c r="W900" s="810"/>
      <c r="X900" s="804"/>
      <c r="Y900" s="653"/>
      <c r="Z900" s="804"/>
      <c r="AA900" s="804"/>
      <c r="AB900" s="185"/>
      <c r="AC900" s="804"/>
      <c r="AD900" s="804"/>
      <c r="AE900" s="804"/>
      <c r="AF900" s="804"/>
      <c r="AG900" s="804"/>
      <c r="AH900" s="804"/>
      <c r="AI900" s="686"/>
      <c r="AJ900" s="686"/>
      <c r="AK900" s="686"/>
      <c r="AL900" s="686"/>
      <c r="AM900" s="686"/>
      <c r="AN900" s="686"/>
      <c r="AO900" s="686"/>
      <c r="AP900" s="686"/>
      <c r="AQ900" s="686"/>
      <c r="AR900" s="686"/>
      <c r="AS900" s="686"/>
    </row>
    <row r="901" ht="15.75" customHeight="1">
      <c r="A901" s="803"/>
      <c r="B901" s="804"/>
      <c r="C901" s="804"/>
      <c r="D901" s="805"/>
      <c r="E901" s="806"/>
      <c r="F901" s="806"/>
      <c r="G901" s="806"/>
      <c r="H901" s="804"/>
      <c r="I901" s="804"/>
      <c r="J901" s="804"/>
      <c r="K901" s="185"/>
      <c r="L901" s="807"/>
      <c r="M901" s="653"/>
      <c r="N901" s="804"/>
      <c r="O901" s="804"/>
      <c r="P901" s="653"/>
      <c r="Q901" s="804"/>
      <c r="R901" s="808"/>
      <c r="S901" s="808"/>
      <c r="T901" s="809"/>
      <c r="U901" s="804"/>
      <c r="V901" s="804"/>
      <c r="W901" s="810"/>
      <c r="X901" s="804"/>
      <c r="Y901" s="653"/>
      <c r="Z901" s="804"/>
      <c r="AA901" s="804"/>
      <c r="AB901" s="185"/>
      <c r="AC901" s="804"/>
      <c r="AD901" s="804"/>
      <c r="AE901" s="804"/>
      <c r="AF901" s="804"/>
      <c r="AG901" s="804"/>
      <c r="AH901" s="804"/>
      <c r="AI901" s="686"/>
      <c r="AJ901" s="686"/>
      <c r="AK901" s="686"/>
      <c r="AL901" s="686"/>
      <c r="AM901" s="686"/>
      <c r="AN901" s="686"/>
      <c r="AO901" s="686"/>
      <c r="AP901" s="686"/>
      <c r="AQ901" s="686"/>
      <c r="AR901" s="686"/>
      <c r="AS901" s="686"/>
    </row>
    <row r="902" ht="15.75" customHeight="1">
      <c r="A902" s="803"/>
      <c r="B902" s="804"/>
      <c r="C902" s="804"/>
      <c r="D902" s="805"/>
      <c r="E902" s="806"/>
      <c r="F902" s="806"/>
      <c r="G902" s="806"/>
      <c r="H902" s="804"/>
      <c r="I902" s="804"/>
      <c r="J902" s="804"/>
      <c r="K902" s="185"/>
      <c r="L902" s="807"/>
      <c r="M902" s="653"/>
      <c r="N902" s="804"/>
      <c r="O902" s="804"/>
      <c r="P902" s="653"/>
      <c r="Q902" s="804"/>
      <c r="R902" s="808"/>
      <c r="S902" s="808"/>
      <c r="T902" s="809"/>
      <c r="U902" s="804"/>
      <c r="V902" s="804"/>
      <c r="W902" s="810"/>
      <c r="X902" s="804"/>
      <c r="Y902" s="653"/>
      <c r="Z902" s="804"/>
      <c r="AA902" s="804"/>
      <c r="AB902" s="185"/>
      <c r="AC902" s="804"/>
      <c r="AD902" s="804"/>
      <c r="AE902" s="804"/>
      <c r="AF902" s="804"/>
      <c r="AG902" s="804"/>
      <c r="AH902" s="804"/>
      <c r="AI902" s="686"/>
      <c r="AJ902" s="686"/>
      <c r="AK902" s="686"/>
      <c r="AL902" s="686"/>
      <c r="AM902" s="686"/>
      <c r="AN902" s="686"/>
      <c r="AO902" s="686"/>
      <c r="AP902" s="686"/>
      <c r="AQ902" s="686"/>
      <c r="AR902" s="686"/>
      <c r="AS902" s="686"/>
    </row>
    <row r="903" ht="15.75" customHeight="1">
      <c r="A903" s="803"/>
      <c r="B903" s="804"/>
      <c r="C903" s="804"/>
      <c r="D903" s="805"/>
      <c r="E903" s="806"/>
      <c r="F903" s="806"/>
      <c r="G903" s="806"/>
      <c r="H903" s="804"/>
      <c r="I903" s="804"/>
      <c r="J903" s="804"/>
      <c r="K903" s="185"/>
      <c r="L903" s="807"/>
      <c r="M903" s="653"/>
      <c r="N903" s="804"/>
      <c r="O903" s="804"/>
      <c r="P903" s="653"/>
      <c r="Q903" s="804"/>
      <c r="R903" s="808"/>
      <c r="S903" s="808"/>
      <c r="T903" s="809"/>
      <c r="U903" s="804"/>
      <c r="V903" s="804"/>
      <c r="W903" s="810"/>
      <c r="X903" s="804"/>
      <c r="Y903" s="653"/>
      <c r="Z903" s="804"/>
      <c r="AA903" s="804"/>
      <c r="AB903" s="185"/>
      <c r="AC903" s="804"/>
      <c r="AD903" s="804"/>
      <c r="AE903" s="804"/>
      <c r="AF903" s="804"/>
      <c r="AG903" s="804"/>
      <c r="AH903" s="804"/>
      <c r="AI903" s="686"/>
      <c r="AJ903" s="686"/>
      <c r="AK903" s="686"/>
      <c r="AL903" s="686"/>
      <c r="AM903" s="686"/>
      <c r="AN903" s="686"/>
      <c r="AO903" s="686"/>
      <c r="AP903" s="686"/>
      <c r="AQ903" s="686"/>
      <c r="AR903" s="686"/>
      <c r="AS903" s="686"/>
    </row>
    <row r="904" ht="15.75" customHeight="1">
      <c r="A904" s="803"/>
      <c r="B904" s="804"/>
      <c r="C904" s="804"/>
      <c r="D904" s="805"/>
      <c r="E904" s="806"/>
      <c r="F904" s="806"/>
      <c r="G904" s="806"/>
      <c r="H904" s="804"/>
      <c r="I904" s="804"/>
      <c r="J904" s="804"/>
      <c r="K904" s="185"/>
      <c r="L904" s="807"/>
      <c r="M904" s="653"/>
      <c r="N904" s="804"/>
      <c r="O904" s="804"/>
      <c r="P904" s="653"/>
      <c r="Q904" s="804"/>
      <c r="R904" s="808"/>
      <c r="S904" s="808"/>
      <c r="T904" s="809"/>
      <c r="U904" s="804"/>
      <c r="V904" s="804"/>
      <c r="W904" s="810"/>
      <c r="X904" s="804"/>
      <c r="Y904" s="653"/>
      <c r="Z904" s="804"/>
      <c r="AA904" s="804"/>
      <c r="AB904" s="185"/>
      <c r="AC904" s="804"/>
      <c r="AD904" s="804"/>
      <c r="AE904" s="804"/>
      <c r="AF904" s="804"/>
      <c r="AG904" s="804"/>
      <c r="AH904" s="804"/>
      <c r="AI904" s="686"/>
      <c r="AJ904" s="686"/>
      <c r="AK904" s="686"/>
      <c r="AL904" s="686"/>
      <c r="AM904" s="686"/>
      <c r="AN904" s="686"/>
      <c r="AO904" s="686"/>
      <c r="AP904" s="686"/>
      <c r="AQ904" s="686"/>
      <c r="AR904" s="686"/>
      <c r="AS904" s="686"/>
    </row>
    <row r="905" ht="15.75" customHeight="1">
      <c r="A905" s="803"/>
      <c r="B905" s="804"/>
      <c r="C905" s="804"/>
      <c r="D905" s="805"/>
      <c r="E905" s="806"/>
      <c r="F905" s="806"/>
      <c r="G905" s="806"/>
      <c r="H905" s="804"/>
      <c r="I905" s="804"/>
      <c r="J905" s="804"/>
      <c r="K905" s="185"/>
      <c r="L905" s="807"/>
      <c r="M905" s="653"/>
      <c r="N905" s="804"/>
      <c r="O905" s="804"/>
      <c r="P905" s="653"/>
      <c r="Q905" s="804"/>
      <c r="R905" s="808"/>
      <c r="S905" s="808"/>
      <c r="T905" s="809"/>
      <c r="U905" s="804"/>
      <c r="V905" s="804"/>
      <c r="W905" s="810"/>
      <c r="X905" s="804"/>
      <c r="Y905" s="653"/>
      <c r="Z905" s="804"/>
      <c r="AA905" s="804"/>
      <c r="AB905" s="185"/>
      <c r="AC905" s="804"/>
      <c r="AD905" s="804"/>
      <c r="AE905" s="804"/>
      <c r="AF905" s="804"/>
      <c r="AG905" s="804"/>
      <c r="AH905" s="804"/>
      <c r="AI905" s="686"/>
      <c r="AJ905" s="686"/>
      <c r="AK905" s="686"/>
      <c r="AL905" s="686"/>
      <c r="AM905" s="686"/>
      <c r="AN905" s="686"/>
      <c r="AO905" s="686"/>
      <c r="AP905" s="686"/>
      <c r="AQ905" s="686"/>
      <c r="AR905" s="686"/>
      <c r="AS905" s="686"/>
    </row>
    <row r="906" ht="15.75" customHeight="1">
      <c r="A906" s="803"/>
      <c r="B906" s="804"/>
      <c r="C906" s="804"/>
      <c r="D906" s="805"/>
      <c r="E906" s="806"/>
      <c r="F906" s="806"/>
      <c r="G906" s="806"/>
      <c r="H906" s="804"/>
      <c r="I906" s="804"/>
      <c r="J906" s="804"/>
      <c r="K906" s="185"/>
      <c r="L906" s="807"/>
      <c r="M906" s="653"/>
      <c r="N906" s="804"/>
      <c r="O906" s="804"/>
      <c r="P906" s="653"/>
      <c r="Q906" s="804"/>
      <c r="R906" s="808"/>
      <c r="S906" s="808"/>
      <c r="T906" s="809"/>
      <c r="U906" s="804"/>
      <c r="V906" s="804"/>
      <c r="W906" s="810"/>
      <c r="X906" s="804"/>
      <c r="Y906" s="653"/>
      <c r="Z906" s="804"/>
      <c r="AA906" s="804"/>
      <c r="AB906" s="185"/>
      <c r="AC906" s="804"/>
      <c r="AD906" s="804"/>
      <c r="AE906" s="804"/>
      <c r="AF906" s="804"/>
      <c r="AG906" s="804"/>
      <c r="AH906" s="804"/>
      <c r="AI906" s="686"/>
      <c r="AJ906" s="686"/>
      <c r="AK906" s="686"/>
      <c r="AL906" s="686"/>
      <c r="AM906" s="686"/>
      <c r="AN906" s="686"/>
      <c r="AO906" s="686"/>
      <c r="AP906" s="686"/>
      <c r="AQ906" s="686"/>
      <c r="AR906" s="686"/>
      <c r="AS906" s="686"/>
    </row>
    <row r="907" ht="15.75" customHeight="1">
      <c r="A907" s="803"/>
      <c r="B907" s="804"/>
      <c r="C907" s="804"/>
      <c r="D907" s="805"/>
      <c r="E907" s="806"/>
      <c r="F907" s="806"/>
      <c r="G907" s="806"/>
      <c r="H907" s="804"/>
      <c r="I907" s="804"/>
      <c r="J907" s="804"/>
      <c r="K907" s="185"/>
      <c r="L907" s="807"/>
      <c r="M907" s="653"/>
      <c r="N907" s="804"/>
      <c r="O907" s="804"/>
      <c r="P907" s="653"/>
      <c r="Q907" s="804"/>
      <c r="R907" s="808"/>
      <c r="S907" s="808"/>
      <c r="T907" s="809"/>
      <c r="U907" s="804"/>
      <c r="V907" s="804"/>
      <c r="W907" s="810"/>
      <c r="X907" s="804"/>
      <c r="Y907" s="653"/>
      <c r="Z907" s="804"/>
      <c r="AA907" s="804"/>
      <c r="AB907" s="185"/>
      <c r="AC907" s="804"/>
      <c r="AD907" s="804"/>
      <c r="AE907" s="804"/>
      <c r="AF907" s="804"/>
      <c r="AG907" s="804"/>
      <c r="AH907" s="804"/>
      <c r="AI907" s="686"/>
      <c r="AJ907" s="686"/>
      <c r="AK907" s="686"/>
      <c r="AL907" s="686"/>
      <c r="AM907" s="686"/>
      <c r="AN907" s="686"/>
      <c r="AO907" s="686"/>
      <c r="AP907" s="686"/>
      <c r="AQ907" s="686"/>
      <c r="AR907" s="686"/>
      <c r="AS907" s="686"/>
    </row>
    <row r="908" ht="15.75" customHeight="1">
      <c r="A908" s="803"/>
      <c r="B908" s="804"/>
      <c r="C908" s="804"/>
      <c r="D908" s="805"/>
      <c r="E908" s="806"/>
      <c r="F908" s="806"/>
      <c r="G908" s="806"/>
      <c r="H908" s="804"/>
      <c r="I908" s="804"/>
      <c r="J908" s="804"/>
      <c r="K908" s="185"/>
      <c r="L908" s="807"/>
      <c r="M908" s="653"/>
      <c r="N908" s="804"/>
      <c r="O908" s="804"/>
      <c r="P908" s="653"/>
      <c r="Q908" s="804"/>
      <c r="R908" s="808"/>
      <c r="S908" s="808"/>
      <c r="T908" s="809"/>
      <c r="U908" s="804"/>
      <c r="V908" s="804"/>
      <c r="W908" s="810"/>
      <c r="X908" s="804"/>
      <c r="Y908" s="653"/>
      <c r="Z908" s="804"/>
      <c r="AA908" s="804"/>
      <c r="AB908" s="185"/>
      <c r="AC908" s="804"/>
      <c r="AD908" s="804"/>
      <c r="AE908" s="804"/>
      <c r="AF908" s="804"/>
      <c r="AG908" s="804"/>
      <c r="AH908" s="804"/>
      <c r="AI908" s="686"/>
      <c r="AJ908" s="686"/>
      <c r="AK908" s="686"/>
      <c r="AL908" s="686"/>
      <c r="AM908" s="686"/>
      <c r="AN908" s="686"/>
      <c r="AO908" s="686"/>
      <c r="AP908" s="686"/>
      <c r="AQ908" s="686"/>
      <c r="AR908" s="686"/>
      <c r="AS908" s="686"/>
    </row>
    <row r="909" ht="15.75" customHeight="1">
      <c r="A909" s="803"/>
      <c r="B909" s="804"/>
      <c r="C909" s="804"/>
      <c r="D909" s="805"/>
      <c r="E909" s="806"/>
      <c r="F909" s="806"/>
      <c r="G909" s="806"/>
      <c r="H909" s="804"/>
      <c r="I909" s="804"/>
      <c r="J909" s="804"/>
      <c r="K909" s="185"/>
      <c r="L909" s="807"/>
      <c r="M909" s="653"/>
      <c r="N909" s="804"/>
      <c r="O909" s="804"/>
      <c r="P909" s="653"/>
      <c r="Q909" s="804"/>
      <c r="R909" s="808"/>
      <c r="S909" s="808"/>
      <c r="T909" s="809"/>
      <c r="U909" s="804"/>
      <c r="V909" s="804"/>
      <c r="W909" s="810"/>
      <c r="X909" s="804"/>
      <c r="Y909" s="653"/>
      <c r="Z909" s="804"/>
      <c r="AA909" s="804"/>
      <c r="AB909" s="185"/>
      <c r="AC909" s="804"/>
      <c r="AD909" s="804"/>
      <c r="AE909" s="804"/>
      <c r="AF909" s="804"/>
      <c r="AG909" s="804"/>
      <c r="AH909" s="804"/>
      <c r="AI909" s="686"/>
      <c r="AJ909" s="686"/>
      <c r="AK909" s="686"/>
      <c r="AL909" s="686"/>
      <c r="AM909" s="686"/>
      <c r="AN909" s="686"/>
      <c r="AO909" s="686"/>
      <c r="AP909" s="686"/>
      <c r="AQ909" s="686"/>
      <c r="AR909" s="686"/>
      <c r="AS909" s="686"/>
    </row>
    <row r="910" ht="15.75" customHeight="1">
      <c r="A910" s="803"/>
      <c r="B910" s="804"/>
      <c r="C910" s="804"/>
      <c r="D910" s="805"/>
      <c r="E910" s="806"/>
      <c r="F910" s="806"/>
      <c r="G910" s="806"/>
      <c r="H910" s="804"/>
      <c r="I910" s="804"/>
      <c r="J910" s="804"/>
      <c r="K910" s="185"/>
      <c r="L910" s="807"/>
      <c r="M910" s="653"/>
      <c r="N910" s="804"/>
      <c r="O910" s="804"/>
      <c r="P910" s="653"/>
      <c r="Q910" s="804"/>
      <c r="R910" s="808"/>
      <c r="S910" s="808"/>
      <c r="T910" s="809"/>
      <c r="U910" s="804"/>
      <c r="V910" s="804"/>
      <c r="W910" s="810"/>
      <c r="X910" s="804"/>
      <c r="Y910" s="653"/>
      <c r="Z910" s="804"/>
      <c r="AA910" s="804"/>
      <c r="AB910" s="185"/>
      <c r="AC910" s="804"/>
      <c r="AD910" s="804"/>
      <c r="AE910" s="804"/>
      <c r="AF910" s="804"/>
      <c r="AG910" s="804"/>
      <c r="AH910" s="804"/>
      <c r="AI910" s="686"/>
      <c r="AJ910" s="686"/>
      <c r="AK910" s="686"/>
      <c r="AL910" s="686"/>
      <c r="AM910" s="686"/>
      <c r="AN910" s="686"/>
      <c r="AO910" s="686"/>
      <c r="AP910" s="686"/>
      <c r="AQ910" s="686"/>
      <c r="AR910" s="686"/>
      <c r="AS910" s="686"/>
    </row>
    <row r="911" ht="15.75" customHeight="1">
      <c r="A911" s="803"/>
      <c r="B911" s="804"/>
      <c r="C911" s="804"/>
      <c r="D911" s="805"/>
      <c r="E911" s="806"/>
      <c r="F911" s="806"/>
      <c r="G911" s="806"/>
      <c r="H911" s="804"/>
      <c r="I911" s="804"/>
      <c r="J911" s="804"/>
      <c r="K911" s="185"/>
      <c r="L911" s="807"/>
      <c r="M911" s="653"/>
      <c r="N911" s="804"/>
      <c r="O911" s="804"/>
      <c r="P911" s="653"/>
      <c r="Q911" s="804"/>
      <c r="R911" s="808"/>
      <c r="S911" s="808"/>
      <c r="T911" s="809"/>
      <c r="U911" s="804"/>
      <c r="V911" s="804"/>
      <c r="W911" s="810"/>
      <c r="X911" s="804"/>
      <c r="Y911" s="653"/>
      <c r="Z911" s="804"/>
      <c r="AA911" s="804"/>
      <c r="AB911" s="185"/>
      <c r="AC911" s="804"/>
      <c r="AD911" s="804"/>
      <c r="AE911" s="804"/>
      <c r="AF911" s="804"/>
      <c r="AG911" s="804"/>
      <c r="AH911" s="804"/>
      <c r="AI911" s="686"/>
      <c r="AJ911" s="686"/>
      <c r="AK911" s="686"/>
      <c r="AL911" s="686"/>
      <c r="AM911" s="686"/>
      <c r="AN911" s="686"/>
      <c r="AO911" s="686"/>
      <c r="AP911" s="686"/>
      <c r="AQ911" s="686"/>
      <c r="AR911" s="686"/>
      <c r="AS911" s="686"/>
    </row>
    <row r="912" ht="15.75" customHeight="1">
      <c r="A912" s="803"/>
      <c r="B912" s="804"/>
      <c r="C912" s="804"/>
      <c r="D912" s="805"/>
      <c r="E912" s="806"/>
      <c r="F912" s="806"/>
      <c r="G912" s="806"/>
      <c r="H912" s="804"/>
      <c r="I912" s="804"/>
      <c r="J912" s="804"/>
      <c r="K912" s="185"/>
      <c r="L912" s="807"/>
      <c r="M912" s="653"/>
      <c r="N912" s="804"/>
      <c r="O912" s="804"/>
      <c r="P912" s="653"/>
      <c r="Q912" s="804"/>
      <c r="R912" s="808"/>
      <c r="S912" s="808"/>
      <c r="T912" s="809"/>
      <c r="U912" s="804"/>
      <c r="V912" s="804"/>
      <c r="W912" s="810"/>
      <c r="X912" s="804"/>
      <c r="Y912" s="653"/>
      <c r="Z912" s="804"/>
      <c r="AA912" s="804"/>
      <c r="AB912" s="185"/>
      <c r="AC912" s="804"/>
      <c r="AD912" s="804"/>
      <c r="AE912" s="804"/>
      <c r="AF912" s="804"/>
      <c r="AG912" s="804"/>
      <c r="AH912" s="804"/>
      <c r="AI912" s="686"/>
      <c r="AJ912" s="686"/>
      <c r="AK912" s="686"/>
      <c r="AL912" s="686"/>
      <c r="AM912" s="686"/>
      <c r="AN912" s="686"/>
      <c r="AO912" s="686"/>
      <c r="AP912" s="686"/>
      <c r="AQ912" s="686"/>
      <c r="AR912" s="686"/>
      <c r="AS912" s="686"/>
    </row>
    <row r="913" ht="15.75" customHeight="1">
      <c r="A913" s="803"/>
      <c r="B913" s="804"/>
      <c r="C913" s="804"/>
      <c r="D913" s="805"/>
      <c r="E913" s="806"/>
      <c r="F913" s="806"/>
      <c r="G913" s="806"/>
      <c r="H913" s="804"/>
      <c r="I913" s="804"/>
      <c r="J913" s="804"/>
      <c r="K913" s="185"/>
      <c r="L913" s="807"/>
      <c r="M913" s="653"/>
      <c r="N913" s="804"/>
      <c r="O913" s="804"/>
      <c r="P913" s="653"/>
      <c r="Q913" s="804"/>
      <c r="R913" s="808"/>
      <c r="S913" s="808"/>
      <c r="T913" s="809"/>
      <c r="U913" s="804"/>
      <c r="V913" s="804"/>
      <c r="W913" s="810"/>
      <c r="X913" s="804"/>
      <c r="Y913" s="653"/>
      <c r="Z913" s="804"/>
      <c r="AA913" s="804"/>
      <c r="AB913" s="185"/>
      <c r="AC913" s="804"/>
      <c r="AD913" s="804"/>
      <c r="AE913" s="804"/>
      <c r="AF913" s="804"/>
      <c r="AG913" s="804"/>
      <c r="AH913" s="804"/>
      <c r="AI913" s="686"/>
      <c r="AJ913" s="686"/>
      <c r="AK913" s="686"/>
      <c r="AL913" s="686"/>
      <c r="AM913" s="686"/>
      <c r="AN913" s="686"/>
      <c r="AO913" s="686"/>
      <c r="AP913" s="686"/>
      <c r="AQ913" s="686"/>
      <c r="AR913" s="686"/>
      <c r="AS913" s="686"/>
    </row>
    <row r="914" ht="15.75" customHeight="1">
      <c r="A914" s="803"/>
      <c r="B914" s="804"/>
      <c r="C914" s="804"/>
      <c r="D914" s="805"/>
      <c r="E914" s="806"/>
      <c r="F914" s="806"/>
      <c r="G914" s="806"/>
      <c r="H914" s="804"/>
      <c r="I914" s="804"/>
      <c r="J914" s="804"/>
      <c r="K914" s="185"/>
      <c r="L914" s="807"/>
      <c r="M914" s="653"/>
      <c r="N914" s="804"/>
      <c r="O914" s="804"/>
      <c r="P914" s="653"/>
      <c r="Q914" s="804"/>
      <c r="R914" s="808"/>
      <c r="S914" s="808"/>
      <c r="T914" s="809"/>
      <c r="U914" s="804"/>
      <c r="V914" s="804"/>
      <c r="W914" s="810"/>
      <c r="X914" s="804"/>
      <c r="Y914" s="653"/>
      <c r="Z914" s="804"/>
      <c r="AA914" s="804"/>
      <c r="AB914" s="185"/>
      <c r="AC914" s="804"/>
      <c r="AD914" s="804"/>
      <c r="AE914" s="804"/>
      <c r="AF914" s="804"/>
      <c r="AG914" s="804"/>
      <c r="AH914" s="804"/>
      <c r="AI914" s="686"/>
      <c r="AJ914" s="686"/>
      <c r="AK914" s="686"/>
      <c r="AL914" s="686"/>
      <c r="AM914" s="686"/>
      <c r="AN914" s="686"/>
      <c r="AO914" s="686"/>
      <c r="AP914" s="686"/>
      <c r="AQ914" s="686"/>
      <c r="AR914" s="686"/>
      <c r="AS914" s="686"/>
    </row>
    <row r="915" ht="15.75" customHeight="1">
      <c r="A915" s="803"/>
      <c r="B915" s="804"/>
      <c r="C915" s="804"/>
      <c r="D915" s="805"/>
      <c r="E915" s="806"/>
      <c r="F915" s="806"/>
      <c r="G915" s="806"/>
      <c r="H915" s="804"/>
      <c r="I915" s="804"/>
      <c r="J915" s="804"/>
      <c r="K915" s="185"/>
      <c r="L915" s="807"/>
      <c r="M915" s="653"/>
      <c r="N915" s="804"/>
      <c r="O915" s="804"/>
      <c r="P915" s="653"/>
      <c r="Q915" s="804"/>
      <c r="R915" s="808"/>
      <c r="S915" s="808"/>
      <c r="T915" s="809"/>
      <c r="U915" s="804"/>
      <c r="V915" s="804"/>
      <c r="W915" s="810"/>
      <c r="X915" s="804"/>
      <c r="Y915" s="653"/>
      <c r="Z915" s="804"/>
      <c r="AA915" s="804"/>
      <c r="AB915" s="185"/>
      <c r="AC915" s="804"/>
      <c r="AD915" s="804"/>
      <c r="AE915" s="804"/>
      <c r="AF915" s="804"/>
      <c r="AG915" s="804"/>
      <c r="AH915" s="804"/>
      <c r="AI915" s="686"/>
      <c r="AJ915" s="686"/>
      <c r="AK915" s="686"/>
      <c r="AL915" s="686"/>
      <c r="AM915" s="686"/>
      <c r="AN915" s="686"/>
      <c r="AO915" s="686"/>
      <c r="AP915" s="686"/>
      <c r="AQ915" s="686"/>
      <c r="AR915" s="686"/>
      <c r="AS915" s="686"/>
    </row>
    <row r="916" ht="15.75" customHeight="1">
      <c r="A916" s="803"/>
      <c r="B916" s="804"/>
      <c r="C916" s="804"/>
      <c r="D916" s="805"/>
      <c r="E916" s="806"/>
      <c r="F916" s="806"/>
      <c r="G916" s="806"/>
      <c r="H916" s="804"/>
      <c r="I916" s="804"/>
      <c r="J916" s="804"/>
      <c r="K916" s="185"/>
      <c r="L916" s="807"/>
      <c r="M916" s="653"/>
      <c r="N916" s="804"/>
      <c r="O916" s="804"/>
      <c r="P916" s="653"/>
      <c r="Q916" s="804"/>
      <c r="R916" s="808"/>
      <c r="S916" s="808"/>
      <c r="T916" s="809"/>
      <c r="U916" s="804"/>
      <c r="V916" s="804"/>
      <c r="W916" s="810"/>
      <c r="X916" s="804"/>
      <c r="Y916" s="653"/>
      <c r="Z916" s="804"/>
      <c r="AA916" s="804"/>
      <c r="AB916" s="185"/>
      <c r="AC916" s="804"/>
      <c r="AD916" s="804"/>
      <c r="AE916" s="804"/>
      <c r="AF916" s="804"/>
      <c r="AG916" s="804"/>
      <c r="AH916" s="804"/>
      <c r="AI916" s="686"/>
      <c r="AJ916" s="686"/>
      <c r="AK916" s="686"/>
      <c r="AL916" s="686"/>
      <c r="AM916" s="686"/>
      <c r="AN916" s="686"/>
      <c r="AO916" s="686"/>
      <c r="AP916" s="686"/>
      <c r="AQ916" s="686"/>
      <c r="AR916" s="686"/>
      <c r="AS916" s="686"/>
    </row>
    <row r="917" ht="15.75" customHeight="1">
      <c r="A917" s="803"/>
      <c r="B917" s="804"/>
      <c r="C917" s="804"/>
      <c r="D917" s="805"/>
      <c r="E917" s="806"/>
      <c r="F917" s="806"/>
      <c r="G917" s="806"/>
      <c r="H917" s="804"/>
      <c r="I917" s="804"/>
      <c r="J917" s="804"/>
      <c r="K917" s="185"/>
      <c r="L917" s="807"/>
      <c r="M917" s="653"/>
      <c r="N917" s="804"/>
      <c r="O917" s="804"/>
      <c r="P917" s="653"/>
      <c r="Q917" s="804"/>
      <c r="R917" s="808"/>
      <c r="S917" s="808"/>
      <c r="T917" s="809"/>
      <c r="U917" s="804"/>
      <c r="V917" s="804"/>
      <c r="W917" s="810"/>
      <c r="X917" s="804"/>
      <c r="Y917" s="653"/>
      <c r="Z917" s="804"/>
      <c r="AA917" s="804"/>
      <c r="AB917" s="185"/>
      <c r="AC917" s="804"/>
      <c r="AD917" s="804"/>
      <c r="AE917" s="804"/>
      <c r="AF917" s="804"/>
      <c r="AG917" s="804"/>
      <c r="AH917" s="804"/>
      <c r="AI917" s="686"/>
      <c r="AJ917" s="686"/>
      <c r="AK917" s="686"/>
      <c r="AL917" s="686"/>
      <c r="AM917" s="686"/>
      <c r="AN917" s="686"/>
      <c r="AO917" s="686"/>
      <c r="AP917" s="686"/>
      <c r="AQ917" s="686"/>
      <c r="AR917" s="686"/>
      <c r="AS917" s="686"/>
    </row>
    <row r="918" ht="15.75" customHeight="1">
      <c r="A918" s="803"/>
      <c r="B918" s="804"/>
      <c r="C918" s="804"/>
      <c r="D918" s="805"/>
      <c r="E918" s="806"/>
      <c r="F918" s="806"/>
      <c r="G918" s="806"/>
      <c r="H918" s="804"/>
      <c r="I918" s="804"/>
      <c r="J918" s="804"/>
      <c r="K918" s="185"/>
      <c r="L918" s="807"/>
      <c r="M918" s="653"/>
      <c r="N918" s="804"/>
      <c r="O918" s="804"/>
      <c r="P918" s="653"/>
      <c r="Q918" s="804"/>
      <c r="R918" s="808"/>
      <c r="S918" s="808"/>
      <c r="T918" s="809"/>
      <c r="U918" s="804"/>
      <c r="V918" s="804"/>
      <c r="W918" s="810"/>
      <c r="X918" s="804"/>
      <c r="Y918" s="653"/>
      <c r="Z918" s="804"/>
      <c r="AA918" s="804"/>
      <c r="AB918" s="185"/>
      <c r="AC918" s="804"/>
      <c r="AD918" s="804"/>
      <c r="AE918" s="804"/>
      <c r="AF918" s="804"/>
      <c r="AG918" s="804"/>
      <c r="AH918" s="804"/>
      <c r="AI918" s="686"/>
      <c r="AJ918" s="686"/>
      <c r="AK918" s="686"/>
      <c r="AL918" s="686"/>
      <c r="AM918" s="686"/>
      <c r="AN918" s="686"/>
      <c r="AO918" s="686"/>
      <c r="AP918" s="686"/>
      <c r="AQ918" s="686"/>
      <c r="AR918" s="686"/>
      <c r="AS918" s="686"/>
    </row>
    <row r="919" ht="15.75" customHeight="1">
      <c r="A919" s="803"/>
      <c r="B919" s="804"/>
      <c r="C919" s="804"/>
      <c r="D919" s="805"/>
      <c r="E919" s="806"/>
      <c r="F919" s="806"/>
      <c r="G919" s="806"/>
      <c r="H919" s="804"/>
      <c r="I919" s="804"/>
      <c r="J919" s="804"/>
      <c r="K919" s="185"/>
      <c r="L919" s="807"/>
      <c r="M919" s="653"/>
      <c r="N919" s="804"/>
      <c r="O919" s="804"/>
      <c r="P919" s="653"/>
      <c r="Q919" s="804"/>
      <c r="R919" s="808"/>
      <c r="S919" s="808"/>
      <c r="T919" s="809"/>
      <c r="U919" s="804"/>
      <c r="V919" s="804"/>
      <c r="W919" s="810"/>
      <c r="X919" s="804"/>
      <c r="Y919" s="653"/>
      <c r="Z919" s="804"/>
      <c r="AA919" s="804"/>
      <c r="AB919" s="185"/>
      <c r="AC919" s="804"/>
      <c r="AD919" s="804"/>
      <c r="AE919" s="804"/>
      <c r="AF919" s="804"/>
      <c r="AG919" s="804"/>
      <c r="AH919" s="804"/>
      <c r="AI919" s="686"/>
      <c r="AJ919" s="686"/>
      <c r="AK919" s="686"/>
      <c r="AL919" s="686"/>
      <c r="AM919" s="686"/>
      <c r="AN919" s="686"/>
      <c r="AO919" s="686"/>
      <c r="AP919" s="686"/>
      <c r="AQ919" s="686"/>
      <c r="AR919" s="686"/>
      <c r="AS919" s="686"/>
    </row>
    <row r="920" ht="15.75" customHeight="1">
      <c r="A920" s="803"/>
      <c r="B920" s="804"/>
      <c r="C920" s="804"/>
      <c r="D920" s="805"/>
      <c r="E920" s="806"/>
      <c r="F920" s="806"/>
      <c r="G920" s="806"/>
      <c r="H920" s="804"/>
      <c r="I920" s="804"/>
      <c r="J920" s="804"/>
      <c r="K920" s="185"/>
      <c r="L920" s="807"/>
      <c r="M920" s="653"/>
      <c r="N920" s="804"/>
      <c r="O920" s="804"/>
      <c r="P920" s="653"/>
      <c r="Q920" s="804"/>
      <c r="R920" s="808"/>
      <c r="S920" s="808"/>
      <c r="T920" s="809"/>
      <c r="U920" s="804"/>
      <c r="V920" s="804"/>
      <c r="W920" s="810"/>
      <c r="X920" s="804"/>
      <c r="Y920" s="653"/>
      <c r="Z920" s="804"/>
      <c r="AA920" s="804"/>
      <c r="AB920" s="185"/>
      <c r="AC920" s="804"/>
      <c r="AD920" s="804"/>
      <c r="AE920" s="804"/>
      <c r="AF920" s="804"/>
      <c r="AG920" s="804"/>
      <c r="AH920" s="804"/>
      <c r="AI920" s="686"/>
      <c r="AJ920" s="686"/>
      <c r="AK920" s="686"/>
      <c r="AL920" s="686"/>
      <c r="AM920" s="686"/>
      <c r="AN920" s="686"/>
      <c r="AO920" s="686"/>
      <c r="AP920" s="686"/>
      <c r="AQ920" s="686"/>
      <c r="AR920" s="686"/>
      <c r="AS920" s="686"/>
    </row>
    <row r="921" ht="15.75" customHeight="1">
      <c r="A921" s="803"/>
      <c r="B921" s="804"/>
      <c r="C921" s="804"/>
      <c r="D921" s="805"/>
      <c r="E921" s="806"/>
      <c r="F921" s="806"/>
      <c r="G921" s="806"/>
      <c r="H921" s="804"/>
      <c r="I921" s="804"/>
      <c r="J921" s="804"/>
      <c r="K921" s="185"/>
      <c r="L921" s="807"/>
      <c r="M921" s="653"/>
      <c r="N921" s="804"/>
      <c r="O921" s="804"/>
      <c r="P921" s="653"/>
      <c r="Q921" s="804"/>
      <c r="R921" s="808"/>
      <c r="S921" s="808"/>
      <c r="T921" s="809"/>
      <c r="U921" s="804"/>
      <c r="V921" s="804"/>
      <c r="W921" s="810"/>
      <c r="X921" s="804"/>
      <c r="Y921" s="653"/>
      <c r="Z921" s="804"/>
      <c r="AA921" s="804"/>
      <c r="AB921" s="185"/>
      <c r="AC921" s="804"/>
      <c r="AD921" s="804"/>
      <c r="AE921" s="804"/>
      <c r="AF921" s="804"/>
      <c r="AG921" s="804"/>
      <c r="AH921" s="804"/>
      <c r="AI921" s="686"/>
      <c r="AJ921" s="686"/>
      <c r="AK921" s="686"/>
      <c r="AL921" s="686"/>
      <c r="AM921" s="686"/>
      <c r="AN921" s="686"/>
      <c r="AO921" s="686"/>
      <c r="AP921" s="686"/>
      <c r="AQ921" s="686"/>
      <c r="AR921" s="686"/>
      <c r="AS921" s="686"/>
    </row>
    <row r="922" ht="15.75" customHeight="1">
      <c r="A922" s="803"/>
      <c r="B922" s="804"/>
      <c r="C922" s="804"/>
      <c r="D922" s="805"/>
      <c r="E922" s="806"/>
      <c r="F922" s="806"/>
      <c r="G922" s="806"/>
      <c r="H922" s="804"/>
      <c r="I922" s="804"/>
      <c r="J922" s="804"/>
      <c r="K922" s="185"/>
      <c r="L922" s="807"/>
      <c r="M922" s="653"/>
      <c r="N922" s="804"/>
      <c r="O922" s="804"/>
      <c r="P922" s="653"/>
      <c r="Q922" s="804"/>
      <c r="R922" s="808"/>
      <c r="S922" s="808"/>
      <c r="T922" s="809"/>
      <c r="U922" s="804"/>
      <c r="V922" s="804"/>
      <c r="W922" s="810"/>
      <c r="X922" s="804"/>
      <c r="Y922" s="653"/>
      <c r="Z922" s="804"/>
      <c r="AA922" s="804"/>
      <c r="AB922" s="185"/>
      <c r="AC922" s="804"/>
      <c r="AD922" s="804"/>
      <c r="AE922" s="804"/>
      <c r="AF922" s="804"/>
      <c r="AG922" s="804"/>
      <c r="AH922" s="804"/>
      <c r="AI922" s="686"/>
      <c r="AJ922" s="686"/>
      <c r="AK922" s="686"/>
      <c r="AL922" s="686"/>
      <c r="AM922" s="686"/>
      <c r="AN922" s="686"/>
      <c r="AO922" s="686"/>
      <c r="AP922" s="686"/>
      <c r="AQ922" s="686"/>
      <c r="AR922" s="686"/>
      <c r="AS922" s="686"/>
    </row>
    <row r="923" ht="15.75" customHeight="1">
      <c r="A923" s="803"/>
      <c r="B923" s="804"/>
      <c r="C923" s="804"/>
      <c r="D923" s="805"/>
      <c r="E923" s="806"/>
      <c r="F923" s="806"/>
      <c r="G923" s="806"/>
      <c r="H923" s="804"/>
      <c r="I923" s="804"/>
      <c r="J923" s="804"/>
      <c r="K923" s="185"/>
      <c r="L923" s="807"/>
      <c r="M923" s="653"/>
      <c r="N923" s="804"/>
      <c r="O923" s="804"/>
      <c r="P923" s="653"/>
      <c r="Q923" s="804"/>
      <c r="R923" s="808"/>
      <c r="S923" s="808"/>
      <c r="T923" s="809"/>
      <c r="U923" s="804"/>
      <c r="V923" s="804"/>
      <c r="W923" s="810"/>
      <c r="X923" s="804"/>
      <c r="Y923" s="653"/>
      <c r="Z923" s="804"/>
      <c r="AA923" s="804"/>
      <c r="AB923" s="185"/>
      <c r="AC923" s="804"/>
      <c r="AD923" s="804"/>
      <c r="AE923" s="804"/>
      <c r="AF923" s="804"/>
      <c r="AG923" s="804"/>
      <c r="AH923" s="804"/>
      <c r="AI923" s="686"/>
      <c r="AJ923" s="686"/>
      <c r="AK923" s="686"/>
      <c r="AL923" s="686"/>
      <c r="AM923" s="686"/>
      <c r="AN923" s="686"/>
      <c r="AO923" s="686"/>
      <c r="AP923" s="686"/>
      <c r="AQ923" s="686"/>
      <c r="AR923" s="686"/>
      <c r="AS923" s="686"/>
    </row>
    <row r="924" ht="15.75" customHeight="1">
      <c r="A924" s="803"/>
      <c r="B924" s="804"/>
      <c r="C924" s="804"/>
      <c r="D924" s="805"/>
      <c r="E924" s="806"/>
      <c r="F924" s="806"/>
      <c r="G924" s="806"/>
      <c r="H924" s="804"/>
      <c r="I924" s="804"/>
      <c r="J924" s="804"/>
      <c r="K924" s="185"/>
      <c r="L924" s="807"/>
      <c r="M924" s="653"/>
      <c r="N924" s="804"/>
      <c r="O924" s="804"/>
      <c r="P924" s="653"/>
      <c r="Q924" s="804"/>
      <c r="R924" s="808"/>
      <c r="S924" s="808"/>
      <c r="T924" s="809"/>
      <c r="U924" s="804"/>
      <c r="V924" s="804"/>
      <c r="W924" s="810"/>
      <c r="X924" s="804"/>
      <c r="Y924" s="653"/>
      <c r="Z924" s="804"/>
      <c r="AA924" s="804"/>
      <c r="AB924" s="185"/>
      <c r="AC924" s="804"/>
      <c r="AD924" s="804"/>
      <c r="AE924" s="804"/>
      <c r="AF924" s="804"/>
      <c r="AG924" s="804"/>
      <c r="AH924" s="804"/>
      <c r="AI924" s="686"/>
      <c r="AJ924" s="686"/>
      <c r="AK924" s="686"/>
      <c r="AL924" s="686"/>
      <c r="AM924" s="686"/>
      <c r="AN924" s="686"/>
      <c r="AO924" s="686"/>
      <c r="AP924" s="686"/>
      <c r="AQ924" s="686"/>
      <c r="AR924" s="686"/>
      <c r="AS924" s="686"/>
    </row>
    <row r="925" ht="15.75" customHeight="1">
      <c r="A925" s="803"/>
      <c r="B925" s="804"/>
      <c r="C925" s="804"/>
      <c r="D925" s="805"/>
      <c r="E925" s="806"/>
      <c r="F925" s="806"/>
      <c r="G925" s="806"/>
      <c r="H925" s="804"/>
      <c r="I925" s="804"/>
      <c r="J925" s="804"/>
      <c r="K925" s="185"/>
      <c r="L925" s="807"/>
      <c r="M925" s="653"/>
      <c r="N925" s="804"/>
      <c r="O925" s="804"/>
      <c r="P925" s="653"/>
      <c r="Q925" s="804"/>
      <c r="R925" s="808"/>
      <c r="S925" s="808"/>
      <c r="T925" s="809"/>
      <c r="U925" s="804"/>
      <c r="V925" s="804"/>
      <c r="W925" s="810"/>
      <c r="X925" s="804"/>
      <c r="Y925" s="653"/>
      <c r="Z925" s="804"/>
      <c r="AA925" s="804"/>
      <c r="AB925" s="185"/>
      <c r="AC925" s="804"/>
      <c r="AD925" s="804"/>
      <c r="AE925" s="804"/>
      <c r="AF925" s="804"/>
      <c r="AG925" s="804"/>
      <c r="AH925" s="804"/>
      <c r="AI925" s="686"/>
      <c r="AJ925" s="686"/>
      <c r="AK925" s="686"/>
      <c r="AL925" s="686"/>
      <c r="AM925" s="686"/>
      <c r="AN925" s="686"/>
      <c r="AO925" s="686"/>
      <c r="AP925" s="686"/>
      <c r="AQ925" s="686"/>
      <c r="AR925" s="686"/>
      <c r="AS925" s="686"/>
    </row>
    <row r="926" ht="15.75" customHeight="1">
      <c r="A926" s="803"/>
      <c r="B926" s="804"/>
      <c r="C926" s="804"/>
      <c r="D926" s="805"/>
      <c r="E926" s="806"/>
      <c r="F926" s="806"/>
      <c r="G926" s="806"/>
      <c r="H926" s="804"/>
      <c r="I926" s="804"/>
      <c r="J926" s="804"/>
      <c r="K926" s="185"/>
      <c r="L926" s="807"/>
      <c r="M926" s="653"/>
      <c r="N926" s="804"/>
      <c r="O926" s="804"/>
      <c r="P926" s="653"/>
      <c r="Q926" s="804"/>
      <c r="R926" s="808"/>
      <c r="S926" s="808"/>
      <c r="T926" s="809"/>
      <c r="U926" s="804"/>
      <c r="V926" s="804"/>
      <c r="W926" s="810"/>
      <c r="X926" s="804"/>
      <c r="Y926" s="653"/>
      <c r="Z926" s="804"/>
      <c r="AA926" s="804"/>
      <c r="AB926" s="185"/>
      <c r="AC926" s="804"/>
      <c r="AD926" s="804"/>
      <c r="AE926" s="804"/>
      <c r="AF926" s="804"/>
      <c r="AG926" s="804"/>
      <c r="AH926" s="804"/>
      <c r="AI926" s="686"/>
      <c r="AJ926" s="686"/>
      <c r="AK926" s="686"/>
      <c r="AL926" s="686"/>
      <c r="AM926" s="686"/>
      <c r="AN926" s="686"/>
      <c r="AO926" s="686"/>
      <c r="AP926" s="686"/>
      <c r="AQ926" s="686"/>
      <c r="AR926" s="686"/>
      <c r="AS926" s="686"/>
    </row>
    <row r="927" ht="15.75" customHeight="1">
      <c r="A927" s="803"/>
      <c r="B927" s="804"/>
      <c r="C927" s="804"/>
      <c r="D927" s="805"/>
      <c r="E927" s="806"/>
      <c r="F927" s="806"/>
      <c r="G927" s="806"/>
      <c r="H927" s="804"/>
      <c r="I927" s="804"/>
      <c r="J927" s="804"/>
      <c r="K927" s="185"/>
      <c r="L927" s="807"/>
      <c r="M927" s="653"/>
      <c r="N927" s="804"/>
      <c r="O927" s="804"/>
      <c r="P927" s="653"/>
      <c r="Q927" s="804"/>
      <c r="R927" s="808"/>
      <c r="S927" s="808"/>
      <c r="T927" s="809"/>
      <c r="U927" s="804"/>
      <c r="V927" s="804"/>
      <c r="W927" s="810"/>
      <c r="X927" s="804"/>
      <c r="Y927" s="653"/>
      <c r="Z927" s="804"/>
      <c r="AA927" s="804"/>
      <c r="AB927" s="185"/>
      <c r="AC927" s="804"/>
      <c r="AD927" s="804"/>
      <c r="AE927" s="804"/>
      <c r="AF927" s="804"/>
      <c r="AG927" s="804"/>
      <c r="AH927" s="804"/>
      <c r="AI927" s="686"/>
      <c r="AJ927" s="686"/>
      <c r="AK927" s="686"/>
      <c r="AL927" s="686"/>
      <c r="AM927" s="686"/>
      <c r="AN927" s="686"/>
      <c r="AO927" s="686"/>
      <c r="AP927" s="686"/>
      <c r="AQ927" s="686"/>
      <c r="AR927" s="686"/>
      <c r="AS927" s="686"/>
    </row>
    <row r="928" ht="15.75" customHeight="1">
      <c r="A928" s="803"/>
      <c r="B928" s="804"/>
      <c r="C928" s="804"/>
      <c r="D928" s="805"/>
      <c r="E928" s="806"/>
      <c r="F928" s="806"/>
      <c r="G928" s="806"/>
      <c r="H928" s="804"/>
      <c r="I928" s="804"/>
      <c r="J928" s="804"/>
      <c r="K928" s="185"/>
      <c r="L928" s="807"/>
      <c r="M928" s="653"/>
      <c r="N928" s="804"/>
      <c r="O928" s="804"/>
      <c r="P928" s="653"/>
      <c r="Q928" s="804"/>
      <c r="R928" s="808"/>
      <c r="S928" s="808"/>
      <c r="T928" s="809"/>
      <c r="U928" s="804"/>
      <c r="V928" s="804"/>
      <c r="W928" s="810"/>
      <c r="X928" s="804"/>
      <c r="Y928" s="653"/>
      <c r="Z928" s="804"/>
      <c r="AA928" s="804"/>
      <c r="AB928" s="185"/>
      <c r="AC928" s="804"/>
      <c r="AD928" s="804"/>
      <c r="AE928" s="804"/>
      <c r="AF928" s="804"/>
      <c r="AG928" s="804"/>
      <c r="AH928" s="804"/>
      <c r="AI928" s="686"/>
      <c r="AJ928" s="686"/>
      <c r="AK928" s="686"/>
      <c r="AL928" s="686"/>
      <c r="AM928" s="686"/>
      <c r="AN928" s="686"/>
      <c r="AO928" s="686"/>
      <c r="AP928" s="686"/>
      <c r="AQ928" s="686"/>
      <c r="AR928" s="686"/>
      <c r="AS928" s="686"/>
    </row>
    <row r="929" ht="15.75" customHeight="1">
      <c r="A929" s="803"/>
      <c r="B929" s="804"/>
      <c r="C929" s="804"/>
      <c r="D929" s="805"/>
      <c r="E929" s="806"/>
      <c r="F929" s="806"/>
      <c r="G929" s="806"/>
      <c r="H929" s="804"/>
      <c r="I929" s="804"/>
      <c r="J929" s="804"/>
      <c r="K929" s="185"/>
      <c r="L929" s="807"/>
      <c r="M929" s="653"/>
      <c r="N929" s="804"/>
      <c r="O929" s="804"/>
      <c r="P929" s="653"/>
      <c r="Q929" s="804"/>
      <c r="R929" s="808"/>
      <c r="S929" s="808"/>
      <c r="T929" s="809"/>
      <c r="U929" s="804"/>
      <c r="V929" s="804"/>
      <c r="W929" s="810"/>
      <c r="X929" s="804"/>
      <c r="Y929" s="653"/>
      <c r="Z929" s="804"/>
      <c r="AA929" s="804"/>
      <c r="AB929" s="185"/>
      <c r="AC929" s="804"/>
      <c r="AD929" s="804"/>
      <c r="AE929" s="804"/>
      <c r="AF929" s="804"/>
      <c r="AG929" s="804"/>
      <c r="AH929" s="804"/>
      <c r="AI929" s="686"/>
      <c r="AJ929" s="686"/>
      <c r="AK929" s="686"/>
      <c r="AL929" s="686"/>
      <c r="AM929" s="686"/>
      <c r="AN929" s="686"/>
      <c r="AO929" s="686"/>
      <c r="AP929" s="686"/>
      <c r="AQ929" s="686"/>
      <c r="AR929" s="686"/>
      <c r="AS929" s="686"/>
    </row>
    <row r="930" ht="15.75" customHeight="1">
      <c r="A930" s="803"/>
      <c r="B930" s="804"/>
      <c r="C930" s="804"/>
      <c r="D930" s="805"/>
      <c r="E930" s="806"/>
      <c r="F930" s="806"/>
      <c r="G930" s="806"/>
      <c r="H930" s="804"/>
      <c r="I930" s="804"/>
      <c r="J930" s="804"/>
      <c r="K930" s="185"/>
      <c r="L930" s="807"/>
      <c r="M930" s="653"/>
      <c r="N930" s="804"/>
      <c r="O930" s="804"/>
      <c r="P930" s="653"/>
      <c r="Q930" s="804"/>
      <c r="R930" s="808"/>
      <c r="S930" s="808"/>
      <c r="T930" s="809"/>
      <c r="U930" s="804"/>
      <c r="V930" s="804"/>
      <c r="W930" s="810"/>
      <c r="X930" s="804"/>
      <c r="Y930" s="653"/>
      <c r="Z930" s="804"/>
      <c r="AA930" s="804"/>
      <c r="AB930" s="185"/>
      <c r="AC930" s="804"/>
      <c r="AD930" s="804"/>
      <c r="AE930" s="804"/>
      <c r="AF930" s="804"/>
      <c r="AG930" s="804"/>
      <c r="AH930" s="804"/>
      <c r="AI930" s="686"/>
      <c r="AJ930" s="686"/>
      <c r="AK930" s="686"/>
      <c r="AL930" s="686"/>
      <c r="AM930" s="686"/>
      <c r="AN930" s="686"/>
      <c r="AO930" s="686"/>
      <c r="AP930" s="686"/>
      <c r="AQ930" s="686"/>
      <c r="AR930" s="686"/>
      <c r="AS930" s="686"/>
    </row>
    <row r="931" ht="15.75" customHeight="1">
      <c r="A931" s="803"/>
      <c r="B931" s="804"/>
      <c r="C931" s="804"/>
      <c r="D931" s="805"/>
      <c r="E931" s="806"/>
      <c r="F931" s="806"/>
      <c r="G931" s="806"/>
      <c r="H931" s="804"/>
      <c r="I931" s="804"/>
      <c r="J931" s="804"/>
      <c r="K931" s="185"/>
      <c r="L931" s="807"/>
      <c r="M931" s="653"/>
      <c r="N931" s="804"/>
      <c r="O931" s="804"/>
      <c r="P931" s="653"/>
      <c r="Q931" s="804"/>
      <c r="R931" s="808"/>
      <c r="S931" s="808"/>
      <c r="T931" s="809"/>
      <c r="U931" s="804"/>
      <c r="V931" s="804"/>
      <c r="W931" s="810"/>
      <c r="X931" s="804"/>
      <c r="Y931" s="653"/>
      <c r="Z931" s="804"/>
      <c r="AA931" s="804"/>
      <c r="AB931" s="185"/>
      <c r="AC931" s="804"/>
      <c r="AD931" s="804"/>
      <c r="AE931" s="804"/>
      <c r="AF931" s="804"/>
      <c r="AG931" s="804"/>
      <c r="AH931" s="804"/>
      <c r="AI931" s="686"/>
      <c r="AJ931" s="686"/>
      <c r="AK931" s="686"/>
      <c r="AL931" s="686"/>
      <c r="AM931" s="686"/>
      <c r="AN931" s="686"/>
      <c r="AO931" s="686"/>
      <c r="AP931" s="686"/>
      <c r="AQ931" s="686"/>
      <c r="AR931" s="686"/>
      <c r="AS931" s="686"/>
    </row>
    <row r="932" ht="15.75" customHeight="1">
      <c r="A932" s="803"/>
      <c r="B932" s="804"/>
      <c r="C932" s="804"/>
      <c r="D932" s="805"/>
      <c r="E932" s="806"/>
      <c r="F932" s="806"/>
      <c r="G932" s="806"/>
      <c r="H932" s="804"/>
      <c r="I932" s="804"/>
      <c r="J932" s="804"/>
      <c r="K932" s="185"/>
      <c r="L932" s="807"/>
      <c r="M932" s="653"/>
      <c r="N932" s="804"/>
      <c r="O932" s="804"/>
      <c r="P932" s="653"/>
      <c r="Q932" s="804"/>
      <c r="R932" s="808"/>
      <c r="S932" s="808"/>
      <c r="T932" s="809"/>
      <c r="U932" s="804"/>
      <c r="V932" s="804"/>
      <c r="W932" s="810"/>
      <c r="X932" s="804"/>
      <c r="Y932" s="653"/>
      <c r="Z932" s="804"/>
      <c r="AA932" s="804"/>
      <c r="AB932" s="185"/>
      <c r="AC932" s="804"/>
      <c r="AD932" s="804"/>
      <c r="AE932" s="804"/>
      <c r="AF932" s="804"/>
      <c r="AG932" s="804"/>
      <c r="AH932" s="804"/>
      <c r="AI932" s="686"/>
      <c r="AJ932" s="686"/>
      <c r="AK932" s="686"/>
      <c r="AL932" s="686"/>
      <c r="AM932" s="686"/>
      <c r="AN932" s="686"/>
      <c r="AO932" s="686"/>
      <c r="AP932" s="686"/>
      <c r="AQ932" s="686"/>
      <c r="AR932" s="686"/>
      <c r="AS932" s="686"/>
    </row>
    <row r="933" ht="15.75" customHeight="1">
      <c r="A933" s="803"/>
      <c r="B933" s="804"/>
      <c r="C933" s="804"/>
      <c r="D933" s="805"/>
      <c r="E933" s="806"/>
      <c r="F933" s="806"/>
      <c r="G933" s="806"/>
      <c r="H933" s="804"/>
      <c r="I933" s="804"/>
      <c r="J933" s="804"/>
      <c r="K933" s="185"/>
      <c r="L933" s="807"/>
      <c r="M933" s="653"/>
      <c r="N933" s="804"/>
      <c r="O933" s="804"/>
      <c r="P933" s="653"/>
      <c r="Q933" s="804"/>
      <c r="R933" s="808"/>
      <c r="S933" s="808"/>
      <c r="T933" s="809"/>
      <c r="U933" s="804"/>
      <c r="V933" s="804"/>
      <c r="W933" s="810"/>
      <c r="X933" s="804"/>
      <c r="Y933" s="653"/>
      <c r="Z933" s="804"/>
      <c r="AA933" s="804"/>
      <c r="AB933" s="185"/>
      <c r="AC933" s="804"/>
      <c r="AD933" s="804"/>
      <c r="AE933" s="804"/>
      <c r="AF933" s="804"/>
      <c r="AG933" s="804"/>
      <c r="AH933" s="804"/>
      <c r="AI933" s="686"/>
      <c r="AJ933" s="686"/>
      <c r="AK933" s="686"/>
      <c r="AL933" s="686"/>
      <c r="AM933" s="686"/>
      <c r="AN933" s="686"/>
      <c r="AO933" s="686"/>
      <c r="AP933" s="686"/>
      <c r="AQ933" s="686"/>
      <c r="AR933" s="686"/>
      <c r="AS933" s="686"/>
    </row>
    <row r="934" ht="15.75" customHeight="1">
      <c r="A934" s="803"/>
      <c r="B934" s="804"/>
      <c r="C934" s="804"/>
      <c r="D934" s="805"/>
      <c r="E934" s="806"/>
      <c r="F934" s="806"/>
      <c r="G934" s="806"/>
      <c r="H934" s="804"/>
      <c r="I934" s="804"/>
      <c r="J934" s="804"/>
      <c r="K934" s="185"/>
      <c r="L934" s="807"/>
      <c r="M934" s="653"/>
      <c r="N934" s="804"/>
      <c r="O934" s="804"/>
      <c r="P934" s="653"/>
      <c r="Q934" s="804"/>
      <c r="R934" s="808"/>
      <c r="S934" s="808"/>
      <c r="T934" s="809"/>
      <c r="U934" s="804"/>
      <c r="V934" s="804"/>
      <c r="W934" s="810"/>
      <c r="X934" s="804"/>
      <c r="Y934" s="653"/>
      <c r="Z934" s="804"/>
      <c r="AA934" s="804"/>
      <c r="AB934" s="185"/>
      <c r="AC934" s="804"/>
      <c r="AD934" s="804"/>
      <c r="AE934" s="804"/>
      <c r="AF934" s="804"/>
      <c r="AG934" s="804"/>
      <c r="AH934" s="804"/>
      <c r="AI934" s="686"/>
      <c r="AJ934" s="686"/>
      <c r="AK934" s="686"/>
      <c r="AL934" s="686"/>
      <c r="AM934" s="686"/>
      <c r="AN934" s="686"/>
      <c r="AO934" s="686"/>
      <c r="AP934" s="686"/>
      <c r="AQ934" s="686"/>
      <c r="AR934" s="686"/>
      <c r="AS934" s="686"/>
    </row>
    <row r="935" ht="15.75" customHeight="1">
      <c r="A935" s="803"/>
      <c r="B935" s="804"/>
      <c r="C935" s="804"/>
      <c r="D935" s="805"/>
      <c r="E935" s="806"/>
      <c r="F935" s="806"/>
      <c r="G935" s="806"/>
      <c r="H935" s="804"/>
      <c r="I935" s="804"/>
      <c r="J935" s="804"/>
      <c r="K935" s="185"/>
      <c r="L935" s="807"/>
      <c r="M935" s="653"/>
      <c r="N935" s="804"/>
      <c r="O935" s="804"/>
      <c r="P935" s="653"/>
      <c r="Q935" s="804"/>
      <c r="R935" s="808"/>
      <c r="S935" s="808"/>
      <c r="T935" s="809"/>
      <c r="U935" s="804"/>
      <c r="V935" s="804"/>
      <c r="W935" s="810"/>
      <c r="X935" s="804"/>
      <c r="Y935" s="653"/>
      <c r="Z935" s="804"/>
      <c r="AA935" s="804"/>
      <c r="AB935" s="185"/>
      <c r="AC935" s="804"/>
      <c r="AD935" s="804"/>
      <c r="AE935" s="804"/>
      <c r="AF935" s="804"/>
      <c r="AG935" s="804"/>
      <c r="AH935" s="804"/>
      <c r="AI935" s="686"/>
      <c r="AJ935" s="686"/>
      <c r="AK935" s="686"/>
      <c r="AL935" s="686"/>
      <c r="AM935" s="686"/>
      <c r="AN935" s="686"/>
      <c r="AO935" s="686"/>
      <c r="AP935" s="686"/>
      <c r="AQ935" s="686"/>
      <c r="AR935" s="686"/>
      <c r="AS935" s="686"/>
    </row>
    <row r="936" ht="15.75" customHeight="1">
      <c r="A936" s="803"/>
      <c r="B936" s="804"/>
      <c r="C936" s="804"/>
      <c r="D936" s="805"/>
      <c r="E936" s="806"/>
      <c r="F936" s="806"/>
      <c r="G936" s="806"/>
      <c r="H936" s="804"/>
      <c r="I936" s="804"/>
      <c r="J936" s="804"/>
      <c r="K936" s="185"/>
      <c r="L936" s="807"/>
      <c r="M936" s="653"/>
      <c r="N936" s="804"/>
      <c r="O936" s="804"/>
      <c r="P936" s="653"/>
      <c r="Q936" s="804"/>
      <c r="R936" s="808"/>
      <c r="S936" s="808"/>
      <c r="T936" s="809"/>
      <c r="U936" s="804"/>
      <c r="V936" s="804"/>
      <c r="W936" s="810"/>
      <c r="X936" s="804"/>
      <c r="Y936" s="653"/>
      <c r="Z936" s="804"/>
      <c r="AA936" s="804"/>
      <c r="AB936" s="185"/>
      <c r="AC936" s="804"/>
      <c r="AD936" s="804"/>
      <c r="AE936" s="804"/>
      <c r="AF936" s="804"/>
      <c r="AG936" s="804"/>
      <c r="AH936" s="804"/>
      <c r="AI936" s="686"/>
      <c r="AJ936" s="686"/>
      <c r="AK936" s="686"/>
      <c r="AL936" s="686"/>
      <c r="AM936" s="686"/>
      <c r="AN936" s="686"/>
      <c r="AO936" s="686"/>
      <c r="AP936" s="686"/>
      <c r="AQ936" s="686"/>
      <c r="AR936" s="686"/>
      <c r="AS936" s="686"/>
    </row>
    <row r="937" ht="15.75" customHeight="1">
      <c r="A937" s="803"/>
      <c r="B937" s="804"/>
      <c r="C937" s="804"/>
      <c r="D937" s="805"/>
      <c r="E937" s="806"/>
      <c r="F937" s="806"/>
      <c r="G937" s="806"/>
      <c r="H937" s="804"/>
      <c r="I937" s="804"/>
      <c r="J937" s="804"/>
      <c r="K937" s="185"/>
      <c r="L937" s="807"/>
      <c r="M937" s="653"/>
      <c r="N937" s="804"/>
      <c r="O937" s="804"/>
      <c r="P937" s="653"/>
      <c r="Q937" s="804"/>
      <c r="R937" s="808"/>
      <c r="S937" s="808"/>
      <c r="T937" s="809"/>
      <c r="U937" s="804"/>
      <c r="V937" s="804"/>
      <c r="W937" s="810"/>
      <c r="X937" s="804"/>
      <c r="Y937" s="653"/>
      <c r="Z937" s="804"/>
      <c r="AA937" s="804"/>
      <c r="AB937" s="185"/>
      <c r="AC937" s="804"/>
      <c r="AD937" s="804"/>
      <c r="AE937" s="804"/>
      <c r="AF937" s="804"/>
      <c r="AG937" s="804"/>
      <c r="AH937" s="804"/>
      <c r="AI937" s="686"/>
      <c r="AJ937" s="686"/>
      <c r="AK937" s="686"/>
      <c r="AL937" s="686"/>
      <c r="AM937" s="686"/>
      <c r="AN937" s="686"/>
      <c r="AO937" s="686"/>
      <c r="AP937" s="686"/>
      <c r="AQ937" s="686"/>
      <c r="AR937" s="686"/>
      <c r="AS937" s="686"/>
    </row>
    <row r="938" ht="15.75" customHeight="1">
      <c r="A938" s="803"/>
      <c r="B938" s="804"/>
      <c r="C938" s="804"/>
      <c r="D938" s="805"/>
      <c r="E938" s="806"/>
      <c r="F938" s="806"/>
      <c r="G938" s="806"/>
      <c r="H938" s="804"/>
      <c r="I938" s="804"/>
      <c r="J938" s="804"/>
      <c r="K938" s="185"/>
      <c r="L938" s="807"/>
      <c r="M938" s="653"/>
      <c r="N938" s="804"/>
      <c r="O938" s="804"/>
      <c r="P938" s="653"/>
      <c r="Q938" s="804"/>
      <c r="R938" s="808"/>
      <c r="S938" s="808"/>
      <c r="T938" s="809"/>
      <c r="U938" s="804"/>
      <c r="V938" s="804"/>
      <c r="W938" s="810"/>
      <c r="X938" s="804"/>
      <c r="Y938" s="653"/>
      <c r="Z938" s="804"/>
      <c r="AA938" s="804"/>
      <c r="AB938" s="185"/>
      <c r="AC938" s="804"/>
      <c r="AD938" s="804"/>
      <c r="AE938" s="804"/>
      <c r="AF938" s="804"/>
      <c r="AG938" s="804"/>
      <c r="AH938" s="804"/>
      <c r="AI938" s="686"/>
      <c r="AJ938" s="686"/>
      <c r="AK938" s="686"/>
      <c r="AL938" s="686"/>
      <c r="AM938" s="686"/>
      <c r="AN938" s="686"/>
      <c r="AO938" s="686"/>
      <c r="AP938" s="686"/>
      <c r="AQ938" s="686"/>
      <c r="AR938" s="686"/>
      <c r="AS938" s="686"/>
    </row>
    <row r="939" ht="15.75" customHeight="1">
      <c r="A939" s="803"/>
      <c r="B939" s="804"/>
      <c r="C939" s="804"/>
      <c r="D939" s="805"/>
      <c r="E939" s="806"/>
      <c r="F939" s="806"/>
      <c r="G939" s="806"/>
      <c r="H939" s="804"/>
      <c r="I939" s="804"/>
      <c r="J939" s="804"/>
      <c r="K939" s="185"/>
      <c r="L939" s="807"/>
      <c r="M939" s="653"/>
      <c r="N939" s="804"/>
      <c r="O939" s="804"/>
      <c r="P939" s="653"/>
      <c r="Q939" s="804"/>
      <c r="R939" s="808"/>
      <c r="S939" s="808"/>
      <c r="T939" s="809"/>
      <c r="U939" s="804"/>
      <c r="V939" s="804"/>
      <c r="W939" s="810"/>
      <c r="X939" s="804"/>
      <c r="Y939" s="653"/>
      <c r="Z939" s="804"/>
      <c r="AA939" s="804"/>
      <c r="AB939" s="185"/>
      <c r="AC939" s="804"/>
      <c r="AD939" s="804"/>
      <c r="AE939" s="804"/>
      <c r="AF939" s="804"/>
      <c r="AG939" s="804"/>
      <c r="AH939" s="804"/>
      <c r="AI939" s="686"/>
      <c r="AJ939" s="686"/>
      <c r="AK939" s="686"/>
      <c r="AL939" s="686"/>
      <c r="AM939" s="686"/>
      <c r="AN939" s="686"/>
      <c r="AO939" s="686"/>
      <c r="AP939" s="686"/>
      <c r="AQ939" s="686"/>
      <c r="AR939" s="686"/>
      <c r="AS939" s="686"/>
    </row>
    <row r="940" ht="15.75" customHeight="1">
      <c r="A940" s="803"/>
      <c r="B940" s="804"/>
      <c r="C940" s="804"/>
      <c r="D940" s="805"/>
      <c r="E940" s="806"/>
      <c r="F940" s="806"/>
      <c r="G940" s="806"/>
      <c r="H940" s="804"/>
      <c r="I940" s="804"/>
      <c r="J940" s="804"/>
      <c r="K940" s="185"/>
      <c r="L940" s="807"/>
      <c r="M940" s="653"/>
      <c r="N940" s="804"/>
      <c r="O940" s="804"/>
      <c r="P940" s="653"/>
      <c r="Q940" s="804"/>
      <c r="R940" s="808"/>
      <c r="S940" s="808"/>
      <c r="T940" s="809"/>
      <c r="U940" s="804"/>
      <c r="V940" s="804"/>
      <c r="W940" s="810"/>
      <c r="X940" s="804"/>
      <c r="Y940" s="653"/>
      <c r="Z940" s="804"/>
      <c r="AA940" s="804"/>
      <c r="AB940" s="185"/>
      <c r="AC940" s="804"/>
      <c r="AD940" s="804"/>
      <c r="AE940" s="804"/>
      <c r="AF940" s="804"/>
      <c r="AG940" s="804"/>
      <c r="AH940" s="804"/>
      <c r="AI940" s="686"/>
      <c r="AJ940" s="686"/>
      <c r="AK940" s="686"/>
      <c r="AL940" s="686"/>
      <c r="AM940" s="686"/>
      <c r="AN940" s="686"/>
      <c r="AO940" s="686"/>
      <c r="AP940" s="686"/>
      <c r="AQ940" s="686"/>
      <c r="AR940" s="686"/>
      <c r="AS940" s="686"/>
    </row>
    <row r="941" ht="15.75" customHeight="1">
      <c r="A941" s="803"/>
      <c r="B941" s="804"/>
      <c r="C941" s="804"/>
      <c r="D941" s="805"/>
      <c r="E941" s="806"/>
      <c r="F941" s="806"/>
      <c r="G941" s="806"/>
      <c r="H941" s="804"/>
      <c r="I941" s="804"/>
      <c r="J941" s="804"/>
      <c r="K941" s="185"/>
      <c r="L941" s="807"/>
      <c r="M941" s="653"/>
      <c r="N941" s="804"/>
      <c r="O941" s="804"/>
      <c r="P941" s="653"/>
      <c r="Q941" s="804"/>
      <c r="R941" s="808"/>
      <c r="S941" s="808"/>
      <c r="T941" s="809"/>
      <c r="U941" s="804"/>
      <c r="V941" s="804"/>
      <c r="W941" s="810"/>
      <c r="X941" s="804"/>
      <c r="Y941" s="653"/>
      <c r="Z941" s="804"/>
      <c r="AA941" s="804"/>
      <c r="AB941" s="185"/>
      <c r="AC941" s="804"/>
      <c r="AD941" s="804"/>
      <c r="AE941" s="804"/>
      <c r="AF941" s="804"/>
      <c r="AG941" s="804"/>
      <c r="AH941" s="804"/>
      <c r="AI941" s="686"/>
      <c r="AJ941" s="686"/>
      <c r="AK941" s="686"/>
      <c r="AL941" s="686"/>
      <c r="AM941" s="686"/>
      <c r="AN941" s="686"/>
      <c r="AO941" s="686"/>
      <c r="AP941" s="686"/>
      <c r="AQ941" s="686"/>
      <c r="AR941" s="686"/>
      <c r="AS941" s="686"/>
    </row>
    <row r="942" ht="15.75" customHeight="1">
      <c r="A942" s="803"/>
      <c r="B942" s="804"/>
      <c r="C942" s="804"/>
      <c r="D942" s="805"/>
      <c r="E942" s="806"/>
      <c r="F942" s="806"/>
      <c r="G942" s="806"/>
      <c r="H942" s="804"/>
      <c r="I942" s="804"/>
      <c r="J942" s="804"/>
      <c r="K942" s="185"/>
      <c r="L942" s="807"/>
      <c r="M942" s="653"/>
      <c r="N942" s="804"/>
      <c r="O942" s="804"/>
      <c r="P942" s="653"/>
      <c r="Q942" s="804"/>
      <c r="R942" s="808"/>
      <c r="S942" s="808"/>
      <c r="T942" s="809"/>
      <c r="U942" s="804"/>
      <c r="V942" s="804"/>
      <c r="W942" s="810"/>
      <c r="X942" s="804"/>
      <c r="Y942" s="653"/>
      <c r="Z942" s="804"/>
      <c r="AA942" s="804"/>
      <c r="AB942" s="185"/>
      <c r="AC942" s="804"/>
      <c r="AD942" s="804"/>
      <c r="AE942" s="804"/>
      <c r="AF942" s="804"/>
      <c r="AG942" s="804"/>
      <c r="AH942" s="804"/>
      <c r="AI942" s="686"/>
      <c r="AJ942" s="686"/>
      <c r="AK942" s="686"/>
      <c r="AL942" s="686"/>
      <c r="AM942" s="686"/>
      <c r="AN942" s="686"/>
      <c r="AO942" s="686"/>
      <c r="AP942" s="686"/>
      <c r="AQ942" s="686"/>
      <c r="AR942" s="686"/>
      <c r="AS942" s="686"/>
    </row>
    <row r="943" ht="15.75" customHeight="1">
      <c r="A943" s="803"/>
      <c r="B943" s="804"/>
      <c r="C943" s="804"/>
      <c r="D943" s="805"/>
      <c r="E943" s="806"/>
      <c r="F943" s="806"/>
      <c r="G943" s="806"/>
      <c r="H943" s="804"/>
      <c r="I943" s="804"/>
      <c r="J943" s="804"/>
      <c r="K943" s="185"/>
      <c r="L943" s="807"/>
      <c r="M943" s="653"/>
      <c r="N943" s="804"/>
      <c r="O943" s="804"/>
      <c r="P943" s="653"/>
      <c r="Q943" s="804"/>
      <c r="R943" s="808"/>
      <c r="S943" s="808"/>
      <c r="T943" s="809"/>
      <c r="U943" s="804"/>
      <c r="V943" s="804"/>
      <c r="W943" s="810"/>
      <c r="X943" s="804"/>
      <c r="Y943" s="653"/>
      <c r="Z943" s="804"/>
      <c r="AA943" s="804"/>
      <c r="AB943" s="185"/>
      <c r="AC943" s="804"/>
      <c r="AD943" s="804"/>
      <c r="AE943" s="804"/>
      <c r="AF943" s="804"/>
      <c r="AG943" s="804"/>
      <c r="AH943" s="804"/>
      <c r="AI943" s="686"/>
      <c r="AJ943" s="686"/>
      <c r="AK943" s="686"/>
      <c r="AL943" s="686"/>
      <c r="AM943" s="686"/>
      <c r="AN943" s="686"/>
      <c r="AO943" s="686"/>
      <c r="AP943" s="686"/>
      <c r="AQ943" s="686"/>
      <c r="AR943" s="686"/>
      <c r="AS943" s="686"/>
    </row>
    <row r="944" ht="15.75" customHeight="1">
      <c r="A944" s="803"/>
      <c r="B944" s="804"/>
      <c r="C944" s="804"/>
      <c r="D944" s="805"/>
      <c r="E944" s="806"/>
      <c r="F944" s="806"/>
      <c r="G944" s="806"/>
      <c r="H944" s="804"/>
      <c r="I944" s="804"/>
      <c r="J944" s="804"/>
      <c r="K944" s="185"/>
      <c r="L944" s="807"/>
      <c r="M944" s="653"/>
      <c r="N944" s="804"/>
      <c r="O944" s="804"/>
      <c r="P944" s="653"/>
      <c r="Q944" s="804"/>
      <c r="R944" s="808"/>
      <c r="S944" s="808"/>
      <c r="T944" s="809"/>
      <c r="U944" s="804"/>
      <c r="V944" s="804"/>
      <c r="W944" s="810"/>
      <c r="X944" s="804"/>
      <c r="Y944" s="653"/>
      <c r="Z944" s="804"/>
      <c r="AA944" s="804"/>
      <c r="AB944" s="185"/>
      <c r="AC944" s="804"/>
      <c r="AD944" s="804"/>
      <c r="AE944" s="804"/>
      <c r="AF944" s="804"/>
      <c r="AG944" s="804"/>
      <c r="AH944" s="804"/>
      <c r="AI944" s="686"/>
      <c r="AJ944" s="686"/>
      <c r="AK944" s="686"/>
      <c r="AL944" s="686"/>
      <c r="AM944" s="686"/>
      <c r="AN944" s="686"/>
      <c r="AO944" s="686"/>
      <c r="AP944" s="686"/>
      <c r="AQ944" s="686"/>
      <c r="AR944" s="686"/>
      <c r="AS944" s="686"/>
    </row>
    <row r="945" ht="15.75" customHeight="1">
      <c r="A945" s="803"/>
      <c r="B945" s="804"/>
      <c r="C945" s="804"/>
      <c r="D945" s="805"/>
      <c r="E945" s="806"/>
      <c r="F945" s="806"/>
      <c r="G945" s="806"/>
      <c r="H945" s="804"/>
      <c r="I945" s="804"/>
      <c r="J945" s="804"/>
      <c r="K945" s="185"/>
      <c r="L945" s="807"/>
      <c r="M945" s="653"/>
      <c r="N945" s="804"/>
      <c r="O945" s="804"/>
      <c r="P945" s="653"/>
      <c r="Q945" s="804"/>
      <c r="R945" s="808"/>
      <c r="S945" s="808"/>
      <c r="T945" s="809"/>
      <c r="U945" s="804"/>
      <c r="V945" s="804"/>
      <c r="W945" s="810"/>
      <c r="X945" s="804"/>
      <c r="Y945" s="653"/>
      <c r="Z945" s="804"/>
      <c r="AA945" s="804"/>
      <c r="AB945" s="185"/>
      <c r="AC945" s="804"/>
      <c r="AD945" s="804"/>
      <c r="AE945" s="804"/>
      <c r="AF945" s="804"/>
      <c r="AG945" s="804"/>
      <c r="AH945" s="804"/>
      <c r="AI945" s="686"/>
      <c r="AJ945" s="686"/>
      <c r="AK945" s="686"/>
      <c r="AL945" s="686"/>
      <c r="AM945" s="686"/>
      <c r="AN945" s="686"/>
      <c r="AO945" s="686"/>
      <c r="AP945" s="686"/>
      <c r="AQ945" s="686"/>
      <c r="AR945" s="686"/>
      <c r="AS945" s="686"/>
    </row>
    <row r="946" ht="15.75" customHeight="1">
      <c r="A946" s="803"/>
      <c r="B946" s="804"/>
      <c r="C946" s="804"/>
      <c r="D946" s="805"/>
      <c r="E946" s="806"/>
      <c r="F946" s="806"/>
      <c r="G946" s="806"/>
      <c r="H946" s="804"/>
      <c r="I946" s="804"/>
      <c r="J946" s="804"/>
      <c r="K946" s="185"/>
      <c r="L946" s="807"/>
      <c r="M946" s="653"/>
      <c r="N946" s="804"/>
      <c r="O946" s="804"/>
      <c r="P946" s="653"/>
      <c r="Q946" s="804"/>
      <c r="R946" s="808"/>
      <c r="S946" s="808"/>
      <c r="T946" s="809"/>
      <c r="U946" s="804"/>
      <c r="V946" s="804"/>
      <c r="W946" s="810"/>
      <c r="X946" s="804"/>
      <c r="Y946" s="653"/>
      <c r="Z946" s="804"/>
      <c r="AA946" s="804"/>
      <c r="AB946" s="185"/>
      <c r="AC946" s="804"/>
      <c r="AD946" s="804"/>
      <c r="AE946" s="804"/>
      <c r="AF946" s="804"/>
      <c r="AG946" s="804"/>
      <c r="AH946" s="804"/>
      <c r="AI946" s="686"/>
      <c r="AJ946" s="686"/>
      <c r="AK946" s="686"/>
      <c r="AL946" s="686"/>
      <c r="AM946" s="686"/>
      <c r="AN946" s="686"/>
      <c r="AO946" s="686"/>
      <c r="AP946" s="686"/>
      <c r="AQ946" s="686"/>
      <c r="AR946" s="686"/>
      <c r="AS946" s="686"/>
    </row>
    <row r="947" ht="15.75" customHeight="1">
      <c r="A947" s="803"/>
      <c r="B947" s="804"/>
      <c r="C947" s="804"/>
      <c r="D947" s="805"/>
      <c r="E947" s="806"/>
      <c r="F947" s="806"/>
      <c r="G947" s="806"/>
      <c r="H947" s="804"/>
      <c r="I947" s="804"/>
      <c r="J947" s="804"/>
      <c r="K947" s="185"/>
      <c r="L947" s="807"/>
      <c r="M947" s="653"/>
      <c r="N947" s="804"/>
      <c r="O947" s="804"/>
      <c r="P947" s="653"/>
      <c r="Q947" s="804"/>
      <c r="R947" s="808"/>
      <c r="S947" s="808"/>
      <c r="T947" s="809"/>
      <c r="U947" s="804"/>
      <c r="V947" s="804"/>
      <c r="W947" s="810"/>
      <c r="X947" s="804"/>
      <c r="Y947" s="653"/>
      <c r="Z947" s="804"/>
      <c r="AA947" s="804"/>
      <c r="AB947" s="185"/>
      <c r="AC947" s="804"/>
      <c r="AD947" s="804"/>
      <c r="AE947" s="804"/>
      <c r="AF947" s="804"/>
      <c r="AG947" s="804"/>
      <c r="AH947" s="804"/>
      <c r="AI947" s="686"/>
      <c r="AJ947" s="686"/>
      <c r="AK947" s="686"/>
      <c r="AL947" s="686"/>
      <c r="AM947" s="686"/>
      <c r="AN947" s="686"/>
      <c r="AO947" s="686"/>
      <c r="AP947" s="686"/>
      <c r="AQ947" s="686"/>
      <c r="AR947" s="686"/>
      <c r="AS947" s="686"/>
    </row>
    <row r="948" ht="15.75" customHeight="1">
      <c r="A948" s="803"/>
      <c r="B948" s="804"/>
      <c r="C948" s="804"/>
      <c r="D948" s="805"/>
      <c r="E948" s="806"/>
      <c r="F948" s="806"/>
      <c r="G948" s="806"/>
      <c r="H948" s="804"/>
      <c r="I948" s="804"/>
      <c r="J948" s="804"/>
      <c r="K948" s="185"/>
      <c r="L948" s="807"/>
      <c r="M948" s="653"/>
      <c r="N948" s="804"/>
      <c r="O948" s="804"/>
      <c r="P948" s="653"/>
      <c r="Q948" s="804"/>
      <c r="R948" s="808"/>
      <c r="S948" s="808"/>
      <c r="T948" s="809"/>
      <c r="U948" s="804"/>
      <c r="V948" s="804"/>
      <c r="W948" s="810"/>
      <c r="X948" s="804"/>
      <c r="Y948" s="653"/>
      <c r="Z948" s="804"/>
      <c r="AA948" s="804"/>
      <c r="AB948" s="185"/>
      <c r="AC948" s="804"/>
      <c r="AD948" s="804"/>
      <c r="AE948" s="804"/>
      <c r="AF948" s="804"/>
      <c r="AG948" s="804"/>
      <c r="AH948" s="804"/>
      <c r="AI948" s="686"/>
      <c r="AJ948" s="686"/>
      <c r="AK948" s="686"/>
      <c r="AL948" s="686"/>
      <c r="AM948" s="686"/>
      <c r="AN948" s="686"/>
      <c r="AO948" s="686"/>
      <c r="AP948" s="686"/>
      <c r="AQ948" s="686"/>
      <c r="AR948" s="686"/>
      <c r="AS948" s="686"/>
    </row>
    <row r="949" ht="15.75" customHeight="1">
      <c r="A949" s="803"/>
      <c r="B949" s="804"/>
      <c r="C949" s="804"/>
      <c r="D949" s="805"/>
      <c r="E949" s="806"/>
      <c r="F949" s="806"/>
      <c r="G949" s="806"/>
      <c r="H949" s="804"/>
      <c r="I949" s="804"/>
      <c r="J949" s="804"/>
      <c r="K949" s="185"/>
      <c r="L949" s="807"/>
      <c r="M949" s="653"/>
      <c r="N949" s="804"/>
      <c r="O949" s="804"/>
      <c r="P949" s="653"/>
      <c r="Q949" s="804"/>
      <c r="R949" s="808"/>
      <c r="S949" s="808"/>
      <c r="T949" s="809"/>
      <c r="U949" s="804"/>
      <c r="V949" s="804"/>
      <c r="W949" s="810"/>
      <c r="X949" s="804"/>
      <c r="Y949" s="653"/>
      <c r="Z949" s="804"/>
      <c r="AA949" s="804"/>
      <c r="AB949" s="185"/>
      <c r="AC949" s="804"/>
      <c r="AD949" s="804"/>
      <c r="AE949" s="804"/>
      <c r="AF949" s="804"/>
      <c r="AG949" s="804"/>
      <c r="AH949" s="804"/>
      <c r="AI949" s="686"/>
      <c r="AJ949" s="686"/>
      <c r="AK949" s="686"/>
      <c r="AL949" s="686"/>
      <c r="AM949" s="686"/>
      <c r="AN949" s="686"/>
      <c r="AO949" s="686"/>
      <c r="AP949" s="686"/>
      <c r="AQ949" s="686"/>
      <c r="AR949" s="686"/>
      <c r="AS949" s="686"/>
    </row>
    <row r="950" ht="15.75" customHeight="1">
      <c r="A950" s="803"/>
      <c r="B950" s="804"/>
      <c r="C950" s="804"/>
      <c r="D950" s="805"/>
      <c r="E950" s="806"/>
      <c r="F950" s="806"/>
      <c r="G950" s="806"/>
      <c r="H950" s="804"/>
      <c r="I950" s="804"/>
      <c r="J950" s="804"/>
      <c r="K950" s="185"/>
      <c r="L950" s="807"/>
      <c r="M950" s="653"/>
      <c r="N950" s="804"/>
      <c r="O950" s="804"/>
      <c r="P950" s="653"/>
      <c r="Q950" s="804"/>
      <c r="R950" s="808"/>
      <c r="S950" s="808"/>
      <c r="T950" s="809"/>
      <c r="U950" s="804"/>
      <c r="V950" s="804"/>
      <c r="W950" s="810"/>
      <c r="X950" s="804"/>
      <c r="Y950" s="653"/>
      <c r="Z950" s="804"/>
      <c r="AA950" s="804"/>
      <c r="AB950" s="185"/>
      <c r="AC950" s="804"/>
      <c r="AD950" s="804"/>
      <c r="AE950" s="804"/>
      <c r="AF950" s="804"/>
      <c r="AG950" s="804"/>
      <c r="AH950" s="804"/>
      <c r="AI950" s="686"/>
      <c r="AJ950" s="686"/>
      <c r="AK950" s="686"/>
      <c r="AL950" s="686"/>
      <c r="AM950" s="686"/>
      <c r="AN950" s="686"/>
      <c r="AO950" s="686"/>
      <c r="AP950" s="686"/>
      <c r="AQ950" s="686"/>
      <c r="AR950" s="686"/>
      <c r="AS950" s="686"/>
    </row>
    <row r="951" ht="15.75" customHeight="1">
      <c r="A951" s="803"/>
      <c r="B951" s="804"/>
      <c r="C951" s="804"/>
      <c r="D951" s="805"/>
      <c r="E951" s="806"/>
      <c r="F951" s="806"/>
      <c r="G951" s="806"/>
      <c r="H951" s="804"/>
      <c r="I951" s="804"/>
      <c r="J951" s="804"/>
      <c r="K951" s="185"/>
      <c r="L951" s="807"/>
      <c r="M951" s="653"/>
      <c r="N951" s="804"/>
      <c r="O951" s="804"/>
      <c r="P951" s="653"/>
      <c r="Q951" s="804"/>
      <c r="R951" s="808"/>
      <c r="S951" s="808"/>
      <c r="T951" s="809"/>
      <c r="U951" s="804"/>
      <c r="V951" s="804"/>
      <c r="W951" s="810"/>
      <c r="X951" s="804"/>
      <c r="Y951" s="653"/>
      <c r="Z951" s="804"/>
      <c r="AA951" s="804"/>
      <c r="AB951" s="185"/>
      <c r="AC951" s="804"/>
      <c r="AD951" s="804"/>
      <c r="AE951" s="804"/>
      <c r="AF951" s="804"/>
      <c r="AG951" s="804"/>
      <c r="AH951" s="804"/>
      <c r="AI951" s="686"/>
      <c r="AJ951" s="686"/>
      <c r="AK951" s="686"/>
      <c r="AL951" s="686"/>
      <c r="AM951" s="686"/>
      <c r="AN951" s="686"/>
      <c r="AO951" s="686"/>
      <c r="AP951" s="686"/>
      <c r="AQ951" s="686"/>
      <c r="AR951" s="686"/>
      <c r="AS951" s="686"/>
    </row>
    <row r="952" ht="15.75" customHeight="1">
      <c r="A952" s="803"/>
      <c r="B952" s="804"/>
      <c r="C952" s="804"/>
      <c r="D952" s="805"/>
      <c r="E952" s="806"/>
      <c r="F952" s="806"/>
      <c r="G952" s="806"/>
      <c r="H952" s="804"/>
      <c r="I952" s="804"/>
      <c r="J952" s="804"/>
      <c r="K952" s="185"/>
      <c r="L952" s="807"/>
      <c r="M952" s="653"/>
      <c r="N952" s="804"/>
      <c r="O952" s="804"/>
      <c r="P952" s="653"/>
      <c r="Q952" s="804"/>
      <c r="R952" s="808"/>
      <c r="S952" s="808"/>
      <c r="T952" s="809"/>
      <c r="U952" s="804"/>
      <c r="V952" s="804"/>
      <c r="W952" s="810"/>
      <c r="X952" s="804"/>
      <c r="Y952" s="653"/>
      <c r="Z952" s="804"/>
      <c r="AA952" s="804"/>
      <c r="AB952" s="185"/>
      <c r="AC952" s="804"/>
      <c r="AD952" s="804"/>
      <c r="AE952" s="804"/>
      <c r="AF952" s="804"/>
      <c r="AG952" s="804"/>
      <c r="AH952" s="804"/>
      <c r="AI952" s="686"/>
      <c r="AJ952" s="686"/>
      <c r="AK952" s="686"/>
      <c r="AL952" s="686"/>
      <c r="AM952" s="686"/>
      <c r="AN952" s="686"/>
      <c r="AO952" s="686"/>
      <c r="AP952" s="686"/>
      <c r="AQ952" s="686"/>
      <c r="AR952" s="686"/>
      <c r="AS952" s="686"/>
    </row>
    <row r="953" ht="15.75" customHeight="1">
      <c r="A953" s="803"/>
      <c r="B953" s="804"/>
      <c r="C953" s="804"/>
      <c r="D953" s="805"/>
      <c r="E953" s="806"/>
      <c r="F953" s="806"/>
      <c r="G953" s="806"/>
      <c r="H953" s="804"/>
      <c r="I953" s="804"/>
      <c r="J953" s="804"/>
      <c r="K953" s="185"/>
      <c r="L953" s="807"/>
      <c r="M953" s="653"/>
      <c r="N953" s="804"/>
      <c r="O953" s="804"/>
      <c r="P953" s="653"/>
      <c r="Q953" s="804"/>
      <c r="R953" s="808"/>
      <c r="S953" s="808"/>
      <c r="T953" s="809"/>
      <c r="U953" s="804"/>
      <c r="V953" s="804"/>
      <c r="W953" s="810"/>
      <c r="X953" s="804"/>
      <c r="Y953" s="653"/>
      <c r="Z953" s="804"/>
      <c r="AA953" s="804"/>
      <c r="AB953" s="185"/>
      <c r="AC953" s="804"/>
      <c r="AD953" s="804"/>
      <c r="AE953" s="804"/>
      <c r="AF953" s="804"/>
      <c r="AG953" s="804"/>
      <c r="AH953" s="804"/>
      <c r="AI953" s="686"/>
      <c r="AJ953" s="686"/>
      <c r="AK953" s="686"/>
      <c r="AL953" s="686"/>
      <c r="AM953" s="686"/>
      <c r="AN953" s="686"/>
      <c r="AO953" s="686"/>
      <c r="AP953" s="686"/>
      <c r="AQ953" s="686"/>
      <c r="AR953" s="686"/>
      <c r="AS953" s="686"/>
    </row>
    <row r="954" ht="15.75" customHeight="1">
      <c r="A954" s="803"/>
      <c r="B954" s="804"/>
      <c r="C954" s="804"/>
      <c r="D954" s="805"/>
      <c r="E954" s="806"/>
      <c r="F954" s="806"/>
      <c r="G954" s="806"/>
      <c r="H954" s="804"/>
      <c r="I954" s="804"/>
      <c r="J954" s="804"/>
      <c r="K954" s="185"/>
      <c r="L954" s="807"/>
      <c r="M954" s="653"/>
      <c r="N954" s="804"/>
      <c r="O954" s="804"/>
      <c r="P954" s="653"/>
      <c r="Q954" s="804"/>
      <c r="R954" s="808"/>
      <c r="S954" s="808"/>
      <c r="T954" s="809"/>
      <c r="U954" s="804"/>
      <c r="V954" s="804"/>
      <c r="W954" s="810"/>
      <c r="X954" s="804"/>
      <c r="Y954" s="653"/>
      <c r="Z954" s="804"/>
      <c r="AA954" s="804"/>
      <c r="AB954" s="185"/>
      <c r="AC954" s="804"/>
      <c r="AD954" s="804"/>
      <c r="AE954" s="804"/>
      <c r="AF954" s="804"/>
      <c r="AG954" s="804"/>
      <c r="AH954" s="804"/>
      <c r="AI954" s="686"/>
      <c r="AJ954" s="686"/>
      <c r="AK954" s="686"/>
      <c r="AL954" s="686"/>
      <c r="AM954" s="686"/>
      <c r="AN954" s="686"/>
      <c r="AO954" s="686"/>
      <c r="AP954" s="686"/>
      <c r="AQ954" s="686"/>
      <c r="AR954" s="686"/>
      <c r="AS954" s="686"/>
    </row>
    <row r="955" ht="15.75" customHeight="1">
      <c r="A955" s="803"/>
      <c r="B955" s="804"/>
      <c r="C955" s="804"/>
      <c r="D955" s="805"/>
      <c r="E955" s="806"/>
      <c r="F955" s="806"/>
      <c r="G955" s="806"/>
      <c r="H955" s="804"/>
      <c r="I955" s="804"/>
      <c r="J955" s="804"/>
      <c r="K955" s="185"/>
      <c r="L955" s="807"/>
      <c r="M955" s="653"/>
      <c r="N955" s="804"/>
      <c r="O955" s="804"/>
      <c r="P955" s="653"/>
      <c r="Q955" s="804"/>
      <c r="R955" s="808"/>
      <c r="S955" s="808"/>
      <c r="T955" s="809"/>
      <c r="U955" s="804"/>
      <c r="V955" s="804"/>
      <c r="W955" s="810"/>
      <c r="X955" s="804"/>
      <c r="Y955" s="653"/>
      <c r="Z955" s="804"/>
      <c r="AA955" s="804"/>
      <c r="AB955" s="185"/>
      <c r="AC955" s="804"/>
      <c r="AD955" s="804"/>
      <c r="AE955" s="804"/>
      <c r="AF955" s="804"/>
      <c r="AG955" s="804"/>
      <c r="AH955" s="804"/>
      <c r="AI955" s="686"/>
      <c r="AJ955" s="686"/>
      <c r="AK955" s="686"/>
      <c r="AL955" s="686"/>
      <c r="AM955" s="686"/>
      <c r="AN955" s="686"/>
      <c r="AO955" s="686"/>
      <c r="AP955" s="686"/>
      <c r="AQ955" s="686"/>
      <c r="AR955" s="686"/>
      <c r="AS955" s="686"/>
    </row>
    <row r="956" ht="15.75" customHeight="1">
      <c r="A956" s="803"/>
      <c r="B956" s="804"/>
      <c r="C956" s="804"/>
      <c r="D956" s="805"/>
      <c r="E956" s="806"/>
      <c r="F956" s="806"/>
      <c r="G956" s="806"/>
      <c r="H956" s="804"/>
      <c r="I956" s="804"/>
      <c r="J956" s="804"/>
      <c r="K956" s="185"/>
      <c r="L956" s="807"/>
      <c r="M956" s="653"/>
      <c r="N956" s="804"/>
      <c r="O956" s="804"/>
      <c r="P956" s="653"/>
      <c r="Q956" s="804"/>
      <c r="R956" s="808"/>
      <c r="S956" s="808"/>
      <c r="T956" s="809"/>
      <c r="U956" s="804"/>
      <c r="V956" s="804"/>
      <c r="W956" s="810"/>
      <c r="X956" s="804"/>
      <c r="Y956" s="653"/>
      <c r="Z956" s="804"/>
      <c r="AA956" s="804"/>
      <c r="AB956" s="185"/>
      <c r="AC956" s="804"/>
      <c r="AD956" s="804"/>
      <c r="AE956" s="804"/>
      <c r="AF956" s="804"/>
      <c r="AG956" s="804"/>
      <c r="AH956" s="804"/>
      <c r="AI956" s="686"/>
      <c r="AJ956" s="686"/>
      <c r="AK956" s="686"/>
      <c r="AL956" s="686"/>
      <c r="AM956" s="686"/>
      <c r="AN956" s="686"/>
      <c r="AO956" s="686"/>
      <c r="AP956" s="686"/>
      <c r="AQ956" s="686"/>
      <c r="AR956" s="686"/>
      <c r="AS956" s="686"/>
    </row>
    <row r="957" ht="15.75" customHeight="1">
      <c r="A957" s="803"/>
      <c r="B957" s="804"/>
      <c r="C957" s="804"/>
      <c r="D957" s="805"/>
      <c r="E957" s="806"/>
      <c r="F957" s="806"/>
      <c r="G957" s="806"/>
      <c r="H957" s="804"/>
      <c r="I957" s="804"/>
      <c r="J957" s="804"/>
      <c r="K957" s="185"/>
      <c r="L957" s="807"/>
      <c r="M957" s="653"/>
      <c r="N957" s="804"/>
      <c r="O957" s="804"/>
      <c r="P957" s="653"/>
      <c r="Q957" s="804"/>
      <c r="R957" s="808"/>
      <c r="S957" s="808"/>
      <c r="T957" s="809"/>
      <c r="U957" s="804"/>
      <c r="V957" s="804"/>
      <c r="W957" s="810"/>
      <c r="X957" s="804"/>
      <c r="Y957" s="653"/>
      <c r="Z957" s="804"/>
      <c r="AA957" s="804"/>
      <c r="AB957" s="185"/>
      <c r="AC957" s="804"/>
      <c r="AD957" s="804"/>
      <c r="AE957" s="804"/>
      <c r="AF957" s="804"/>
      <c r="AG957" s="804"/>
      <c r="AH957" s="804"/>
      <c r="AI957" s="686"/>
      <c r="AJ957" s="686"/>
      <c r="AK957" s="686"/>
      <c r="AL957" s="686"/>
      <c r="AM957" s="686"/>
      <c r="AN957" s="686"/>
      <c r="AO957" s="686"/>
      <c r="AP957" s="686"/>
      <c r="AQ957" s="686"/>
      <c r="AR957" s="686"/>
      <c r="AS957" s="686"/>
    </row>
    <row r="958" ht="15.75" customHeight="1">
      <c r="A958" s="803"/>
      <c r="B958" s="804"/>
      <c r="C958" s="804"/>
      <c r="D958" s="805"/>
      <c r="E958" s="806"/>
      <c r="F958" s="806"/>
      <c r="G958" s="806"/>
      <c r="H958" s="804"/>
      <c r="I958" s="804"/>
      <c r="J958" s="804"/>
      <c r="K958" s="185"/>
      <c r="L958" s="807"/>
      <c r="M958" s="653"/>
      <c r="N958" s="804"/>
      <c r="O958" s="804"/>
      <c r="P958" s="653"/>
      <c r="Q958" s="804"/>
      <c r="R958" s="808"/>
      <c r="S958" s="808"/>
      <c r="T958" s="809"/>
      <c r="U958" s="804"/>
      <c r="V958" s="804"/>
      <c r="W958" s="810"/>
      <c r="X958" s="804"/>
      <c r="Y958" s="653"/>
      <c r="Z958" s="804"/>
      <c r="AA958" s="804"/>
      <c r="AB958" s="185"/>
      <c r="AC958" s="804"/>
      <c r="AD958" s="804"/>
      <c r="AE958" s="804"/>
      <c r="AF958" s="804"/>
      <c r="AG958" s="804"/>
      <c r="AH958" s="804"/>
      <c r="AI958" s="686"/>
      <c r="AJ958" s="686"/>
      <c r="AK958" s="686"/>
      <c r="AL958" s="686"/>
      <c r="AM958" s="686"/>
      <c r="AN958" s="686"/>
      <c r="AO958" s="686"/>
      <c r="AP958" s="686"/>
      <c r="AQ958" s="686"/>
      <c r="AR958" s="686"/>
      <c r="AS958" s="686"/>
    </row>
    <row r="959" ht="15.75" customHeight="1">
      <c r="A959" s="803"/>
      <c r="B959" s="804"/>
      <c r="C959" s="804"/>
      <c r="D959" s="805"/>
      <c r="E959" s="806"/>
      <c r="F959" s="806"/>
      <c r="G959" s="806"/>
      <c r="H959" s="804"/>
      <c r="I959" s="804"/>
      <c r="J959" s="804"/>
      <c r="K959" s="185"/>
      <c r="L959" s="807"/>
      <c r="M959" s="653"/>
      <c r="N959" s="804"/>
      <c r="O959" s="804"/>
      <c r="P959" s="653"/>
      <c r="Q959" s="804"/>
      <c r="R959" s="808"/>
      <c r="S959" s="808"/>
      <c r="T959" s="809"/>
      <c r="U959" s="804"/>
      <c r="V959" s="804"/>
      <c r="W959" s="810"/>
      <c r="X959" s="804"/>
      <c r="Y959" s="653"/>
      <c r="Z959" s="804"/>
      <c r="AA959" s="804"/>
      <c r="AB959" s="185"/>
      <c r="AC959" s="804"/>
      <c r="AD959" s="804"/>
      <c r="AE959" s="804"/>
      <c r="AF959" s="804"/>
      <c r="AG959" s="804"/>
      <c r="AH959" s="804"/>
      <c r="AI959" s="686"/>
      <c r="AJ959" s="686"/>
      <c r="AK959" s="686"/>
      <c r="AL959" s="686"/>
      <c r="AM959" s="686"/>
      <c r="AN959" s="686"/>
      <c r="AO959" s="686"/>
      <c r="AP959" s="686"/>
      <c r="AQ959" s="686"/>
      <c r="AR959" s="686"/>
      <c r="AS959" s="686"/>
    </row>
    <row r="960" ht="15.75" customHeight="1">
      <c r="A960" s="803"/>
      <c r="B960" s="804"/>
      <c r="C960" s="804"/>
      <c r="D960" s="805"/>
      <c r="E960" s="806"/>
      <c r="F960" s="806"/>
      <c r="G960" s="806"/>
      <c r="H960" s="804"/>
      <c r="I960" s="804"/>
      <c r="J960" s="804"/>
      <c r="K960" s="185"/>
      <c r="L960" s="807"/>
      <c r="M960" s="653"/>
      <c r="N960" s="804"/>
      <c r="O960" s="804"/>
      <c r="P960" s="653"/>
      <c r="Q960" s="804"/>
      <c r="R960" s="808"/>
      <c r="S960" s="808"/>
      <c r="T960" s="809"/>
      <c r="U960" s="804"/>
      <c r="V960" s="804"/>
      <c r="W960" s="810"/>
      <c r="X960" s="804"/>
      <c r="Y960" s="653"/>
      <c r="Z960" s="804"/>
      <c r="AA960" s="804"/>
      <c r="AB960" s="185"/>
      <c r="AC960" s="804"/>
      <c r="AD960" s="804"/>
      <c r="AE960" s="804"/>
      <c r="AF960" s="804"/>
      <c r="AG960" s="804"/>
      <c r="AH960" s="804"/>
      <c r="AI960" s="686"/>
      <c r="AJ960" s="686"/>
      <c r="AK960" s="686"/>
      <c r="AL960" s="686"/>
      <c r="AM960" s="686"/>
      <c r="AN960" s="686"/>
      <c r="AO960" s="686"/>
      <c r="AP960" s="686"/>
      <c r="AQ960" s="686"/>
      <c r="AR960" s="686"/>
      <c r="AS960" s="686"/>
    </row>
    <row r="961" ht="15.75" customHeight="1">
      <c r="A961" s="803"/>
      <c r="B961" s="804"/>
      <c r="C961" s="804"/>
      <c r="D961" s="805"/>
      <c r="E961" s="806"/>
      <c r="F961" s="806"/>
      <c r="G961" s="806"/>
      <c r="H961" s="804"/>
      <c r="I961" s="804"/>
      <c r="J961" s="804"/>
      <c r="K961" s="185"/>
      <c r="L961" s="807"/>
      <c r="M961" s="653"/>
      <c r="N961" s="804"/>
      <c r="O961" s="804"/>
      <c r="P961" s="653"/>
      <c r="Q961" s="804"/>
      <c r="R961" s="808"/>
      <c r="S961" s="808"/>
      <c r="T961" s="809"/>
      <c r="U961" s="804"/>
      <c r="V961" s="804"/>
      <c r="W961" s="810"/>
      <c r="X961" s="804"/>
      <c r="Y961" s="653"/>
      <c r="Z961" s="804"/>
      <c r="AA961" s="804"/>
      <c r="AB961" s="185"/>
      <c r="AC961" s="804"/>
      <c r="AD961" s="804"/>
      <c r="AE961" s="804"/>
      <c r="AF961" s="804"/>
      <c r="AG961" s="804"/>
      <c r="AH961" s="804"/>
      <c r="AI961" s="686"/>
      <c r="AJ961" s="686"/>
      <c r="AK961" s="686"/>
      <c r="AL961" s="686"/>
      <c r="AM961" s="686"/>
      <c r="AN961" s="686"/>
      <c r="AO961" s="686"/>
      <c r="AP961" s="686"/>
      <c r="AQ961" s="686"/>
      <c r="AR961" s="686"/>
      <c r="AS961" s="686"/>
    </row>
    <row r="962" ht="15.75" customHeight="1">
      <c r="A962" s="803"/>
      <c r="B962" s="804"/>
      <c r="C962" s="804"/>
      <c r="D962" s="805"/>
      <c r="E962" s="806"/>
      <c r="F962" s="806"/>
      <c r="G962" s="806"/>
      <c r="H962" s="804"/>
      <c r="I962" s="804"/>
      <c r="J962" s="804"/>
      <c r="K962" s="185"/>
      <c r="L962" s="807"/>
      <c r="M962" s="653"/>
      <c r="N962" s="804"/>
      <c r="O962" s="804"/>
      <c r="P962" s="653"/>
      <c r="Q962" s="804"/>
      <c r="R962" s="808"/>
      <c r="S962" s="808"/>
      <c r="T962" s="809"/>
      <c r="U962" s="804"/>
      <c r="V962" s="804"/>
      <c r="W962" s="810"/>
      <c r="X962" s="804"/>
      <c r="Y962" s="653"/>
      <c r="Z962" s="804"/>
      <c r="AA962" s="804"/>
      <c r="AB962" s="185"/>
      <c r="AC962" s="804"/>
      <c r="AD962" s="804"/>
      <c r="AE962" s="804"/>
      <c r="AF962" s="804"/>
      <c r="AG962" s="804"/>
      <c r="AH962" s="804"/>
      <c r="AI962" s="686"/>
      <c r="AJ962" s="686"/>
      <c r="AK962" s="686"/>
      <c r="AL962" s="686"/>
      <c r="AM962" s="686"/>
      <c r="AN962" s="686"/>
      <c r="AO962" s="686"/>
      <c r="AP962" s="686"/>
      <c r="AQ962" s="686"/>
      <c r="AR962" s="686"/>
      <c r="AS962" s="686"/>
    </row>
    <row r="963" ht="15.75" customHeight="1">
      <c r="A963" s="803"/>
      <c r="B963" s="804"/>
      <c r="C963" s="804"/>
      <c r="D963" s="805"/>
      <c r="E963" s="806"/>
      <c r="F963" s="806"/>
      <c r="G963" s="806"/>
      <c r="H963" s="804"/>
      <c r="I963" s="804"/>
      <c r="J963" s="804"/>
      <c r="K963" s="185"/>
      <c r="L963" s="807"/>
      <c r="M963" s="653"/>
      <c r="N963" s="804"/>
      <c r="O963" s="804"/>
      <c r="P963" s="653"/>
      <c r="Q963" s="804"/>
      <c r="R963" s="808"/>
      <c r="S963" s="808"/>
      <c r="T963" s="809"/>
      <c r="U963" s="804"/>
      <c r="V963" s="804"/>
      <c r="W963" s="810"/>
      <c r="X963" s="804"/>
      <c r="Y963" s="653"/>
      <c r="Z963" s="804"/>
      <c r="AA963" s="804"/>
      <c r="AB963" s="185"/>
      <c r="AC963" s="804"/>
      <c r="AD963" s="804"/>
      <c r="AE963" s="804"/>
      <c r="AF963" s="804"/>
      <c r="AG963" s="804"/>
      <c r="AH963" s="804"/>
      <c r="AI963" s="686"/>
      <c r="AJ963" s="686"/>
      <c r="AK963" s="686"/>
      <c r="AL963" s="686"/>
      <c r="AM963" s="686"/>
      <c r="AN963" s="686"/>
      <c r="AO963" s="686"/>
      <c r="AP963" s="686"/>
      <c r="AQ963" s="686"/>
      <c r="AR963" s="686"/>
      <c r="AS963" s="686"/>
    </row>
    <row r="964" ht="15.75" customHeight="1">
      <c r="A964" s="803"/>
      <c r="B964" s="804"/>
      <c r="C964" s="804"/>
      <c r="D964" s="805"/>
      <c r="E964" s="806"/>
      <c r="F964" s="806"/>
      <c r="G964" s="806"/>
      <c r="H964" s="804"/>
      <c r="I964" s="804"/>
      <c r="J964" s="804"/>
      <c r="K964" s="185"/>
      <c r="L964" s="807"/>
      <c r="M964" s="653"/>
      <c r="N964" s="804"/>
      <c r="O964" s="804"/>
      <c r="P964" s="653"/>
      <c r="Q964" s="804"/>
      <c r="R964" s="808"/>
      <c r="S964" s="808"/>
      <c r="T964" s="809"/>
      <c r="U964" s="804"/>
      <c r="V964" s="804"/>
      <c r="W964" s="810"/>
      <c r="X964" s="804"/>
      <c r="Y964" s="653"/>
      <c r="Z964" s="804"/>
      <c r="AA964" s="804"/>
      <c r="AB964" s="185"/>
      <c r="AC964" s="804"/>
      <c r="AD964" s="804"/>
      <c r="AE964" s="804"/>
      <c r="AF964" s="804"/>
      <c r="AG964" s="804"/>
      <c r="AH964" s="804"/>
      <c r="AI964" s="686"/>
      <c r="AJ964" s="686"/>
      <c r="AK964" s="686"/>
      <c r="AL964" s="686"/>
      <c r="AM964" s="686"/>
      <c r="AN964" s="686"/>
      <c r="AO964" s="686"/>
      <c r="AP964" s="686"/>
      <c r="AQ964" s="686"/>
      <c r="AR964" s="686"/>
      <c r="AS964" s="686"/>
    </row>
    <row r="965" ht="15.75" customHeight="1">
      <c r="A965" s="803"/>
      <c r="B965" s="804"/>
      <c r="C965" s="804"/>
      <c r="D965" s="805"/>
      <c r="E965" s="806"/>
      <c r="F965" s="806"/>
      <c r="G965" s="806"/>
      <c r="H965" s="804"/>
      <c r="I965" s="804"/>
      <c r="J965" s="804"/>
      <c r="K965" s="185"/>
      <c r="L965" s="807"/>
      <c r="M965" s="653"/>
      <c r="N965" s="804"/>
      <c r="O965" s="804"/>
      <c r="P965" s="653"/>
      <c r="Q965" s="804"/>
      <c r="R965" s="808"/>
      <c r="S965" s="808"/>
      <c r="T965" s="809"/>
      <c r="U965" s="804"/>
      <c r="V965" s="804"/>
      <c r="W965" s="810"/>
      <c r="X965" s="804"/>
      <c r="Y965" s="653"/>
      <c r="Z965" s="804"/>
      <c r="AA965" s="804"/>
      <c r="AB965" s="185"/>
      <c r="AC965" s="804"/>
      <c r="AD965" s="804"/>
      <c r="AE965" s="804"/>
      <c r="AF965" s="804"/>
      <c r="AG965" s="804"/>
      <c r="AH965" s="804"/>
      <c r="AI965" s="686"/>
      <c r="AJ965" s="686"/>
      <c r="AK965" s="686"/>
      <c r="AL965" s="686"/>
      <c r="AM965" s="686"/>
      <c r="AN965" s="686"/>
      <c r="AO965" s="686"/>
      <c r="AP965" s="686"/>
      <c r="AQ965" s="686"/>
      <c r="AR965" s="686"/>
      <c r="AS965" s="686"/>
    </row>
    <row r="966" ht="15.75" customHeight="1">
      <c r="A966" s="803"/>
      <c r="B966" s="804"/>
      <c r="C966" s="804"/>
      <c r="D966" s="805"/>
      <c r="E966" s="806"/>
      <c r="F966" s="806"/>
      <c r="G966" s="806"/>
      <c r="H966" s="804"/>
      <c r="I966" s="804"/>
      <c r="J966" s="804"/>
      <c r="K966" s="185"/>
      <c r="L966" s="807"/>
      <c r="M966" s="653"/>
      <c r="N966" s="804"/>
      <c r="O966" s="804"/>
      <c r="P966" s="653"/>
      <c r="Q966" s="804"/>
      <c r="R966" s="808"/>
      <c r="S966" s="808"/>
      <c r="T966" s="809"/>
      <c r="U966" s="804"/>
      <c r="V966" s="804"/>
      <c r="W966" s="810"/>
      <c r="X966" s="804"/>
      <c r="Y966" s="653"/>
      <c r="Z966" s="804"/>
      <c r="AA966" s="804"/>
      <c r="AB966" s="185"/>
      <c r="AC966" s="804"/>
      <c r="AD966" s="804"/>
      <c r="AE966" s="804"/>
      <c r="AF966" s="804"/>
      <c r="AG966" s="804"/>
      <c r="AH966" s="804"/>
      <c r="AI966" s="686"/>
      <c r="AJ966" s="686"/>
      <c r="AK966" s="686"/>
      <c r="AL966" s="686"/>
      <c r="AM966" s="686"/>
      <c r="AN966" s="686"/>
      <c r="AO966" s="686"/>
      <c r="AP966" s="686"/>
      <c r="AQ966" s="686"/>
      <c r="AR966" s="686"/>
      <c r="AS966" s="686"/>
    </row>
    <row r="967" ht="15.75" customHeight="1">
      <c r="A967" s="803"/>
      <c r="B967" s="804"/>
      <c r="C967" s="804"/>
      <c r="D967" s="805"/>
      <c r="E967" s="806"/>
      <c r="F967" s="806"/>
      <c r="G967" s="806"/>
      <c r="H967" s="804"/>
      <c r="I967" s="804"/>
      <c r="J967" s="804"/>
      <c r="K967" s="185"/>
      <c r="L967" s="807"/>
      <c r="M967" s="653"/>
      <c r="N967" s="804"/>
      <c r="O967" s="804"/>
      <c r="P967" s="653"/>
      <c r="Q967" s="804"/>
      <c r="R967" s="808"/>
      <c r="S967" s="808"/>
      <c r="T967" s="809"/>
      <c r="U967" s="804"/>
      <c r="V967" s="804"/>
      <c r="W967" s="810"/>
      <c r="X967" s="804"/>
      <c r="Y967" s="653"/>
      <c r="Z967" s="804"/>
      <c r="AA967" s="804"/>
      <c r="AB967" s="185"/>
      <c r="AC967" s="804"/>
      <c r="AD967" s="804"/>
      <c r="AE967" s="804"/>
      <c r="AF967" s="804"/>
      <c r="AG967" s="804"/>
      <c r="AH967" s="804"/>
      <c r="AI967" s="686"/>
      <c r="AJ967" s="686"/>
      <c r="AK967" s="686"/>
      <c r="AL967" s="686"/>
      <c r="AM967" s="686"/>
      <c r="AN967" s="686"/>
      <c r="AO967" s="686"/>
      <c r="AP967" s="686"/>
      <c r="AQ967" s="686"/>
      <c r="AR967" s="686"/>
      <c r="AS967" s="686"/>
    </row>
    <row r="968" ht="15.75" customHeight="1">
      <c r="A968" s="803"/>
      <c r="B968" s="804"/>
      <c r="C968" s="804"/>
      <c r="D968" s="805"/>
      <c r="E968" s="806"/>
      <c r="F968" s="806"/>
      <c r="G968" s="806"/>
      <c r="H968" s="804"/>
      <c r="I968" s="804"/>
      <c r="J968" s="804"/>
      <c r="K968" s="185"/>
      <c r="L968" s="807"/>
      <c r="M968" s="653"/>
      <c r="N968" s="804"/>
      <c r="O968" s="804"/>
      <c r="P968" s="653"/>
      <c r="Q968" s="804"/>
      <c r="R968" s="808"/>
      <c r="S968" s="808"/>
      <c r="T968" s="809"/>
      <c r="U968" s="804"/>
      <c r="V968" s="804"/>
      <c r="W968" s="810"/>
      <c r="X968" s="804"/>
      <c r="Y968" s="653"/>
      <c r="Z968" s="804"/>
      <c r="AA968" s="804"/>
      <c r="AB968" s="185"/>
      <c r="AC968" s="804"/>
      <c r="AD968" s="804"/>
      <c r="AE968" s="804"/>
      <c r="AF968" s="804"/>
      <c r="AG968" s="804"/>
      <c r="AH968" s="804"/>
      <c r="AI968" s="686"/>
      <c r="AJ968" s="686"/>
      <c r="AK968" s="686"/>
      <c r="AL968" s="686"/>
      <c r="AM968" s="686"/>
      <c r="AN968" s="686"/>
      <c r="AO968" s="686"/>
      <c r="AP968" s="686"/>
      <c r="AQ968" s="686"/>
      <c r="AR968" s="686"/>
      <c r="AS968" s="686"/>
    </row>
    <row r="969" ht="15.75" customHeight="1">
      <c r="A969" s="803"/>
      <c r="B969" s="804"/>
      <c r="C969" s="804"/>
      <c r="D969" s="805"/>
      <c r="E969" s="806"/>
      <c r="F969" s="806"/>
      <c r="G969" s="806"/>
      <c r="H969" s="804"/>
      <c r="I969" s="804"/>
      <c r="J969" s="804"/>
      <c r="K969" s="185"/>
      <c r="L969" s="807"/>
      <c r="M969" s="653"/>
      <c r="N969" s="804"/>
      <c r="O969" s="804"/>
      <c r="P969" s="653"/>
      <c r="Q969" s="804"/>
      <c r="R969" s="808"/>
      <c r="S969" s="808"/>
      <c r="T969" s="809"/>
      <c r="U969" s="804"/>
      <c r="V969" s="804"/>
      <c r="W969" s="810"/>
      <c r="X969" s="804"/>
      <c r="Y969" s="653"/>
      <c r="Z969" s="804"/>
      <c r="AA969" s="804"/>
      <c r="AB969" s="185"/>
      <c r="AC969" s="804"/>
      <c r="AD969" s="804"/>
      <c r="AE969" s="804"/>
      <c r="AF969" s="804"/>
      <c r="AG969" s="804"/>
      <c r="AH969" s="804"/>
      <c r="AI969" s="686"/>
      <c r="AJ969" s="686"/>
      <c r="AK969" s="686"/>
      <c r="AL969" s="686"/>
      <c r="AM969" s="686"/>
      <c r="AN969" s="686"/>
      <c r="AO969" s="686"/>
      <c r="AP969" s="686"/>
      <c r="AQ969" s="686"/>
      <c r="AR969" s="686"/>
      <c r="AS969" s="686"/>
    </row>
    <row r="970" ht="15.75" customHeight="1">
      <c r="A970" s="803"/>
      <c r="B970" s="804"/>
      <c r="C970" s="804"/>
      <c r="D970" s="805"/>
      <c r="E970" s="806"/>
      <c r="F970" s="806"/>
      <c r="G970" s="806"/>
      <c r="H970" s="804"/>
      <c r="I970" s="804"/>
      <c r="J970" s="804"/>
      <c r="K970" s="185"/>
      <c r="L970" s="807"/>
      <c r="M970" s="653"/>
      <c r="N970" s="804"/>
      <c r="O970" s="804"/>
      <c r="P970" s="653"/>
      <c r="Q970" s="804"/>
      <c r="R970" s="808"/>
      <c r="S970" s="808"/>
      <c r="T970" s="809"/>
      <c r="U970" s="804"/>
      <c r="V970" s="804"/>
      <c r="W970" s="810"/>
      <c r="X970" s="804"/>
      <c r="Y970" s="653"/>
      <c r="Z970" s="804"/>
      <c r="AA970" s="804"/>
      <c r="AB970" s="185"/>
      <c r="AC970" s="804"/>
      <c r="AD970" s="804"/>
      <c r="AE970" s="804"/>
      <c r="AF970" s="804"/>
      <c r="AG970" s="804"/>
      <c r="AH970" s="804"/>
      <c r="AI970" s="686"/>
      <c r="AJ970" s="686"/>
      <c r="AK970" s="686"/>
      <c r="AL970" s="686"/>
      <c r="AM970" s="686"/>
      <c r="AN970" s="686"/>
      <c r="AO970" s="686"/>
      <c r="AP970" s="686"/>
      <c r="AQ970" s="686"/>
      <c r="AR970" s="686"/>
      <c r="AS970" s="686"/>
    </row>
    <row r="971" ht="15.75" customHeight="1">
      <c r="A971" s="803"/>
      <c r="B971" s="804"/>
      <c r="C971" s="804"/>
      <c r="D971" s="805"/>
      <c r="E971" s="806"/>
      <c r="F971" s="806"/>
      <c r="G971" s="806"/>
      <c r="H971" s="804"/>
      <c r="I971" s="804"/>
      <c r="J971" s="804"/>
      <c r="K971" s="185"/>
      <c r="L971" s="807"/>
      <c r="M971" s="653"/>
      <c r="N971" s="804"/>
      <c r="O971" s="804"/>
      <c r="P971" s="653"/>
      <c r="Q971" s="804"/>
      <c r="R971" s="808"/>
      <c r="S971" s="808"/>
      <c r="T971" s="809"/>
      <c r="U971" s="804"/>
      <c r="V971" s="804"/>
      <c r="W971" s="810"/>
      <c r="X971" s="804"/>
      <c r="Y971" s="653"/>
      <c r="Z971" s="804"/>
      <c r="AA971" s="804"/>
      <c r="AB971" s="185"/>
      <c r="AC971" s="804"/>
      <c r="AD971" s="804"/>
      <c r="AE971" s="804"/>
      <c r="AF971" s="804"/>
      <c r="AG971" s="804"/>
      <c r="AH971" s="804"/>
      <c r="AI971" s="686"/>
      <c r="AJ971" s="686"/>
      <c r="AK971" s="686"/>
      <c r="AL971" s="686"/>
      <c r="AM971" s="686"/>
      <c r="AN971" s="686"/>
      <c r="AO971" s="686"/>
      <c r="AP971" s="686"/>
      <c r="AQ971" s="686"/>
      <c r="AR971" s="686"/>
      <c r="AS971" s="686"/>
    </row>
    <row r="972" ht="15.75" customHeight="1">
      <c r="A972" s="803"/>
      <c r="B972" s="804"/>
      <c r="C972" s="804"/>
      <c r="D972" s="805"/>
      <c r="E972" s="806"/>
      <c r="F972" s="806"/>
      <c r="G972" s="806"/>
      <c r="H972" s="804"/>
      <c r="I972" s="804"/>
      <c r="J972" s="804"/>
      <c r="K972" s="185"/>
      <c r="L972" s="807"/>
      <c r="M972" s="653"/>
      <c r="N972" s="804"/>
      <c r="O972" s="804"/>
      <c r="P972" s="653"/>
      <c r="Q972" s="804"/>
      <c r="R972" s="808"/>
      <c r="S972" s="808"/>
      <c r="T972" s="809"/>
      <c r="U972" s="804"/>
      <c r="V972" s="804"/>
      <c r="W972" s="810"/>
      <c r="X972" s="804"/>
      <c r="Y972" s="653"/>
      <c r="Z972" s="804"/>
      <c r="AA972" s="804"/>
      <c r="AB972" s="185"/>
      <c r="AC972" s="804"/>
      <c r="AD972" s="804"/>
      <c r="AE972" s="804"/>
      <c r="AF972" s="804"/>
      <c r="AG972" s="804"/>
      <c r="AH972" s="804"/>
      <c r="AI972" s="686"/>
      <c r="AJ972" s="686"/>
      <c r="AK972" s="686"/>
      <c r="AL972" s="686"/>
      <c r="AM972" s="686"/>
      <c r="AN972" s="686"/>
      <c r="AO972" s="686"/>
      <c r="AP972" s="686"/>
      <c r="AQ972" s="686"/>
      <c r="AR972" s="686"/>
      <c r="AS972" s="686"/>
    </row>
    <row r="973" ht="15.75" customHeight="1">
      <c r="A973" s="803"/>
      <c r="B973" s="804"/>
      <c r="C973" s="804"/>
      <c r="D973" s="805"/>
      <c r="E973" s="806"/>
      <c r="F973" s="806"/>
      <c r="G973" s="806"/>
      <c r="H973" s="804"/>
      <c r="I973" s="804"/>
      <c r="J973" s="804"/>
      <c r="K973" s="185"/>
      <c r="L973" s="807"/>
      <c r="M973" s="653"/>
      <c r="N973" s="804"/>
      <c r="O973" s="804"/>
      <c r="P973" s="653"/>
      <c r="Q973" s="804"/>
      <c r="R973" s="808"/>
      <c r="S973" s="808"/>
      <c r="T973" s="809"/>
      <c r="U973" s="804"/>
      <c r="V973" s="804"/>
      <c r="W973" s="810"/>
      <c r="X973" s="804"/>
      <c r="Y973" s="653"/>
      <c r="Z973" s="804"/>
      <c r="AA973" s="804"/>
      <c r="AB973" s="185"/>
      <c r="AC973" s="804"/>
      <c r="AD973" s="804"/>
      <c r="AE973" s="804"/>
      <c r="AF973" s="804"/>
      <c r="AG973" s="804"/>
      <c r="AH973" s="804"/>
      <c r="AI973" s="686"/>
      <c r="AJ973" s="686"/>
      <c r="AK973" s="686"/>
      <c r="AL973" s="686"/>
      <c r="AM973" s="686"/>
      <c r="AN973" s="686"/>
      <c r="AO973" s="686"/>
      <c r="AP973" s="686"/>
      <c r="AQ973" s="686"/>
      <c r="AR973" s="686"/>
      <c r="AS973" s="686"/>
    </row>
    <row r="974" ht="15.75" customHeight="1">
      <c r="A974" s="803"/>
      <c r="B974" s="804"/>
      <c r="C974" s="804"/>
      <c r="D974" s="805"/>
      <c r="E974" s="806"/>
      <c r="F974" s="806"/>
      <c r="G974" s="806"/>
      <c r="H974" s="804"/>
      <c r="I974" s="804"/>
      <c r="J974" s="804"/>
      <c r="K974" s="185"/>
      <c r="L974" s="807"/>
      <c r="M974" s="653"/>
      <c r="N974" s="804"/>
      <c r="O974" s="804"/>
      <c r="P974" s="653"/>
      <c r="Q974" s="804"/>
      <c r="R974" s="808"/>
      <c r="S974" s="808"/>
      <c r="T974" s="809"/>
      <c r="U974" s="804"/>
      <c r="V974" s="804"/>
      <c r="W974" s="810"/>
      <c r="X974" s="804"/>
      <c r="Y974" s="653"/>
      <c r="Z974" s="804"/>
      <c r="AA974" s="804"/>
      <c r="AB974" s="185"/>
      <c r="AC974" s="804"/>
      <c r="AD974" s="804"/>
      <c r="AE974" s="804"/>
      <c r="AF974" s="804"/>
      <c r="AG974" s="804"/>
      <c r="AH974" s="804"/>
      <c r="AI974" s="686"/>
      <c r="AJ974" s="686"/>
      <c r="AK974" s="686"/>
      <c r="AL974" s="686"/>
      <c r="AM974" s="686"/>
      <c r="AN974" s="686"/>
      <c r="AO974" s="686"/>
      <c r="AP974" s="686"/>
      <c r="AQ974" s="686"/>
      <c r="AR974" s="686"/>
      <c r="AS974" s="686"/>
    </row>
    <row r="975" ht="15.75" customHeight="1">
      <c r="A975" s="803"/>
      <c r="B975" s="804"/>
      <c r="C975" s="804"/>
      <c r="D975" s="805"/>
      <c r="E975" s="806"/>
      <c r="F975" s="806"/>
      <c r="G975" s="806"/>
      <c r="H975" s="804"/>
      <c r="I975" s="804"/>
      <c r="J975" s="804"/>
      <c r="K975" s="185"/>
      <c r="L975" s="807"/>
      <c r="M975" s="653"/>
      <c r="N975" s="804"/>
      <c r="O975" s="804"/>
      <c r="P975" s="653"/>
      <c r="Q975" s="804"/>
      <c r="R975" s="808"/>
      <c r="S975" s="808"/>
      <c r="T975" s="809"/>
      <c r="U975" s="804"/>
      <c r="V975" s="804"/>
      <c r="W975" s="810"/>
      <c r="X975" s="804"/>
      <c r="Y975" s="653"/>
      <c r="Z975" s="804"/>
      <c r="AA975" s="804"/>
      <c r="AB975" s="185"/>
      <c r="AC975" s="804"/>
      <c r="AD975" s="804"/>
      <c r="AE975" s="804"/>
      <c r="AF975" s="804"/>
      <c r="AG975" s="804"/>
      <c r="AH975" s="804"/>
      <c r="AI975" s="686"/>
      <c r="AJ975" s="686"/>
      <c r="AK975" s="686"/>
      <c r="AL975" s="686"/>
      <c r="AM975" s="686"/>
      <c r="AN975" s="686"/>
      <c r="AO975" s="686"/>
      <c r="AP975" s="686"/>
      <c r="AQ975" s="686"/>
      <c r="AR975" s="686"/>
      <c r="AS975" s="686"/>
    </row>
    <row r="976" ht="15.75" customHeight="1">
      <c r="A976" s="803"/>
      <c r="B976" s="804"/>
      <c r="C976" s="804"/>
      <c r="D976" s="805"/>
      <c r="E976" s="806"/>
      <c r="F976" s="806"/>
      <c r="G976" s="806"/>
      <c r="H976" s="804"/>
      <c r="I976" s="804"/>
      <c r="J976" s="804"/>
      <c r="K976" s="185"/>
      <c r="L976" s="807"/>
      <c r="M976" s="653"/>
      <c r="N976" s="804"/>
      <c r="O976" s="804"/>
      <c r="P976" s="653"/>
      <c r="Q976" s="804"/>
      <c r="R976" s="808"/>
      <c r="S976" s="808"/>
      <c r="T976" s="809"/>
      <c r="U976" s="804"/>
      <c r="V976" s="804"/>
      <c r="W976" s="810"/>
      <c r="X976" s="804"/>
      <c r="Y976" s="653"/>
      <c r="Z976" s="804"/>
      <c r="AA976" s="804"/>
      <c r="AB976" s="185"/>
      <c r="AC976" s="804"/>
      <c r="AD976" s="804"/>
      <c r="AE976" s="804"/>
      <c r="AF976" s="804"/>
      <c r="AG976" s="804"/>
      <c r="AH976" s="804"/>
      <c r="AI976" s="686"/>
      <c r="AJ976" s="686"/>
      <c r="AK976" s="686"/>
      <c r="AL976" s="686"/>
      <c r="AM976" s="686"/>
      <c r="AN976" s="686"/>
      <c r="AO976" s="686"/>
      <c r="AP976" s="686"/>
      <c r="AQ976" s="686"/>
      <c r="AR976" s="686"/>
      <c r="AS976" s="686"/>
    </row>
    <row r="977" ht="15.75" customHeight="1">
      <c r="A977" s="803"/>
      <c r="B977" s="804"/>
      <c r="C977" s="804"/>
      <c r="D977" s="805"/>
      <c r="E977" s="806"/>
      <c r="F977" s="806"/>
      <c r="G977" s="806"/>
      <c r="H977" s="804"/>
      <c r="I977" s="804"/>
      <c r="J977" s="804"/>
      <c r="K977" s="185"/>
      <c r="L977" s="807"/>
      <c r="M977" s="653"/>
      <c r="N977" s="804"/>
      <c r="O977" s="804"/>
      <c r="P977" s="653"/>
      <c r="Q977" s="804"/>
      <c r="R977" s="808"/>
      <c r="S977" s="808"/>
      <c r="T977" s="809"/>
      <c r="U977" s="804"/>
      <c r="V977" s="804"/>
      <c r="W977" s="810"/>
      <c r="X977" s="804"/>
      <c r="Y977" s="653"/>
      <c r="Z977" s="804"/>
      <c r="AA977" s="804"/>
      <c r="AB977" s="185"/>
      <c r="AC977" s="804"/>
      <c r="AD977" s="804"/>
      <c r="AE977" s="804"/>
      <c r="AF977" s="804"/>
      <c r="AG977" s="804"/>
      <c r="AH977" s="804"/>
      <c r="AI977" s="686"/>
      <c r="AJ977" s="686"/>
      <c r="AK977" s="686"/>
      <c r="AL977" s="686"/>
      <c r="AM977" s="686"/>
      <c r="AN977" s="686"/>
      <c r="AO977" s="686"/>
      <c r="AP977" s="686"/>
      <c r="AQ977" s="686"/>
      <c r="AR977" s="686"/>
      <c r="AS977" s="686"/>
    </row>
  </sheetData>
  <hyperlinks>
    <hyperlink r:id="rId1" ref="Y65"/>
    <hyperlink r:id="rId2" ref="Y93"/>
    <hyperlink r:id="rId3" ref="Y99"/>
    <hyperlink r:id="rId4" ref="Y115"/>
  </hyperlinks>
  <printOptions/>
  <pageMargins bottom="0.75" footer="0.0" header="0.0" left="0.7" right="0.7" top="0.75"/>
  <pageSetup orientation="landscape"/>
  <drawing r:id="rId5"/>
  <tableParts count="1">
    <tablePart r:id="rId7"/>
  </tablePart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0"/>
    <col customWidth="1" min="2" max="2" width="21.75"/>
    <col customWidth="1" min="3" max="3" width="35.25"/>
    <col customWidth="1" min="4" max="4" width="13.38"/>
    <col customWidth="1" min="5" max="5" width="16.25"/>
    <col customWidth="1" min="6" max="6" width="17.0"/>
    <col customWidth="1" min="7" max="7" width="14.38"/>
    <col customWidth="1" min="8" max="8" width="13.38"/>
    <col customWidth="1" min="9" max="9" width="8.75"/>
    <col customWidth="1" min="10" max="10" width="16.63"/>
    <col customWidth="1" min="11" max="11" width="15.88"/>
    <col customWidth="1" min="12" max="12" width="33.25"/>
    <col customWidth="1" min="13" max="13" width="40.75"/>
    <col customWidth="1" min="14" max="14" width="28.75"/>
    <col customWidth="1" min="15" max="15" width="32.63"/>
    <col customWidth="1" min="16" max="16" width="30.88"/>
    <col customWidth="1" min="17" max="17" width="20.0"/>
    <col customWidth="1" min="18" max="18" width="18.13"/>
    <col customWidth="1" min="19" max="19" width="30.38"/>
    <col customWidth="1" min="20" max="20" width="16.63"/>
    <col customWidth="1" min="21" max="21" width="131.75"/>
  </cols>
  <sheetData>
    <row r="1" ht="14.25" customHeight="1">
      <c r="A1" s="543" t="s">
        <v>102</v>
      </c>
      <c r="B1" s="811" t="s">
        <v>2199</v>
      </c>
      <c r="C1" s="544" t="s">
        <v>103</v>
      </c>
      <c r="D1" s="545" t="s">
        <v>104</v>
      </c>
      <c r="E1" s="812" t="s">
        <v>3472</v>
      </c>
      <c r="F1" s="545" t="s">
        <v>105</v>
      </c>
      <c r="G1" s="545" t="s">
        <v>106</v>
      </c>
      <c r="H1" s="544" t="s">
        <v>107</v>
      </c>
      <c r="I1" s="544" t="s">
        <v>108</v>
      </c>
      <c r="J1" s="544" t="s">
        <v>4038</v>
      </c>
      <c r="K1" s="544" t="s">
        <v>2200</v>
      </c>
      <c r="L1" s="544" t="s">
        <v>109</v>
      </c>
      <c r="M1" s="544" t="s">
        <v>820</v>
      </c>
      <c r="N1" s="544" t="s">
        <v>110</v>
      </c>
      <c r="O1" s="813" t="s">
        <v>111</v>
      </c>
      <c r="P1" s="814" t="s">
        <v>4674</v>
      </c>
      <c r="Q1" s="544" t="s">
        <v>2202</v>
      </c>
      <c r="R1" s="544" t="s">
        <v>2203</v>
      </c>
      <c r="S1" s="544" t="s">
        <v>823</v>
      </c>
      <c r="T1" s="544" t="s">
        <v>2204</v>
      </c>
      <c r="U1" s="815" t="s">
        <v>4048</v>
      </c>
      <c r="V1" s="68"/>
      <c r="W1" s="68"/>
      <c r="X1" s="68"/>
      <c r="Y1" s="68"/>
      <c r="Z1" s="68"/>
      <c r="AA1" s="68"/>
      <c r="AB1" s="68"/>
      <c r="AC1" s="68"/>
      <c r="AD1" s="68"/>
      <c r="AE1" s="68"/>
      <c r="AF1" s="68"/>
      <c r="AG1" s="68"/>
      <c r="AH1" s="68"/>
      <c r="AI1" s="68"/>
      <c r="AJ1" s="68"/>
      <c r="AK1" s="68"/>
      <c r="AL1" s="68"/>
      <c r="AM1" s="68"/>
      <c r="AN1" s="68"/>
      <c r="AO1" s="68"/>
    </row>
    <row r="2" ht="14.25" customHeight="1">
      <c r="A2" s="607"/>
      <c r="B2" s="816" t="s">
        <v>4204</v>
      </c>
      <c r="C2" s="283"/>
      <c r="D2" s="337"/>
      <c r="E2" s="817"/>
      <c r="F2" s="87"/>
      <c r="G2" s="87"/>
      <c r="H2" s="68"/>
      <c r="I2" s="68"/>
      <c r="J2" s="271"/>
      <c r="K2" s="68"/>
      <c r="L2" s="68"/>
      <c r="M2" s="68"/>
      <c r="N2" s="140"/>
      <c r="O2" s="371"/>
      <c r="P2" s="818"/>
      <c r="Q2" s="68"/>
      <c r="R2" s="68"/>
      <c r="S2" s="68"/>
      <c r="T2" s="68"/>
      <c r="U2" s="68"/>
      <c r="V2" s="68"/>
      <c r="W2" s="68"/>
      <c r="X2" s="68"/>
      <c r="Y2" s="68"/>
      <c r="Z2" s="68"/>
      <c r="AA2" s="68"/>
      <c r="AB2" s="68"/>
      <c r="AC2" s="68"/>
      <c r="AD2" s="68"/>
      <c r="AE2" s="68"/>
      <c r="AF2" s="68"/>
      <c r="AG2" s="68"/>
      <c r="AH2" s="68"/>
      <c r="AI2" s="68"/>
      <c r="AJ2" s="68"/>
      <c r="AK2" s="68"/>
      <c r="AL2" s="68"/>
      <c r="AM2" s="68"/>
      <c r="AN2" s="68"/>
      <c r="AO2" s="68"/>
    </row>
    <row r="3" ht="14.25" customHeight="1">
      <c r="A3" s="607">
        <v>21382.0</v>
      </c>
      <c r="B3" s="608" t="s">
        <v>2488</v>
      </c>
      <c r="C3" s="283" t="s">
        <v>2489</v>
      </c>
      <c r="D3" s="337">
        <v>500000.0</v>
      </c>
      <c r="E3" s="817" t="s">
        <v>4001</v>
      </c>
      <c r="F3" s="87">
        <v>51304.0</v>
      </c>
      <c r="G3" s="87">
        <v>299695.47</v>
      </c>
      <c r="H3" s="68" t="s">
        <v>45</v>
      </c>
      <c r="I3" s="819" t="s">
        <v>2490</v>
      </c>
      <c r="J3" s="820" t="s">
        <v>4675</v>
      </c>
      <c r="K3" s="68" t="s">
        <v>2014</v>
      </c>
      <c r="L3" s="68" t="s">
        <v>231</v>
      </c>
      <c r="M3" s="68" t="s">
        <v>4052</v>
      </c>
      <c r="N3" s="140" t="s">
        <v>3789</v>
      </c>
      <c r="O3" s="371" t="s">
        <v>4676</v>
      </c>
      <c r="P3" s="818" t="s">
        <v>4677</v>
      </c>
      <c r="Q3" s="68" t="s">
        <v>2753</v>
      </c>
      <c r="R3" s="68" t="s">
        <v>301</v>
      </c>
      <c r="S3" s="68" t="s">
        <v>301</v>
      </c>
      <c r="T3" s="68" t="s">
        <v>907</v>
      </c>
      <c r="U3" s="68" t="s">
        <v>4678</v>
      </c>
      <c r="V3" s="68"/>
      <c r="W3" s="68"/>
      <c r="X3" s="68"/>
      <c r="Y3" s="68"/>
      <c r="Z3" s="68"/>
      <c r="AA3" s="68"/>
      <c r="AB3" s="68"/>
      <c r="AC3" s="68"/>
      <c r="AD3" s="68"/>
      <c r="AE3" s="68"/>
      <c r="AF3" s="68"/>
      <c r="AG3" s="68"/>
      <c r="AH3" s="68"/>
      <c r="AI3" s="68"/>
      <c r="AJ3" s="68"/>
      <c r="AK3" s="68"/>
      <c r="AL3" s="68"/>
      <c r="AM3" s="68"/>
      <c r="AN3" s="68"/>
      <c r="AO3" s="68"/>
    </row>
    <row r="4" ht="14.25" customHeight="1">
      <c r="A4" s="68">
        <v>22948.0</v>
      </c>
      <c r="B4" s="140" t="s">
        <v>2658</v>
      </c>
      <c r="C4" s="68" t="s">
        <v>894</v>
      </c>
      <c r="D4" s="337">
        <v>228000.0</v>
      </c>
      <c r="E4" s="140" t="s">
        <v>4062</v>
      </c>
      <c r="F4" s="87">
        <v>457227.43</v>
      </c>
      <c r="G4" s="87">
        <v>457227.43</v>
      </c>
      <c r="H4" s="68" t="s">
        <v>45</v>
      </c>
      <c r="I4" s="819" t="s">
        <v>4063</v>
      </c>
      <c r="J4" s="820" t="s">
        <v>4679</v>
      </c>
      <c r="K4" s="68" t="s">
        <v>2035</v>
      </c>
      <c r="L4" s="68" t="s">
        <v>478</v>
      </c>
      <c r="M4" s="68" t="s">
        <v>896</v>
      </c>
      <c r="N4" s="68" t="s">
        <v>294</v>
      </c>
      <c r="O4" s="371" t="s">
        <v>4204</v>
      </c>
      <c r="P4" s="818" t="s">
        <v>4680</v>
      </c>
      <c r="Q4" s="68" t="s">
        <v>294</v>
      </c>
      <c r="R4" s="68" t="s">
        <v>855</v>
      </c>
      <c r="S4" s="68" t="s">
        <v>284</v>
      </c>
      <c r="T4" s="68" t="s">
        <v>1158</v>
      </c>
      <c r="U4" s="68" t="s">
        <v>4681</v>
      </c>
      <c r="V4" s="68"/>
      <c r="W4" s="68"/>
      <c r="X4" s="68"/>
      <c r="Y4" s="68"/>
      <c r="Z4" s="68"/>
      <c r="AA4" s="68"/>
      <c r="AB4" s="68"/>
      <c r="AC4" s="68"/>
      <c r="AD4" s="68"/>
      <c r="AE4" s="68"/>
      <c r="AF4" s="68"/>
      <c r="AG4" s="68"/>
      <c r="AH4" s="68"/>
      <c r="AI4" s="68"/>
      <c r="AJ4" s="68"/>
      <c r="AK4" s="68"/>
      <c r="AL4" s="68"/>
      <c r="AM4" s="68"/>
      <c r="AN4" s="68"/>
      <c r="AO4" s="68"/>
    </row>
    <row r="5" ht="14.25" customHeight="1">
      <c r="A5" s="68">
        <v>20485.0</v>
      </c>
      <c r="B5" s="140" t="s">
        <v>3431</v>
      </c>
      <c r="C5" s="68" t="s">
        <v>3432</v>
      </c>
      <c r="D5" s="337">
        <v>450000.0</v>
      </c>
      <c r="E5" s="140" t="s">
        <v>4070</v>
      </c>
      <c r="F5" s="87">
        <v>919808.89</v>
      </c>
      <c r="G5" s="87">
        <v>919808.89</v>
      </c>
      <c r="H5" s="68" t="s">
        <v>45</v>
      </c>
      <c r="I5" s="819" t="s">
        <v>4071</v>
      </c>
      <c r="J5" s="820" t="s">
        <v>4679</v>
      </c>
      <c r="K5" s="68" t="s">
        <v>3014</v>
      </c>
      <c r="L5" s="68" t="s">
        <v>4682</v>
      </c>
      <c r="M5" s="68" t="s">
        <v>1206</v>
      </c>
      <c r="N5" s="68" t="s">
        <v>294</v>
      </c>
      <c r="O5" s="371" t="s">
        <v>4204</v>
      </c>
      <c r="P5" s="818" t="s">
        <v>4680</v>
      </c>
      <c r="Q5" s="68" t="s">
        <v>294</v>
      </c>
      <c r="R5" s="68" t="s">
        <v>855</v>
      </c>
      <c r="S5" s="68" t="s">
        <v>284</v>
      </c>
      <c r="T5" s="68" t="s">
        <v>1158</v>
      </c>
      <c r="U5" s="68" t="s">
        <v>4683</v>
      </c>
      <c r="V5" s="68"/>
      <c r="W5" s="68"/>
      <c r="X5" s="68"/>
      <c r="Y5" s="68"/>
      <c r="Z5" s="68"/>
      <c r="AA5" s="68"/>
      <c r="AB5" s="68"/>
      <c r="AC5" s="68"/>
      <c r="AD5" s="68"/>
      <c r="AE5" s="68"/>
      <c r="AF5" s="68"/>
      <c r="AG5" s="68"/>
      <c r="AH5" s="68"/>
      <c r="AI5" s="68"/>
      <c r="AJ5" s="68"/>
      <c r="AK5" s="68"/>
      <c r="AL5" s="68"/>
      <c r="AM5" s="68"/>
      <c r="AN5" s="68"/>
      <c r="AO5" s="68"/>
    </row>
    <row r="6" ht="14.25" customHeight="1">
      <c r="A6" s="68">
        <v>23216.0</v>
      </c>
      <c r="B6" s="140" t="s">
        <v>3544</v>
      </c>
      <c r="C6" s="68" t="s">
        <v>3545</v>
      </c>
      <c r="D6" s="337">
        <v>122000.0</v>
      </c>
      <c r="E6" s="140" t="s">
        <v>4001</v>
      </c>
      <c r="F6" s="87">
        <v>126500.0</v>
      </c>
      <c r="G6" s="87">
        <v>89008.06</v>
      </c>
      <c r="H6" s="68" t="s">
        <v>45</v>
      </c>
      <c r="I6" s="819" t="s">
        <v>3546</v>
      </c>
      <c r="J6" s="820" t="s">
        <v>4679</v>
      </c>
      <c r="K6" s="68" t="s">
        <v>2393</v>
      </c>
      <c r="L6" s="68" t="s">
        <v>60</v>
      </c>
      <c r="M6" s="68" t="s">
        <v>4079</v>
      </c>
      <c r="N6" s="68" t="s">
        <v>294</v>
      </c>
      <c r="O6" s="371" t="s">
        <v>4684</v>
      </c>
      <c r="P6" s="818" t="s">
        <v>4680</v>
      </c>
      <c r="Q6" s="68" t="s">
        <v>2753</v>
      </c>
      <c r="R6" s="68" t="s">
        <v>855</v>
      </c>
      <c r="S6" s="68" t="s">
        <v>284</v>
      </c>
      <c r="T6" s="68" t="s">
        <v>1158</v>
      </c>
      <c r="U6" s="68" t="s">
        <v>4685</v>
      </c>
      <c r="V6" s="68"/>
      <c r="W6" s="68"/>
      <c r="X6" s="68"/>
      <c r="Y6" s="68"/>
      <c r="Z6" s="68"/>
      <c r="AA6" s="68"/>
      <c r="AB6" s="68"/>
      <c r="AC6" s="68"/>
      <c r="AD6" s="68"/>
      <c r="AE6" s="68"/>
      <c r="AF6" s="68"/>
      <c r="AG6" s="68"/>
      <c r="AH6" s="68"/>
      <c r="AI6" s="68"/>
      <c r="AJ6" s="68"/>
      <c r="AK6" s="68"/>
      <c r="AL6" s="68"/>
      <c r="AM6" s="68"/>
      <c r="AN6" s="68"/>
      <c r="AO6" s="68"/>
    </row>
    <row r="7" ht="14.25" customHeight="1">
      <c r="A7" s="68">
        <v>18499.0</v>
      </c>
      <c r="B7" s="140" t="s">
        <v>2212</v>
      </c>
      <c r="C7" s="68" t="s">
        <v>4686</v>
      </c>
      <c r="D7" s="337">
        <v>2500000.0</v>
      </c>
      <c r="E7" s="817">
        <v>590.0</v>
      </c>
      <c r="F7" s="87">
        <v>5346778.59</v>
      </c>
      <c r="G7" s="87">
        <v>5346778.59</v>
      </c>
      <c r="H7" s="68" t="s">
        <v>3655</v>
      </c>
      <c r="I7" s="819" t="s">
        <v>1564</v>
      </c>
      <c r="J7" s="820" t="s">
        <v>4679</v>
      </c>
      <c r="K7" s="68" t="s">
        <v>4687</v>
      </c>
      <c r="L7" s="68" t="s">
        <v>725</v>
      </c>
      <c r="M7" s="68"/>
      <c r="N7" s="68" t="s">
        <v>294</v>
      </c>
      <c r="O7" s="371" t="s">
        <v>4051</v>
      </c>
      <c r="P7" s="818" t="s">
        <v>4680</v>
      </c>
      <c r="Q7" s="68" t="s">
        <v>2753</v>
      </c>
      <c r="R7" s="68" t="s">
        <v>855</v>
      </c>
      <c r="S7" s="68" t="s">
        <v>284</v>
      </c>
      <c r="T7" s="68" t="s">
        <v>197</v>
      </c>
      <c r="U7" s="68" t="s">
        <v>4688</v>
      </c>
      <c r="V7" s="68"/>
      <c r="W7" s="68"/>
      <c r="X7" s="68"/>
      <c r="Y7" s="68"/>
      <c r="Z7" s="68"/>
      <c r="AA7" s="68"/>
      <c r="AB7" s="68"/>
      <c r="AC7" s="68"/>
      <c r="AD7" s="68"/>
      <c r="AE7" s="68"/>
      <c r="AF7" s="68"/>
      <c r="AG7" s="68"/>
      <c r="AH7" s="68"/>
      <c r="AI7" s="68"/>
      <c r="AJ7" s="68"/>
      <c r="AK7" s="68"/>
      <c r="AL7" s="68"/>
      <c r="AM7" s="68"/>
      <c r="AN7" s="68"/>
      <c r="AO7" s="68"/>
    </row>
    <row r="8" ht="14.25" customHeight="1">
      <c r="A8" s="234">
        <v>10498.0</v>
      </c>
      <c r="B8" s="140" t="s">
        <v>2423</v>
      </c>
      <c r="C8" s="68" t="s">
        <v>3790</v>
      </c>
      <c r="D8" s="328">
        <v>190000.0</v>
      </c>
      <c r="E8" s="821" t="s">
        <v>4091</v>
      </c>
      <c r="F8" s="87">
        <v>405389.14</v>
      </c>
      <c r="G8" s="87">
        <v>405389.14</v>
      </c>
      <c r="H8" s="68" t="s">
        <v>63</v>
      </c>
      <c r="I8" s="819" t="s">
        <v>1028</v>
      </c>
      <c r="J8" s="820" t="s">
        <v>4679</v>
      </c>
      <c r="K8" s="68" t="s">
        <v>2328</v>
      </c>
      <c r="L8" s="68" t="s">
        <v>4689</v>
      </c>
      <c r="M8" s="68" t="s">
        <v>3434</v>
      </c>
      <c r="N8" s="68" t="s">
        <v>294</v>
      </c>
      <c r="O8" s="371" t="s">
        <v>4051</v>
      </c>
      <c r="P8" s="818" t="s">
        <v>4680</v>
      </c>
      <c r="Q8" s="68" t="s">
        <v>2753</v>
      </c>
      <c r="R8" s="68" t="s">
        <v>855</v>
      </c>
      <c r="S8" s="68" t="s">
        <v>284</v>
      </c>
      <c r="T8" s="68" t="s">
        <v>1148</v>
      </c>
      <c r="U8" s="68" t="s">
        <v>4094</v>
      </c>
      <c r="V8" s="68"/>
      <c r="W8" s="68"/>
      <c r="X8" s="68"/>
      <c r="Y8" s="68"/>
      <c r="Z8" s="68"/>
      <c r="AA8" s="68"/>
      <c r="AB8" s="68"/>
      <c r="AC8" s="68"/>
      <c r="AD8" s="68"/>
      <c r="AE8" s="68"/>
      <c r="AF8" s="68"/>
      <c r="AG8" s="68"/>
      <c r="AH8" s="68"/>
      <c r="AI8" s="68"/>
      <c r="AJ8" s="68"/>
      <c r="AK8" s="68"/>
      <c r="AL8" s="68"/>
      <c r="AM8" s="68"/>
      <c r="AN8" s="68"/>
      <c r="AO8" s="68"/>
    </row>
    <row r="9" ht="14.25" customHeight="1">
      <c r="A9" s="68">
        <v>10856.0</v>
      </c>
      <c r="B9" s="140" t="s">
        <v>4095</v>
      </c>
      <c r="C9" s="68" t="s">
        <v>4096</v>
      </c>
      <c r="D9" s="337">
        <v>4585000.0</v>
      </c>
      <c r="E9" s="140">
        <v>1880.0</v>
      </c>
      <c r="F9" s="87">
        <v>1.830427965E7</v>
      </c>
      <c r="G9" s="87">
        <v>1.830427965E7</v>
      </c>
      <c r="H9" s="68" t="s">
        <v>3655</v>
      </c>
      <c r="I9" s="819" t="s">
        <v>4098</v>
      </c>
      <c r="J9" s="820" t="s">
        <v>4679</v>
      </c>
      <c r="K9" s="68" t="s">
        <v>4690</v>
      </c>
      <c r="L9" s="68" t="s">
        <v>2973</v>
      </c>
      <c r="M9" s="68" t="s">
        <v>3434</v>
      </c>
      <c r="N9" s="68" t="s">
        <v>294</v>
      </c>
      <c r="O9" s="371" t="s">
        <v>4051</v>
      </c>
      <c r="P9" s="818" t="s">
        <v>4680</v>
      </c>
      <c r="Q9" s="185" t="s">
        <v>1184</v>
      </c>
      <c r="R9" s="68" t="s">
        <v>855</v>
      </c>
      <c r="S9" s="68" t="s">
        <v>284</v>
      </c>
      <c r="T9" s="68" t="s">
        <v>197</v>
      </c>
      <c r="U9" s="68" t="s">
        <v>4691</v>
      </c>
      <c r="V9" s="68"/>
      <c r="W9" s="68"/>
      <c r="X9" s="68"/>
      <c r="Y9" s="68"/>
      <c r="Z9" s="68"/>
      <c r="AA9" s="68"/>
      <c r="AB9" s="68"/>
      <c r="AC9" s="68"/>
      <c r="AD9" s="68"/>
      <c r="AE9" s="68"/>
      <c r="AF9" s="68"/>
      <c r="AG9" s="68"/>
      <c r="AH9" s="68"/>
      <c r="AI9" s="68"/>
      <c r="AJ9" s="68"/>
      <c r="AK9" s="68"/>
      <c r="AL9" s="68"/>
      <c r="AM9" s="68"/>
      <c r="AN9" s="68"/>
      <c r="AO9" s="68"/>
    </row>
    <row r="10" ht="14.25" customHeight="1">
      <c r="A10" s="68">
        <v>25644.0</v>
      </c>
      <c r="B10" s="140" t="s">
        <v>2559</v>
      </c>
      <c r="C10" s="68" t="s">
        <v>2560</v>
      </c>
      <c r="D10" s="337">
        <v>309600.0</v>
      </c>
      <c r="E10" s="817" t="s">
        <v>4103</v>
      </c>
      <c r="F10" s="87">
        <v>38100.0</v>
      </c>
      <c r="G10" s="87">
        <v>282755.43</v>
      </c>
      <c r="H10" s="68" t="s">
        <v>2463</v>
      </c>
      <c r="I10" s="819" t="s">
        <v>2561</v>
      </c>
      <c r="J10" s="820" t="s">
        <v>4679</v>
      </c>
      <c r="K10" s="68"/>
      <c r="L10" s="68" t="s">
        <v>677</v>
      </c>
      <c r="M10" s="68" t="s">
        <v>3678</v>
      </c>
      <c r="N10" s="68" t="s">
        <v>294</v>
      </c>
      <c r="O10" s="371" t="s">
        <v>4051</v>
      </c>
      <c r="P10" s="818" t="s">
        <v>4680</v>
      </c>
      <c r="Q10" s="68" t="s">
        <v>1184</v>
      </c>
      <c r="R10" s="68" t="s">
        <v>855</v>
      </c>
      <c r="S10" s="68" t="s">
        <v>284</v>
      </c>
      <c r="T10" s="68" t="s">
        <v>907</v>
      </c>
      <c r="U10" s="68" t="s">
        <v>4692</v>
      </c>
      <c r="V10" s="68"/>
      <c r="W10" s="68"/>
      <c r="X10" s="68"/>
      <c r="Y10" s="68"/>
      <c r="Z10" s="68"/>
      <c r="AA10" s="68"/>
      <c r="AB10" s="68"/>
      <c r="AC10" s="68"/>
      <c r="AD10" s="68"/>
      <c r="AE10" s="68"/>
      <c r="AF10" s="68"/>
      <c r="AG10" s="68"/>
      <c r="AH10" s="68"/>
      <c r="AI10" s="68"/>
      <c r="AJ10" s="68"/>
      <c r="AK10" s="68"/>
      <c r="AL10" s="68"/>
      <c r="AM10" s="68"/>
      <c r="AN10" s="68"/>
      <c r="AO10" s="68"/>
    </row>
    <row r="11" ht="14.25" customHeight="1">
      <c r="A11" s="68">
        <v>23958.0</v>
      </c>
      <c r="B11" s="140" t="s">
        <v>4110</v>
      </c>
      <c r="C11" s="68" t="s">
        <v>4111</v>
      </c>
      <c r="D11" s="337">
        <v>360000.0</v>
      </c>
      <c r="E11" s="140" t="s">
        <v>4112</v>
      </c>
      <c r="F11" s="87">
        <v>42040.0</v>
      </c>
      <c r="G11" s="87">
        <v>401237.42</v>
      </c>
      <c r="H11" s="68" t="s">
        <v>14</v>
      </c>
      <c r="I11" s="819" t="s">
        <v>4113</v>
      </c>
      <c r="J11" s="822" t="s">
        <v>4675</v>
      </c>
      <c r="K11" s="68" t="s">
        <v>4693</v>
      </c>
      <c r="L11" s="68" t="s">
        <v>413</v>
      </c>
      <c r="M11" s="68" t="s">
        <v>4694</v>
      </c>
      <c r="N11" s="68" t="s">
        <v>294</v>
      </c>
      <c r="O11" s="371" t="s">
        <v>4051</v>
      </c>
      <c r="P11" s="818" t="s">
        <v>4677</v>
      </c>
      <c r="Q11" s="68" t="s">
        <v>1184</v>
      </c>
      <c r="R11" s="68" t="s">
        <v>855</v>
      </c>
      <c r="S11" s="68" t="s">
        <v>284</v>
      </c>
      <c r="T11" s="68" t="s">
        <v>4695</v>
      </c>
      <c r="U11" s="68" t="s">
        <v>4696</v>
      </c>
      <c r="V11" s="68"/>
      <c r="W11" s="68"/>
      <c r="X11" s="68"/>
      <c r="Y11" s="68"/>
      <c r="Z11" s="68"/>
      <c r="AA11" s="68"/>
      <c r="AB11" s="68"/>
      <c r="AC11" s="68"/>
      <c r="AD11" s="68"/>
      <c r="AE11" s="68"/>
      <c r="AF11" s="68"/>
      <c r="AG11" s="68"/>
      <c r="AH11" s="68"/>
      <c r="AI11" s="68"/>
      <c r="AJ11" s="68"/>
      <c r="AK11" s="68"/>
      <c r="AL11" s="68"/>
      <c r="AM11" s="68"/>
      <c r="AN11" s="68"/>
      <c r="AO11" s="68"/>
    </row>
    <row r="12" ht="14.25" customHeight="1">
      <c r="A12" s="68">
        <v>23339.0</v>
      </c>
      <c r="B12" s="140" t="s">
        <v>4118</v>
      </c>
      <c r="C12" s="68" t="s">
        <v>2704</v>
      </c>
      <c r="D12" s="337">
        <v>1536000.0</v>
      </c>
      <c r="E12" s="140" t="s">
        <v>4119</v>
      </c>
      <c r="F12" s="87">
        <v>1536000.0</v>
      </c>
      <c r="G12" s="87">
        <v>1536000.0</v>
      </c>
      <c r="H12" s="68" t="s">
        <v>3655</v>
      </c>
      <c r="I12" s="819" t="s">
        <v>41</v>
      </c>
      <c r="J12" s="820" t="s">
        <v>4679</v>
      </c>
      <c r="K12" s="68" t="s">
        <v>2248</v>
      </c>
      <c r="L12" s="68" t="s">
        <v>4697</v>
      </c>
      <c r="M12" s="68" t="s">
        <v>4205</v>
      </c>
      <c r="N12" s="68" t="s">
        <v>294</v>
      </c>
      <c r="O12" s="371" t="s">
        <v>4204</v>
      </c>
      <c r="P12" s="818" t="s">
        <v>4698</v>
      </c>
      <c r="Q12" s="68" t="s">
        <v>2753</v>
      </c>
      <c r="R12" s="68" t="s">
        <v>855</v>
      </c>
      <c r="S12" s="68" t="s">
        <v>284</v>
      </c>
      <c r="T12" s="68" t="s">
        <v>197</v>
      </c>
      <c r="U12" s="68" t="s">
        <v>4123</v>
      </c>
      <c r="V12" s="68"/>
      <c r="W12" s="68"/>
      <c r="X12" s="68"/>
      <c r="Y12" s="68"/>
      <c r="Z12" s="68"/>
      <c r="AA12" s="68"/>
      <c r="AB12" s="68"/>
      <c r="AC12" s="68"/>
      <c r="AD12" s="68"/>
      <c r="AE12" s="68"/>
      <c r="AF12" s="68"/>
      <c r="AG12" s="68"/>
      <c r="AH12" s="68"/>
      <c r="AI12" s="68"/>
      <c r="AJ12" s="68"/>
      <c r="AK12" s="68"/>
      <c r="AL12" s="68"/>
      <c r="AM12" s="68"/>
      <c r="AN12" s="68"/>
      <c r="AO12" s="68"/>
    </row>
    <row r="13" ht="14.25" customHeight="1">
      <c r="A13" s="607">
        <v>26697.0</v>
      </c>
      <c r="B13" s="608" t="s">
        <v>4124</v>
      </c>
      <c r="C13" s="283" t="s">
        <v>4125</v>
      </c>
      <c r="D13" s="337">
        <v>700000.0</v>
      </c>
      <c r="E13" s="140" t="s">
        <v>4126</v>
      </c>
      <c r="F13" s="87">
        <v>71500.0</v>
      </c>
      <c r="G13" s="87">
        <v>1113807.59</v>
      </c>
      <c r="H13" s="68" t="s">
        <v>2463</v>
      </c>
      <c r="I13" s="819" t="s">
        <v>4127</v>
      </c>
      <c r="J13" s="822" t="s">
        <v>4675</v>
      </c>
      <c r="K13" s="68" t="s">
        <v>2014</v>
      </c>
      <c r="L13" s="68" t="s">
        <v>60</v>
      </c>
      <c r="M13" s="68" t="s">
        <v>4128</v>
      </c>
      <c r="N13" s="68" t="s">
        <v>294</v>
      </c>
      <c r="O13" s="371" t="s">
        <v>4051</v>
      </c>
      <c r="P13" s="818" t="s">
        <v>4677</v>
      </c>
      <c r="Q13" s="68" t="s">
        <v>1184</v>
      </c>
      <c r="R13" s="68" t="s">
        <v>855</v>
      </c>
      <c r="S13" s="68" t="s">
        <v>294</v>
      </c>
      <c r="T13" s="68" t="s">
        <v>907</v>
      </c>
      <c r="U13" s="68" t="s">
        <v>4699</v>
      </c>
      <c r="V13" s="68"/>
      <c r="W13" s="68"/>
      <c r="X13" s="68"/>
      <c r="Y13" s="68"/>
      <c r="Z13" s="68"/>
      <c r="AA13" s="68"/>
      <c r="AB13" s="68"/>
      <c r="AC13" s="68"/>
      <c r="AD13" s="68"/>
      <c r="AE13" s="68"/>
      <c r="AF13" s="68"/>
      <c r="AG13" s="68"/>
      <c r="AH13" s="68"/>
      <c r="AI13" s="68"/>
      <c r="AJ13" s="68"/>
      <c r="AK13" s="68"/>
      <c r="AL13" s="68"/>
      <c r="AM13" s="68"/>
      <c r="AN13" s="68"/>
      <c r="AO13" s="68"/>
    </row>
    <row r="14" ht="14.25" customHeight="1">
      <c r="A14" s="68">
        <v>13315.0</v>
      </c>
      <c r="B14" s="140" t="s">
        <v>3371</v>
      </c>
      <c r="C14" s="68" t="s">
        <v>3372</v>
      </c>
      <c r="D14" s="337">
        <v>726703.0</v>
      </c>
      <c r="E14" s="140" t="s">
        <v>4131</v>
      </c>
      <c r="F14" s="87">
        <v>1457884.39</v>
      </c>
      <c r="G14" s="87">
        <v>1457884.39</v>
      </c>
      <c r="H14" s="68" t="s">
        <v>2463</v>
      </c>
      <c r="I14" s="819" t="s">
        <v>3373</v>
      </c>
      <c r="J14" s="820" t="s">
        <v>4679</v>
      </c>
      <c r="K14" s="68" t="s">
        <v>3014</v>
      </c>
      <c r="L14" s="68" t="s">
        <v>792</v>
      </c>
      <c r="M14" s="68" t="s">
        <v>3434</v>
      </c>
      <c r="N14" s="68" t="s">
        <v>294</v>
      </c>
      <c r="O14" s="371" t="s">
        <v>4204</v>
      </c>
      <c r="P14" s="818" t="s">
        <v>4698</v>
      </c>
      <c r="Q14" s="68" t="s">
        <v>1184</v>
      </c>
      <c r="R14" s="68" t="s">
        <v>855</v>
      </c>
      <c r="S14" s="68" t="s">
        <v>294</v>
      </c>
      <c r="T14" s="68" t="s">
        <v>1158</v>
      </c>
      <c r="U14" s="68" t="s">
        <v>4700</v>
      </c>
      <c r="V14" s="68"/>
      <c r="W14" s="68"/>
      <c r="X14" s="68"/>
      <c r="Y14" s="68"/>
      <c r="Z14" s="68"/>
      <c r="AA14" s="68"/>
      <c r="AB14" s="68"/>
      <c r="AC14" s="68"/>
      <c r="AD14" s="68"/>
      <c r="AE14" s="68"/>
      <c r="AF14" s="68"/>
      <c r="AG14" s="68"/>
      <c r="AH14" s="68"/>
      <c r="AI14" s="68"/>
      <c r="AJ14" s="68"/>
      <c r="AK14" s="68"/>
      <c r="AL14" s="68"/>
      <c r="AM14" s="68"/>
      <c r="AN14" s="68"/>
      <c r="AO14" s="68"/>
    </row>
    <row r="15" ht="14.25" customHeight="1">
      <c r="A15" s="68">
        <v>10913.0</v>
      </c>
      <c r="B15" s="140" t="s">
        <v>3697</v>
      </c>
      <c r="C15" s="68" t="s">
        <v>1107</v>
      </c>
      <c r="D15" s="337">
        <v>150000.0</v>
      </c>
      <c r="E15" s="140" t="s">
        <v>4134</v>
      </c>
      <c r="F15" s="87">
        <v>489041.82</v>
      </c>
      <c r="G15" s="87">
        <v>489041.82</v>
      </c>
      <c r="H15" s="68" t="s">
        <v>2463</v>
      </c>
      <c r="I15" s="819" t="s">
        <v>3699</v>
      </c>
      <c r="J15" s="820" t="s">
        <v>4679</v>
      </c>
      <c r="K15" s="68" t="s">
        <v>2262</v>
      </c>
      <c r="L15" s="68" t="s">
        <v>773</v>
      </c>
      <c r="M15" s="68" t="s">
        <v>3434</v>
      </c>
      <c r="N15" s="68" t="s">
        <v>294</v>
      </c>
      <c r="O15" s="371" t="s">
        <v>4204</v>
      </c>
      <c r="P15" s="818" t="s">
        <v>4698</v>
      </c>
      <c r="Q15" s="68" t="s">
        <v>1184</v>
      </c>
      <c r="R15" s="68" t="s">
        <v>855</v>
      </c>
      <c r="S15" s="68" t="s">
        <v>294</v>
      </c>
      <c r="T15" s="68" t="s">
        <v>1158</v>
      </c>
      <c r="U15" s="68" t="s">
        <v>4700</v>
      </c>
      <c r="V15" s="68"/>
      <c r="W15" s="68"/>
      <c r="X15" s="68"/>
      <c r="Y15" s="68"/>
      <c r="Z15" s="68"/>
      <c r="AA15" s="68"/>
      <c r="AB15" s="68"/>
      <c r="AC15" s="68"/>
      <c r="AD15" s="68"/>
      <c r="AE15" s="68"/>
      <c r="AF15" s="68"/>
      <c r="AG15" s="68"/>
      <c r="AH15" s="68"/>
      <c r="AI15" s="68"/>
      <c r="AJ15" s="68"/>
      <c r="AK15" s="68"/>
      <c r="AL15" s="68"/>
      <c r="AM15" s="68"/>
      <c r="AN15" s="68"/>
      <c r="AO15" s="68"/>
    </row>
    <row r="16" ht="14.25" customHeight="1">
      <c r="A16" s="607">
        <v>26737.0</v>
      </c>
      <c r="B16" s="608" t="s">
        <v>4029</v>
      </c>
      <c r="C16" s="283" t="s">
        <v>4030</v>
      </c>
      <c r="D16" s="817">
        <v>270000.0</v>
      </c>
      <c r="E16" s="817" t="s">
        <v>4001</v>
      </c>
      <c r="F16" s="87">
        <v>40000.0</v>
      </c>
      <c r="G16" s="87">
        <v>391283.02</v>
      </c>
      <c r="H16" s="68" t="s">
        <v>2463</v>
      </c>
      <c r="I16" s="819" t="s">
        <v>4031</v>
      </c>
      <c r="J16" s="820" t="s">
        <v>4679</v>
      </c>
      <c r="K16" s="140" t="s">
        <v>4031</v>
      </c>
      <c r="L16" s="68" t="s">
        <v>469</v>
      </c>
      <c r="M16" s="68" t="s">
        <v>4032</v>
      </c>
      <c r="N16" s="68" t="s">
        <v>294</v>
      </c>
      <c r="O16" s="371" t="s">
        <v>4204</v>
      </c>
      <c r="P16" s="818" t="s">
        <v>4677</v>
      </c>
      <c r="Q16" s="68" t="s">
        <v>2753</v>
      </c>
      <c r="R16" s="68" t="s">
        <v>3046</v>
      </c>
      <c r="S16" s="68" t="s">
        <v>4701</v>
      </c>
      <c r="T16" s="68" t="s">
        <v>1158</v>
      </c>
      <c r="U16" s="823" t="s">
        <v>4702</v>
      </c>
      <c r="V16" s="68"/>
      <c r="W16" s="68"/>
      <c r="X16" s="68"/>
      <c r="Y16" s="68"/>
      <c r="Z16" s="68"/>
      <c r="AA16" s="68"/>
      <c r="AB16" s="68"/>
      <c r="AC16" s="68"/>
      <c r="AD16" s="68"/>
      <c r="AE16" s="68"/>
      <c r="AF16" s="68"/>
      <c r="AG16" s="68"/>
      <c r="AH16" s="68"/>
      <c r="AI16" s="68"/>
      <c r="AJ16" s="68"/>
      <c r="AK16" s="68"/>
      <c r="AL16" s="68"/>
      <c r="AM16" s="68"/>
      <c r="AN16" s="68"/>
      <c r="AO16" s="68"/>
    </row>
    <row r="17" ht="15.75" customHeight="1">
      <c r="A17" s="393">
        <v>11997.0</v>
      </c>
      <c r="B17" s="305" t="s">
        <v>2437</v>
      </c>
      <c r="C17" s="234" t="s">
        <v>1588</v>
      </c>
      <c r="D17" s="328">
        <v>468000.0</v>
      </c>
      <c r="E17" s="140" t="s">
        <v>4137</v>
      </c>
      <c r="F17" s="329">
        <v>952350.64</v>
      </c>
      <c r="G17" s="329">
        <v>952350.64</v>
      </c>
      <c r="H17" s="185" t="s">
        <v>158</v>
      </c>
      <c r="I17" s="819" t="s">
        <v>1589</v>
      </c>
      <c r="J17" s="820" t="s">
        <v>4679</v>
      </c>
      <c r="K17" s="185" t="s">
        <v>2438</v>
      </c>
      <c r="L17" s="68" t="s">
        <v>677</v>
      </c>
      <c r="M17" s="284" t="s">
        <v>3434</v>
      </c>
      <c r="N17" s="68" t="s">
        <v>294</v>
      </c>
      <c r="O17" s="371" t="s">
        <v>4204</v>
      </c>
      <c r="P17" s="818" t="s">
        <v>4680</v>
      </c>
      <c r="Q17" s="68" t="s">
        <v>2753</v>
      </c>
      <c r="R17" s="68" t="s">
        <v>855</v>
      </c>
      <c r="S17" s="68" t="s">
        <v>294</v>
      </c>
      <c r="T17" s="68" t="s">
        <v>1148</v>
      </c>
      <c r="U17" s="185" t="s">
        <v>4700</v>
      </c>
      <c r="V17" s="185"/>
      <c r="W17" s="185"/>
      <c r="X17" s="185"/>
      <c r="Y17" s="185"/>
      <c r="Z17" s="185"/>
      <c r="AA17" s="185"/>
      <c r="AB17" s="185"/>
      <c r="AC17" s="185"/>
      <c r="AD17" s="185"/>
      <c r="AE17" s="185"/>
      <c r="AF17" s="185"/>
      <c r="AG17" s="185"/>
      <c r="AH17" s="185"/>
      <c r="AI17" s="185"/>
      <c r="AJ17" s="185"/>
      <c r="AK17" s="68"/>
      <c r="AL17" s="68"/>
      <c r="AM17" s="68"/>
      <c r="AN17" s="68"/>
      <c r="AO17" s="68"/>
    </row>
    <row r="18" ht="15.75" customHeight="1">
      <c r="A18" s="522">
        <v>11854.0</v>
      </c>
      <c r="B18" s="180" t="s">
        <v>2872</v>
      </c>
      <c r="C18" s="180" t="s">
        <v>1784</v>
      </c>
      <c r="D18" s="244">
        <v>207852.0</v>
      </c>
      <c r="E18" s="824" t="s">
        <v>4139</v>
      </c>
      <c r="F18" s="244">
        <v>429482.94</v>
      </c>
      <c r="G18" s="244">
        <v>429482.94</v>
      </c>
      <c r="H18" s="68" t="s">
        <v>158</v>
      </c>
      <c r="I18" s="825" t="s">
        <v>1785</v>
      </c>
      <c r="J18" s="820" t="s">
        <v>4679</v>
      </c>
      <c r="K18" s="68" t="s">
        <v>1786</v>
      </c>
      <c r="L18" s="68" t="s">
        <v>677</v>
      </c>
      <c r="M18" s="68" t="s">
        <v>3434</v>
      </c>
      <c r="N18" s="68" t="s">
        <v>294</v>
      </c>
      <c r="O18" s="371" t="s">
        <v>4204</v>
      </c>
      <c r="P18" s="818" t="s">
        <v>4680</v>
      </c>
      <c r="Q18" s="68" t="s">
        <v>2753</v>
      </c>
      <c r="R18" s="68" t="s">
        <v>855</v>
      </c>
      <c r="S18" s="68" t="s">
        <v>294</v>
      </c>
      <c r="T18" s="68" t="s">
        <v>1148</v>
      </c>
      <c r="U18" s="68" t="s">
        <v>4700</v>
      </c>
      <c r="V18" s="68"/>
      <c r="W18" s="68"/>
      <c r="X18" s="68"/>
      <c r="Y18" s="68"/>
      <c r="Z18" s="68"/>
      <c r="AA18" s="68"/>
      <c r="AB18" s="68"/>
      <c r="AC18" s="68"/>
      <c r="AD18" s="68"/>
      <c r="AE18" s="68"/>
      <c r="AF18" s="68"/>
      <c r="AG18" s="68"/>
      <c r="AH18" s="68"/>
      <c r="AI18" s="68"/>
      <c r="AJ18" s="68"/>
      <c r="AK18" s="68"/>
      <c r="AL18" s="68"/>
      <c r="AM18" s="68"/>
      <c r="AN18" s="68"/>
      <c r="AO18" s="68"/>
    </row>
    <row r="19" ht="14.25" customHeight="1">
      <c r="A19" s="284">
        <v>23764.0</v>
      </c>
      <c r="B19" s="284" t="s">
        <v>4703</v>
      </c>
      <c r="C19" s="284" t="s">
        <v>4141</v>
      </c>
      <c r="D19" s="337">
        <v>715000.0</v>
      </c>
      <c r="E19" s="140" t="s">
        <v>4001</v>
      </c>
      <c r="F19" s="87">
        <v>81689.0</v>
      </c>
      <c r="G19" s="331">
        <v>703741.32</v>
      </c>
      <c r="H19" s="68" t="s">
        <v>158</v>
      </c>
      <c r="I19" s="819" t="s">
        <v>2450</v>
      </c>
      <c r="J19" s="820" t="s">
        <v>4675</v>
      </c>
      <c r="K19" s="68" t="s">
        <v>4704</v>
      </c>
      <c r="L19" s="68" t="s">
        <v>213</v>
      </c>
      <c r="M19" s="68" t="s">
        <v>213</v>
      </c>
      <c r="N19" s="68" t="s">
        <v>2103</v>
      </c>
      <c r="O19" s="371" t="s">
        <v>4204</v>
      </c>
      <c r="P19" s="818" t="s">
        <v>2103</v>
      </c>
      <c r="Q19" s="68" t="s">
        <v>2753</v>
      </c>
      <c r="R19" s="68" t="s">
        <v>2103</v>
      </c>
      <c r="S19" s="68" t="s">
        <v>2103</v>
      </c>
      <c r="T19" s="68" t="s">
        <v>1148</v>
      </c>
      <c r="U19" s="68" t="s">
        <v>4705</v>
      </c>
      <c r="V19" s="68"/>
      <c r="W19" s="68"/>
      <c r="X19" s="68"/>
      <c r="Y19" s="68"/>
      <c r="Z19" s="68"/>
      <c r="AA19" s="68"/>
      <c r="AB19" s="68"/>
      <c r="AC19" s="68"/>
      <c r="AD19" s="68"/>
      <c r="AE19" s="68"/>
      <c r="AF19" s="68"/>
      <c r="AG19" s="68"/>
      <c r="AH19" s="68"/>
      <c r="AI19" s="68"/>
      <c r="AJ19" s="68"/>
      <c r="AK19" s="68"/>
      <c r="AL19" s="68"/>
      <c r="AM19" s="68"/>
      <c r="AN19" s="68"/>
      <c r="AO19" s="68"/>
    </row>
    <row r="20" ht="13.5" customHeight="1">
      <c r="A20" s="68">
        <v>26098.0</v>
      </c>
      <c r="B20" s="68" t="s">
        <v>3955</v>
      </c>
      <c r="C20" s="68" t="s">
        <v>3956</v>
      </c>
      <c r="D20" s="87">
        <v>917700.0</v>
      </c>
      <c r="E20" s="140" t="s">
        <v>4001</v>
      </c>
      <c r="F20" s="87">
        <v>204518.68</v>
      </c>
      <c r="G20" s="87">
        <v>737560.68</v>
      </c>
      <c r="H20" s="68" t="s">
        <v>14</v>
      </c>
      <c r="I20" s="68" t="s">
        <v>4143</v>
      </c>
      <c r="J20" s="820" t="s">
        <v>4675</v>
      </c>
      <c r="K20" s="68" t="s">
        <v>4144</v>
      </c>
      <c r="L20" s="68" t="s">
        <v>2973</v>
      </c>
      <c r="M20" s="68" t="s">
        <v>4145</v>
      </c>
      <c r="N20" s="68" t="s">
        <v>294</v>
      </c>
      <c r="O20" s="371" t="s">
        <v>4204</v>
      </c>
      <c r="P20" s="818" t="s">
        <v>4677</v>
      </c>
      <c r="Q20" s="68" t="s">
        <v>2753</v>
      </c>
      <c r="R20" s="68" t="s">
        <v>855</v>
      </c>
      <c r="S20" s="68" t="s">
        <v>294</v>
      </c>
      <c r="T20" s="68" t="s">
        <v>4695</v>
      </c>
      <c r="U20" s="68" t="s">
        <v>4147</v>
      </c>
      <c r="V20" s="68"/>
      <c r="W20" s="68"/>
      <c r="X20" s="68"/>
      <c r="Y20" s="68"/>
      <c r="Z20" s="68"/>
      <c r="AA20" s="68"/>
      <c r="AB20" s="68"/>
      <c r="AC20" s="68"/>
      <c r="AD20" s="68"/>
      <c r="AE20" s="68"/>
      <c r="AF20" s="68"/>
      <c r="AG20" s="68"/>
      <c r="AH20" s="68"/>
      <c r="AI20" s="68"/>
      <c r="AJ20" s="68"/>
      <c r="AK20" s="68"/>
      <c r="AL20" s="68"/>
      <c r="AM20" s="68"/>
      <c r="AN20" s="68"/>
      <c r="AO20" s="68"/>
    </row>
    <row r="21" ht="14.25" customHeight="1">
      <c r="A21" s="68"/>
      <c r="B21" s="816" t="s">
        <v>4154</v>
      </c>
      <c r="C21" s="68"/>
      <c r="D21" s="337"/>
      <c r="E21" s="140"/>
      <c r="F21" s="87"/>
      <c r="G21" s="68"/>
      <c r="H21" s="68"/>
      <c r="I21" s="819"/>
      <c r="J21" s="820"/>
      <c r="K21" s="68"/>
      <c r="L21" s="68"/>
      <c r="M21" s="68"/>
      <c r="N21" s="68"/>
      <c r="O21" s="371"/>
      <c r="P21" s="818"/>
      <c r="Q21" s="68" t="s">
        <v>2753</v>
      </c>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row>
    <row r="22" ht="14.25" customHeight="1">
      <c r="A22" s="605">
        <v>25790.0</v>
      </c>
      <c r="B22" s="304" t="s">
        <v>4148</v>
      </c>
      <c r="C22" s="190" t="s">
        <v>4149</v>
      </c>
      <c r="D22" s="331">
        <v>160000.0</v>
      </c>
      <c r="E22" s="826" t="s">
        <v>4150</v>
      </c>
      <c r="F22" s="285">
        <v>153492.31</v>
      </c>
      <c r="G22" s="87">
        <v>195459.31</v>
      </c>
      <c r="H22" s="68" t="s">
        <v>2463</v>
      </c>
      <c r="I22" s="819" t="s">
        <v>4151</v>
      </c>
      <c r="J22" s="820" t="s">
        <v>4675</v>
      </c>
      <c r="K22" s="68" t="s">
        <v>4153</v>
      </c>
      <c r="L22" s="68" t="s">
        <v>459</v>
      </c>
      <c r="M22" s="68" t="s">
        <v>4155</v>
      </c>
      <c r="N22" s="68" t="s">
        <v>301</v>
      </c>
      <c r="O22" s="371" t="s">
        <v>4154</v>
      </c>
      <c r="P22" s="818" t="s">
        <v>4706</v>
      </c>
      <c r="Q22" s="68" t="s">
        <v>2753</v>
      </c>
      <c r="R22" s="68" t="s">
        <v>301</v>
      </c>
      <c r="S22" s="68" t="s">
        <v>301</v>
      </c>
      <c r="T22" s="68" t="s">
        <v>1158</v>
      </c>
      <c r="U22" s="68" t="s">
        <v>4157</v>
      </c>
      <c r="V22" s="68"/>
      <c r="W22" s="68"/>
      <c r="X22" s="68"/>
      <c r="Y22" s="68"/>
      <c r="Z22" s="68"/>
      <c r="AA22" s="68"/>
      <c r="AB22" s="68"/>
      <c r="AC22" s="68"/>
      <c r="AD22" s="68"/>
      <c r="AE22" s="68"/>
      <c r="AF22" s="68"/>
      <c r="AG22" s="68"/>
      <c r="AH22" s="68"/>
      <c r="AI22" s="68"/>
      <c r="AJ22" s="68"/>
      <c r="AK22" s="68"/>
      <c r="AL22" s="68"/>
      <c r="AM22" s="68"/>
      <c r="AN22" s="68"/>
      <c r="AO22" s="68"/>
    </row>
    <row r="23" ht="14.25" customHeight="1">
      <c r="A23" s="68">
        <v>23681.0</v>
      </c>
      <c r="B23" s="140" t="s">
        <v>3949</v>
      </c>
      <c r="C23" s="68" t="s">
        <v>4617</v>
      </c>
      <c r="D23" s="337">
        <v>236500.0</v>
      </c>
      <c r="E23" s="140" t="s">
        <v>4618</v>
      </c>
      <c r="F23" s="87">
        <v>477723.72</v>
      </c>
      <c r="G23" s="87">
        <v>477723.72</v>
      </c>
      <c r="H23" s="68" t="s">
        <v>81</v>
      </c>
      <c r="I23" s="68" t="s">
        <v>927</v>
      </c>
      <c r="J23" s="271" t="s">
        <v>4675</v>
      </c>
      <c r="K23" s="68" t="s">
        <v>2478</v>
      </c>
      <c r="L23" s="68" t="s">
        <v>78</v>
      </c>
      <c r="M23" s="68" t="s">
        <v>4707</v>
      </c>
      <c r="N23" s="68" t="s">
        <v>3046</v>
      </c>
      <c r="O23" s="371" t="s">
        <v>4154</v>
      </c>
      <c r="P23" s="68" t="s">
        <v>4706</v>
      </c>
      <c r="Q23" s="68" t="s">
        <v>3046</v>
      </c>
      <c r="R23" s="68" t="s">
        <v>1054</v>
      </c>
      <c r="S23" s="68" t="s">
        <v>284</v>
      </c>
      <c r="T23" s="68" t="s">
        <v>3017</v>
      </c>
      <c r="U23" s="823" t="s">
        <v>4708</v>
      </c>
      <c r="V23" s="68"/>
      <c r="W23" s="68"/>
      <c r="X23" s="68"/>
      <c r="Y23" s="68"/>
      <c r="Z23" s="68"/>
      <c r="AA23" s="68"/>
      <c r="AB23" s="68"/>
      <c r="AC23" s="68"/>
      <c r="AD23" s="68"/>
      <c r="AE23" s="68"/>
      <c r="AF23" s="68"/>
      <c r="AG23" s="68"/>
      <c r="AH23" s="68"/>
      <c r="AI23" s="68"/>
      <c r="AJ23" s="68"/>
      <c r="AK23" s="68"/>
      <c r="AL23" s="68"/>
      <c r="AM23" s="68"/>
      <c r="AN23" s="68"/>
      <c r="AO23" s="68"/>
    </row>
    <row r="24" ht="15.0" customHeight="1">
      <c r="A24" s="68">
        <v>16168.0</v>
      </c>
      <c r="B24" s="90" t="s">
        <v>2917</v>
      </c>
      <c r="C24" s="68" t="s">
        <v>2918</v>
      </c>
      <c r="D24" s="87">
        <v>300000.0</v>
      </c>
      <c r="E24" s="817" t="s">
        <v>4158</v>
      </c>
      <c r="F24" s="87">
        <v>696044.75</v>
      </c>
      <c r="G24" s="87">
        <v>696044.75</v>
      </c>
      <c r="H24" s="68" t="s">
        <v>351</v>
      </c>
      <c r="I24" s="819" t="s">
        <v>266</v>
      </c>
      <c r="J24" s="820" t="s">
        <v>4679</v>
      </c>
      <c r="K24" s="68" t="s">
        <v>2669</v>
      </c>
      <c r="L24" s="68" t="s">
        <v>792</v>
      </c>
      <c r="M24" s="68" t="s">
        <v>2919</v>
      </c>
      <c r="N24" s="90" t="s">
        <v>294</v>
      </c>
      <c r="O24" s="371" t="s">
        <v>4154</v>
      </c>
      <c r="P24" s="827" t="s">
        <v>4698</v>
      </c>
      <c r="Q24" s="68" t="s">
        <v>2753</v>
      </c>
      <c r="R24" s="185" t="s">
        <v>294</v>
      </c>
      <c r="S24" s="68" t="s">
        <v>294</v>
      </c>
      <c r="T24" s="185" t="s">
        <v>907</v>
      </c>
      <c r="U24" s="823" t="s">
        <v>4709</v>
      </c>
      <c r="V24" s="68"/>
      <c r="W24" s="68"/>
      <c r="X24" s="68"/>
      <c r="Y24" s="68"/>
      <c r="Z24" s="68"/>
      <c r="AA24" s="68"/>
      <c r="AB24" s="68"/>
      <c r="AC24" s="68"/>
      <c r="AD24" s="68"/>
      <c r="AE24" s="68"/>
      <c r="AF24" s="68"/>
      <c r="AG24" s="68"/>
      <c r="AH24" s="68"/>
      <c r="AI24" s="68"/>
      <c r="AJ24" s="68"/>
      <c r="AK24" s="68"/>
      <c r="AL24" s="68"/>
      <c r="AM24" s="68"/>
      <c r="AN24" s="68"/>
      <c r="AO24" s="68"/>
    </row>
    <row r="25" ht="14.25" customHeight="1">
      <c r="A25" s="68">
        <v>14070.0</v>
      </c>
      <c r="B25" s="90" t="s">
        <v>1867</v>
      </c>
      <c r="C25" s="68" t="s">
        <v>1583</v>
      </c>
      <c r="D25" s="337">
        <v>475000.0</v>
      </c>
      <c r="E25" s="140" t="s">
        <v>4161</v>
      </c>
      <c r="F25" s="87">
        <v>1293966.57</v>
      </c>
      <c r="G25" s="87">
        <v>1293966.57</v>
      </c>
      <c r="H25" s="68" t="s">
        <v>351</v>
      </c>
      <c r="I25" s="819" t="s">
        <v>1584</v>
      </c>
      <c r="J25" s="820" t="s">
        <v>4679</v>
      </c>
      <c r="K25" s="68" t="s">
        <v>2985</v>
      </c>
      <c r="L25" s="68" t="s">
        <v>4710</v>
      </c>
      <c r="M25" s="68" t="s">
        <v>3793</v>
      </c>
      <c r="N25" s="90" t="s">
        <v>294</v>
      </c>
      <c r="O25" s="371" t="s">
        <v>4154</v>
      </c>
      <c r="P25" s="827" t="s">
        <v>4698</v>
      </c>
      <c r="Q25" s="68" t="s">
        <v>2753</v>
      </c>
      <c r="R25" s="185" t="s">
        <v>294</v>
      </c>
      <c r="S25" s="68" t="s">
        <v>294</v>
      </c>
      <c r="T25" s="68" t="s">
        <v>1158</v>
      </c>
      <c r="U25" s="823" t="s">
        <v>4711</v>
      </c>
      <c r="V25" s="68"/>
      <c r="W25" s="68"/>
      <c r="X25" s="68"/>
      <c r="Y25" s="68"/>
      <c r="Z25" s="68"/>
      <c r="AA25" s="68"/>
      <c r="AB25" s="68"/>
      <c r="AC25" s="68"/>
      <c r="AD25" s="68"/>
      <c r="AE25" s="68"/>
      <c r="AF25" s="68"/>
      <c r="AG25" s="68"/>
      <c r="AH25" s="68"/>
      <c r="AI25" s="68"/>
      <c r="AJ25" s="68"/>
      <c r="AK25" s="68"/>
      <c r="AL25" s="68"/>
      <c r="AM25" s="68"/>
      <c r="AN25" s="68"/>
      <c r="AO25" s="68"/>
    </row>
    <row r="26" ht="15.75" customHeight="1">
      <c r="A26" s="522">
        <v>11744.0</v>
      </c>
      <c r="B26" s="256" t="s">
        <v>2911</v>
      </c>
      <c r="C26" s="180" t="s">
        <v>1594</v>
      </c>
      <c r="D26" s="531">
        <v>349575.0</v>
      </c>
      <c r="E26" s="828" t="s">
        <v>4462</v>
      </c>
      <c r="F26" s="531">
        <v>844150.0</v>
      </c>
      <c r="G26" s="531">
        <v>844150.0</v>
      </c>
      <c r="H26" s="68" t="s">
        <v>415</v>
      </c>
      <c r="I26" s="825" t="s">
        <v>1595</v>
      </c>
      <c r="J26" s="820" t="s">
        <v>4679</v>
      </c>
      <c r="K26" s="68" t="s">
        <v>2014</v>
      </c>
      <c r="L26" s="68" t="s">
        <v>469</v>
      </c>
      <c r="M26" s="68" t="s">
        <v>3434</v>
      </c>
      <c r="N26" s="90" t="s">
        <v>294</v>
      </c>
      <c r="O26" s="371" t="s">
        <v>4154</v>
      </c>
      <c r="P26" s="818" t="s">
        <v>4680</v>
      </c>
      <c r="Q26" s="68" t="s">
        <v>2753</v>
      </c>
      <c r="R26" s="68" t="s">
        <v>855</v>
      </c>
      <c r="S26" s="68" t="s">
        <v>294</v>
      </c>
      <c r="T26" s="185" t="s">
        <v>1148</v>
      </c>
      <c r="U26" s="823" t="s">
        <v>4712</v>
      </c>
      <c r="V26" s="68"/>
      <c r="W26" s="68"/>
      <c r="X26" s="68"/>
      <c r="Y26" s="68"/>
      <c r="Z26" s="68"/>
      <c r="AA26" s="68"/>
      <c r="AB26" s="68"/>
      <c r="AC26" s="68"/>
      <c r="AD26" s="68"/>
      <c r="AE26" s="68"/>
      <c r="AF26" s="68"/>
      <c r="AG26" s="68"/>
      <c r="AH26" s="68"/>
      <c r="AI26" s="68"/>
      <c r="AJ26" s="68"/>
      <c r="AK26" s="68"/>
      <c r="AL26" s="68"/>
      <c r="AM26" s="68"/>
      <c r="AN26" s="68"/>
      <c r="AO26" s="68"/>
    </row>
    <row r="27" ht="17.25" customHeight="1">
      <c r="A27" s="234">
        <v>11721.0</v>
      </c>
      <c r="B27" s="305" t="s">
        <v>2841</v>
      </c>
      <c r="C27" s="234" t="s">
        <v>1024</v>
      </c>
      <c r="D27" s="328">
        <v>192271.0</v>
      </c>
      <c r="E27" s="68" t="s">
        <v>4166</v>
      </c>
      <c r="F27" s="329">
        <v>518018.05</v>
      </c>
      <c r="G27" s="329">
        <v>518018.05</v>
      </c>
      <c r="H27" s="68" t="s">
        <v>158</v>
      </c>
      <c r="I27" s="825" t="s">
        <v>1025</v>
      </c>
      <c r="J27" s="820" t="s">
        <v>4679</v>
      </c>
      <c r="K27" s="68" t="s">
        <v>2014</v>
      </c>
      <c r="L27" s="68" t="s">
        <v>2710</v>
      </c>
      <c r="M27" s="68" t="s">
        <v>3434</v>
      </c>
      <c r="N27" s="90" t="s">
        <v>294</v>
      </c>
      <c r="O27" s="371" t="s">
        <v>4154</v>
      </c>
      <c r="P27" s="818" t="s">
        <v>4680</v>
      </c>
      <c r="Q27" s="68" t="s">
        <v>2753</v>
      </c>
      <c r="R27" s="68" t="s">
        <v>855</v>
      </c>
      <c r="S27" s="68" t="s">
        <v>294</v>
      </c>
      <c r="T27" s="68" t="s">
        <v>1148</v>
      </c>
      <c r="U27" s="823" t="s">
        <v>4713</v>
      </c>
      <c r="V27" s="68"/>
      <c r="W27" s="68"/>
      <c r="X27" s="68"/>
      <c r="Y27" s="68"/>
      <c r="Z27" s="68"/>
      <c r="AA27" s="68"/>
      <c r="AB27" s="68"/>
      <c r="AC27" s="68"/>
      <c r="AD27" s="68"/>
      <c r="AE27" s="68"/>
      <c r="AF27" s="68"/>
      <c r="AG27" s="68"/>
      <c r="AH27" s="68"/>
      <c r="AI27" s="68"/>
      <c r="AJ27" s="68"/>
      <c r="AK27" s="68"/>
      <c r="AL27" s="68"/>
      <c r="AM27" s="68"/>
      <c r="AN27" s="68"/>
      <c r="AO27" s="68"/>
    </row>
    <row r="28" ht="14.25" customHeight="1">
      <c r="A28" s="68">
        <v>27209.0</v>
      </c>
      <c r="B28" s="90" t="s">
        <v>4626</v>
      </c>
      <c r="C28" s="68" t="s">
        <v>4714</v>
      </c>
      <c r="D28" s="337">
        <v>1089000.0</v>
      </c>
      <c r="E28" s="140" t="s">
        <v>4578</v>
      </c>
      <c r="F28" s="87">
        <v>203131.68</v>
      </c>
      <c r="G28" s="87">
        <v>203131.68</v>
      </c>
      <c r="H28" s="68" t="s">
        <v>3655</v>
      </c>
      <c r="I28" s="819" t="s">
        <v>4715</v>
      </c>
      <c r="J28" s="820" t="s">
        <v>4679</v>
      </c>
      <c r="K28" s="68" t="s">
        <v>4716</v>
      </c>
      <c r="L28" s="68" t="s">
        <v>469</v>
      </c>
      <c r="M28" s="68" t="s">
        <v>4717</v>
      </c>
      <c r="N28" s="68" t="s">
        <v>294</v>
      </c>
      <c r="O28" s="371" t="s">
        <v>4154</v>
      </c>
      <c r="P28" s="818" t="s">
        <v>4698</v>
      </c>
      <c r="Q28" s="68" t="s">
        <v>1184</v>
      </c>
      <c r="R28" s="68" t="s">
        <v>1155</v>
      </c>
      <c r="S28" s="68" t="s">
        <v>294</v>
      </c>
      <c r="T28" s="68" t="s">
        <v>197</v>
      </c>
      <c r="U28" s="68" t="s">
        <v>4718</v>
      </c>
      <c r="V28" s="68"/>
      <c r="W28" s="68"/>
      <c r="X28" s="68"/>
      <c r="Y28" s="68"/>
      <c r="Z28" s="68"/>
      <c r="AA28" s="68"/>
      <c r="AB28" s="68"/>
      <c r="AC28" s="68"/>
      <c r="AD28" s="68"/>
      <c r="AE28" s="68"/>
      <c r="AF28" s="68"/>
      <c r="AG28" s="68"/>
      <c r="AH28" s="68"/>
      <c r="AI28" s="68"/>
      <c r="AJ28" s="68"/>
      <c r="AK28" s="68"/>
      <c r="AL28" s="68"/>
      <c r="AM28" s="68"/>
      <c r="AN28" s="68"/>
      <c r="AO28" s="68"/>
    </row>
    <row r="29" ht="14.25" customHeight="1">
      <c r="A29" s="68">
        <v>25331.0</v>
      </c>
      <c r="B29" s="90" t="s">
        <v>4593</v>
      </c>
      <c r="C29" s="68" t="s">
        <v>4594</v>
      </c>
      <c r="D29" s="337">
        <v>3000000.0</v>
      </c>
      <c r="E29" s="140" t="s">
        <v>4035</v>
      </c>
      <c r="F29" s="87">
        <v>2625411.42</v>
      </c>
      <c r="G29" s="87">
        <v>2625411.42</v>
      </c>
      <c r="H29" s="68" t="s">
        <v>3655</v>
      </c>
      <c r="I29" s="819" t="s">
        <v>4719</v>
      </c>
      <c r="J29" s="820" t="s">
        <v>4675</v>
      </c>
      <c r="K29" s="68" t="s">
        <v>4720</v>
      </c>
      <c r="L29" s="68" t="s">
        <v>23</v>
      </c>
      <c r="M29" s="68" t="s">
        <v>4598</v>
      </c>
      <c r="N29" s="68" t="s">
        <v>294</v>
      </c>
      <c r="O29" s="371" t="s">
        <v>4154</v>
      </c>
      <c r="P29" s="818" t="s">
        <v>4698</v>
      </c>
      <c r="Q29" s="68" t="s">
        <v>1184</v>
      </c>
      <c r="R29" s="68" t="s">
        <v>1155</v>
      </c>
      <c r="S29" s="68" t="s">
        <v>294</v>
      </c>
      <c r="T29" s="68" t="s">
        <v>197</v>
      </c>
      <c r="U29" s="68" t="s">
        <v>4721</v>
      </c>
      <c r="V29" s="68"/>
      <c r="W29" s="68"/>
      <c r="X29" s="68"/>
      <c r="Y29" s="68"/>
      <c r="Z29" s="68"/>
      <c r="AA29" s="68"/>
      <c r="AB29" s="68"/>
      <c r="AC29" s="68"/>
      <c r="AD29" s="68"/>
      <c r="AE29" s="68"/>
      <c r="AF29" s="68"/>
      <c r="AG29" s="68"/>
      <c r="AH29" s="68"/>
      <c r="AI29" s="68"/>
      <c r="AJ29" s="68"/>
      <c r="AK29" s="68"/>
      <c r="AL29" s="68"/>
      <c r="AM29" s="68"/>
      <c r="AN29" s="68"/>
      <c r="AO29" s="68"/>
    </row>
    <row r="30" ht="18.75" customHeight="1">
      <c r="A30" s="371">
        <v>12089.0</v>
      </c>
      <c r="B30" s="90" t="s">
        <v>3641</v>
      </c>
      <c r="C30" s="68" t="s">
        <v>3642</v>
      </c>
      <c r="D30" s="87">
        <v>2500000.0</v>
      </c>
      <c r="E30" s="829" t="s">
        <v>4169</v>
      </c>
      <c r="F30" s="107">
        <v>5061068.0</v>
      </c>
      <c r="G30" s="87">
        <v>5061068.0</v>
      </c>
      <c r="H30" s="68" t="s">
        <v>45</v>
      </c>
      <c r="I30" s="819" t="s">
        <v>3643</v>
      </c>
      <c r="J30" s="820" t="s">
        <v>4679</v>
      </c>
      <c r="K30" s="68" t="s">
        <v>2716</v>
      </c>
      <c r="L30" s="68" t="s">
        <v>3246</v>
      </c>
      <c r="M30" s="68" t="s">
        <v>1206</v>
      </c>
      <c r="N30" s="90" t="s">
        <v>294</v>
      </c>
      <c r="O30" s="371" t="s">
        <v>4154</v>
      </c>
      <c r="P30" s="818" t="s">
        <v>4680</v>
      </c>
      <c r="Q30" s="68" t="s">
        <v>1184</v>
      </c>
      <c r="R30" s="185" t="s">
        <v>1949</v>
      </c>
      <c r="S30" s="68" t="s">
        <v>294</v>
      </c>
      <c r="T30" s="68" t="s">
        <v>907</v>
      </c>
      <c r="U30" s="68" t="s">
        <v>4722</v>
      </c>
      <c r="V30" s="68"/>
      <c r="W30" s="68"/>
      <c r="X30" s="68"/>
      <c r="Y30" s="68"/>
      <c r="Z30" s="68"/>
      <c r="AA30" s="68"/>
      <c r="AB30" s="68"/>
      <c r="AC30" s="68"/>
      <c r="AD30" s="68"/>
      <c r="AE30" s="68"/>
      <c r="AF30" s="68"/>
      <c r="AG30" s="68"/>
      <c r="AH30" s="68"/>
      <c r="AI30" s="68"/>
      <c r="AJ30" s="68"/>
      <c r="AK30" s="68"/>
      <c r="AL30" s="68"/>
      <c r="AM30" s="68"/>
      <c r="AN30" s="68"/>
      <c r="AO30" s="68"/>
    </row>
    <row r="31" ht="15.75" customHeight="1">
      <c r="A31" s="528">
        <v>16214.0</v>
      </c>
      <c r="B31" s="830" t="s">
        <v>2895</v>
      </c>
      <c r="C31" s="831" t="s">
        <v>2896</v>
      </c>
      <c r="D31" s="328">
        <v>400000.0</v>
      </c>
      <c r="E31" s="821" t="s">
        <v>4171</v>
      </c>
      <c r="F31" s="329">
        <v>840859.65</v>
      </c>
      <c r="G31" s="329">
        <v>840859.65</v>
      </c>
      <c r="H31" s="68" t="s">
        <v>415</v>
      </c>
      <c r="I31" s="825" t="s">
        <v>2897</v>
      </c>
      <c r="J31" s="820" t="s">
        <v>4679</v>
      </c>
      <c r="K31" s="68" t="s">
        <v>1880</v>
      </c>
      <c r="L31" s="68" t="s">
        <v>677</v>
      </c>
      <c r="M31" s="68" t="s">
        <v>3434</v>
      </c>
      <c r="N31" s="90" t="s">
        <v>294</v>
      </c>
      <c r="O31" s="371" t="s">
        <v>4154</v>
      </c>
      <c r="P31" s="818" t="s">
        <v>4680</v>
      </c>
      <c r="Q31" s="68" t="s">
        <v>1184</v>
      </c>
      <c r="R31" s="68" t="s">
        <v>855</v>
      </c>
      <c r="S31" s="68" t="s">
        <v>294</v>
      </c>
      <c r="T31" s="185" t="s">
        <v>1148</v>
      </c>
      <c r="U31" s="68" t="s">
        <v>4723</v>
      </c>
      <c r="V31" s="68"/>
      <c r="W31" s="68"/>
      <c r="X31" s="68"/>
      <c r="Y31" s="68"/>
      <c r="Z31" s="68"/>
      <c r="AA31" s="68"/>
      <c r="AB31" s="68"/>
      <c r="AC31" s="68"/>
      <c r="AD31" s="68"/>
      <c r="AE31" s="68"/>
      <c r="AF31" s="68"/>
      <c r="AG31" s="68"/>
      <c r="AH31" s="68"/>
      <c r="AI31" s="68"/>
      <c r="AJ31" s="68"/>
      <c r="AK31" s="68"/>
      <c r="AL31" s="68"/>
      <c r="AM31" s="68"/>
      <c r="AN31" s="68"/>
      <c r="AO31" s="68"/>
    </row>
    <row r="32" ht="14.25" customHeight="1">
      <c r="A32" s="68">
        <v>21038.0</v>
      </c>
      <c r="B32" s="90" t="s">
        <v>2520</v>
      </c>
      <c r="C32" s="68" t="s">
        <v>2521</v>
      </c>
      <c r="D32" s="337">
        <v>220000.0</v>
      </c>
      <c r="E32" s="140" t="s">
        <v>4174</v>
      </c>
      <c r="F32" s="87">
        <v>34327.72</v>
      </c>
      <c r="G32" s="87">
        <v>34327.72</v>
      </c>
      <c r="H32" s="68" t="s">
        <v>2463</v>
      </c>
      <c r="I32" s="819" t="s">
        <v>2522</v>
      </c>
      <c r="J32" s="820" t="s">
        <v>4675</v>
      </c>
      <c r="K32" s="68" t="s">
        <v>2669</v>
      </c>
      <c r="L32" s="68" t="s">
        <v>792</v>
      </c>
      <c r="M32" s="68" t="s">
        <v>3434</v>
      </c>
      <c r="N32" s="90" t="s">
        <v>294</v>
      </c>
      <c r="O32" s="371" t="s">
        <v>4154</v>
      </c>
      <c r="P32" s="818" t="s">
        <v>4706</v>
      </c>
      <c r="Q32" s="68" t="s">
        <v>1184</v>
      </c>
      <c r="R32" s="185" t="s">
        <v>1949</v>
      </c>
      <c r="S32" s="68" t="s">
        <v>294</v>
      </c>
      <c r="T32" s="68" t="s">
        <v>907</v>
      </c>
      <c r="U32" s="68" t="s">
        <v>4724</v>
      </c>
      <c r="V32" s="68"/>
      <c r="W32" s="68"/>
      <c r="X32" s="68"/>
      <c r="Y32" s="68"/>
      <c r="Z32" s="68"/>
      <c r="AA32" s="68"/>
      <c r="AB32" s="68"/>
      <c r="AC32" s="68"/>
      <c r="AD32" s="68"/>
      <c r="AE32" s="68"/>
      <c r="AF32" s="68"/>
      <c r="AG32" s="68"/>
      <c r="AH32" s="68"/>
      <c r="AI32" s="68"/>
      <c r="AJ32" s="68"/>
      <c r="AK32" s="68"/>
      <c r="AL32" s="68"/>
      <c r="AM32" s="68"/>
      <c r="AN32" s="68"/>
      <c r="AO32" s="68"/>
    </row>
    <row r="33" ht="14.25" customHeight="1">
      <c r="A33" s="68">
        <v>12785.0</v>
      </c>
      <c r="B33" s="140" t="s">
        <v>4178</v>
      </c>
      <c r="C33" s="68" t="s">
        <v>4179</v>
      </c>
      <c r="D33" s="337">
        <v>1420000.0</v>
      </c>
      <c r="E33" s="140" t="s">
        <v>4180</v>
      </c>
      <c r="F33" s="87">
        <v>2888567.05</v>
      </c>
      <c r="G33" s="87">
        <v>2888567.05</v>
      </c>
      <c r="H33" s="68" t="s">
        <v>3655</v>
      </c>
      <c r="I33" s="68"/>
      <c r="J33" s="271" t="s">
        <v>4679</v>
      </c>
      <c r="K33" s="68" t="s">
        <v>4725</v>
      </c>
      <c r="L33" s="68" t="s">
        <v>576</v>
      </c>
      <c r="M33" s="68" t="s">
        <v>3434</v>
      </c>
      <c r="N33" s="90" t="s">
        <v>294</v>
      </c>
      <c r="O33" s="371" t="s">
        <v>4154</v>
      </c>
      <c r="P33" s="818" t="s">
        <v>4680</v>
      </c>
      <c r="Q33" s="68" t="s">
        <v>1184</v>
      </c>
      <c r="R33" s="68" t="s">
        <v>855</v>
      </c>
      <c r="S33" s="68" t="s">
        <v>294</v>
      </c>
      <c r="T33" s="68" t="s">
        <v>197</v>
      </c>
      <c r="U33" s="68" t="s">
        <v>4726</v>
      </c>
      <c r="V33" s="68"/>
      <c r="W33" s="68"/>
      <c r="X33" s="68"/>
      <c r="Y33" s="68"/>
      <c r="Z33" s="68"/>
      <c r="AA33" s="68"/>
      <c r="AB33" s="68"/>
      <c r="AC33" s="68"/>
      <c r="AD33" s="68"/>
      <c r="AE33" s="68"/>
      <c r="AF33" s="68"/>
      <c r="AG33" s="68"/>
      <c r="AH33" s="68"/>
      <c r="AI33" s="68"/>
      <c r="AJ33" s="68"/>
      <c r="AK33" s="68"/>
      <c r="AL33" s="68"/>
      <c r="AM33" s="68"/>
      <c r="AN33" s="68"/>
      <c r="AO33" s="68"/>
    </row>
    <row r="34" ht="14.25" customHeight="1">
      <c r="A34" s="68">
        <v>20527.0</v>
      </c>
      <c r="B34" s="140" t="s">
        <v>3358</v>
      </c>
      <c r="C34" s="68" t="s">
        <v>3359</v>
      </c>
      <c r="D34" s="337">
        <v>600000.0</v>
      </c>
      <c r="E34" s="140" t="s">
        <v>4185</v>
      </c>
      <c r="F34" s="87">
        <v>1201542.43</v>
      </c>
      <c r="G34" s="87">
        <v>1201542.43</v>
      </c>
      <c r="H34" s="68" t="s">
        <v>2463</v>
      </c>
      <c r="I34" s="68" t="s">
        <v>4186</v>
      </c>
      <c r="J34" s="271" t="s">
        <v>4679</v>
      </c>
      <c r="K34" s="68" t="s">
        <v>3361</v>
      </c>
      <c r="L34" s="68" t="s">
        <v>3375</v>
      </c>
      <c r="M34" s="68" t="s">
        <v>1206</v>
      </c>
      <c r="N34" s="90" t="s">
        <v>294</v>
      </c>
      <c r="O34" s="371" t="s">
        <v>4154</v>
      </c>
      <c r="P34" s="818" t="s">
        <v>4680</v>
      </c>
      <c r="Q34" s="68" t="s">
        <v>1184</v>
      </c>
      <c r="R34" s="68" t="s">
        <v>855</v>
      </c>
      <c r="S34" s="68" t="s">
        <v>294</v>
      </c>
      <c r="T34" s="68" t="s">
        <v>1158</v>
      </c>
      <c r="U34" s="68" t="s">
        <v>4727</v>
      </c>
      <c r="V34" s="68"/>
      <c r="W34" s="68"/>
      <c r="X34" s="68"/>
      <c r="Y34" s="68"/>
      <c r="Z34" s="68"/>
      <c r="AA34" s="68"/>
      <c r="AB34" s="68"/>
      <c r="AC34" s="68"/>
      <c r="AD34" s="68"/>
      <c r="AE34" s="68"/>
      <c r="AF34" s="68"/>
      <c r="AG34" s="68"/>
      <c r="AH34" s="68"/>
      <c r="AI34" s="68"/>
      <c r="AJ34" s="68"/>
      <c r="AK34" s="68"/>
      <c r="AL34" s="68"/>
      <c r="AM34" s="68"/>
      <c r="AN34" s="68"/>
      <c r="AO34" s="68"/>
    </row>
    <row r="35" ht="14.25" customHeight="1">
      <c r="A35" s="68">
        <v>12710.0</v>
      </c>
      <c r="B35" s="140" t="s">
        <v>2434</v>
      </c>
      <c r="C35" s="68" t="s">
        <v>2435</v>
      </c>
      <c r="D35" s="337">
        <v>984000.0</v>
      </c>
      <c r="E35" s="140" t="s">
        <v>4188</v>
      </c>
      <c r="F35" s="87">
        <v>2202981.18</v>
      </c>
      <c r="G35" s="87">
        <v>2202981.18</v>
      </c>
      <c r="H35" s="68" t="s">
        <v>45</v>
      </c>
      <c r="I35" s="68" t="s">
        <v>1540</v>
      </c>
      <c r="J35" s="271" t="s">
        <v>4679</v>
      </c>
      <c r="K35" s="68" t="s">
        <v>2436</v>
      </c>
      <c r="L35" s="68" t="s">
        <v>469</v>
      </c>
      <c r="M35" s="68" t="s">
        <v>1206</v>
      </c>
      <c r="N35" s="90" t="s">
        <v>294</v>
      </c>
      <c r="O35" s="371" t="s">
        <v>4154</v>
      </c>
      <c r="P35" s="818" t="s">
        <v>4680</v>
      </c>
      <c r="Q35" s="68" t="s">
        <v>1184</v>
      </c>
      <c r="R35" s="185" t="s">
        <v>1949</v>
      </c>
      <c r="S35" s="68" t="s">
        <v>294</v>
      </c>
      <c r="T35" s="68" t="s">
        <v>907</v>
      </c>
      <c r="U35" s="68" t="s">
        <v>4728</v>
      </c>
      <c r="V35" s="68"/>
      <c r="W35" s="68"/>
      <c r="X35" s="68"/>
      <c r="Y35" s="68"/>
      <c r="Z35" s="68"/>
      <c r="AA35" s="68"/>
      <c r="AB35" s="68"/>
      <c r="AC35" s="68"/>
      <c r="AD35" s="68"/>
      <c r="AE35" s="68"/>
      <c r="AF35" s="68"/>
      <c r="AG35" s="68"/>
      <c r="AH35" s="68"/>
      <c r="AI35" s="68"/>
      <c r="AJ35" s="68"/>
      <c r="AK35" s="68"/>
      <c r="AL35" s="68"/>
      <c r="AM35" s="68"/>
      <c r="AN35" s="68"/>
      <c r="AO35" s="68"/>
    </row>
    <row r="36" ht="14.25" customHeight="1">
      <c r="A36" s="68">
        <v>15584.0</v>
      </c>
      <c r="B36" s="140" t="s">
        <v>3509</v>
      </c>
      <c r="C36" s="68" t="s">
        <v>3510</v>
      </c>
      <c r="D36" s="337">
        <v>1683086.0</v>
      </c>
      <c r="E36" s="140" t="s">
        <v>4193</v>
      </c>
      <c r="F36" s="87">
        <v>3384257.92</v>
      </c>
      <c r="G36" s="87">
        <v>3384257.92</v>
      </c>
      <c r="H36" s="68" t="s">
        <v>3655</v>
      </c>
      <c r="I36" s="68" t="s">
        <v>156</v>
      </c>
      <c r="J36" s="271" t="s">
        <v>4679</v>
      </c>
      <c r="K36" s="68" t="s">
        <v>4729</v>
      </c>
      <c r="L36" s="68" t="s">
        <v>480</v>
      </c>
      <c r="M36" s="68" t="s">
        <v>4730</v>
      </c>
      <c r="N36" s="90" t="s">
        <v>294</v>
      </c>
      <c r="O36" s="371" t="s">
        <v>4731</v>
      </c>
      <c r="P36" s="818" t="s">
        <v>4680</v>
      </c>
      <c r="Q36" s="68" t="s">
        <v>1184</v>
      </c>
      <c r="R36" s="185" t="s">
        <v>1949</v>
      </c>
      <c r="S36" s="68" t="s">
        <v>294</v>
      </c>
      <c r="T36" s="68" t="s">
        <v>197</v>
      </c>
      <c r="U36" s="823" t="s">
        <v>4732</v>
      </c>
      <c r="V36" s="68"/>
      <c r="W36" s="68"/>
      <c r="X36" s="68"/>
      <c r="Y36" s="68"/>
      <c r="Z36" s="68"/>
      <c r="AA36" s="68"/>
      <c r="AB36" s="68"/>
      <c r="AC36" s="68"/>
      <c r="AD36" s="68"/>
      <c r="AE36" s="68"/>
      <c r="AF36" s="68"/>
      <c r="AG36" s="68"/>
      <c r="AH36" s="68"/>
      <c r="AI36" s="68"/>
      <c r="AJ36" s="68"/>
      <c r="AK36" s="68"/>
      <c r="AL36" s="68"/>
      <c r="AM36" s="68"/>
      <c r="AN36" s="68"/>
      <c r="AO36" s="68"/>
    </row>
    <row r="37" ht="15.75" customHeight="1">
      <c r="A37" s="393">
        <v>12217.0</v>
      </c>
      <c r="B37" s="305" t="s">
        <v>2363</v>
      </c>
      <c r="C37" s="234" t="s">
        <v>2364</v>
      </c>
      <c r="D37" s="328">
        <v>1050000.0</v>
      </c>
      <c r="E37" s="821" t="s">
        <v>4199</v>
      </c>
      <c r="F37" s="329">
        <v>2297515.84</v>
      </c>
      <c r="G37" s="329">
        <v>2297515.84</v>
      </c>
      <c r="H37" s="185" t="s">
        <v>158</v>
      </c>
      <c r="I37" s="51" t="s">
        <v>2365</v>
      </c>
      <c r="J37" s="250" t="s">
        <v>4679</v>
      </c>
      <c r="K37" s="185" t="s">
        <v>2152</v>
      </c>
      <c r="L37" s="155" t="s">
        <v>557</v>
      </c>
      <c r="M37" s="68" t="s">
        <v>3434</v>
      </c>
      <c r="N37" s="90" t="s">
        <v>294</v>
      </c>
      <c r="O37" s="371" t="s">
        <v>4731</v>
      </c>
      <c r="P37" s="818" t="s">
        <v>4680</v>
      </c>
      <c r="Q37" s="68" t="s">
        <v>1184</v>
      </c>
      <c r="R37" s="185" t="s">
        <v>1949</v>
      </c>
      <c r="S37" s="68" t="s">
        <v>294</v>
      </c>
      <c r="T37" s="185" t="s">
        <v>1148</v>
      </c>
      <c r="U37" s="832" t="s">
        <v>4733</v>
      </c>
      <c r="V37" s="185"/>
      <c r="W37" s="185"/>
      <c r="X37" s="185"/>
      <c r="Y37" s="185"/>
      <c r="Z37" s="185"/>
      <c r="AA37" s="185"/>
      <c r="AB37" s="185"/>
      <c r="AC37" s="185"/>
      <c r="AD37" s="185"/>
      <c r="AE37" s="185"/>
      <c r="AF37" s="185"/>
      <c r="AG37" s="185"/>
      <c r="AH37" s="185"/>
      <c r="AI37" s="185"/>
      <c r="AJ37" s="185"/>
      <c r="AK37" s="68"/>
      <c r="AL37" s="68"/>
      <c r="AM37" s="68"/>
      <c r="AN37" s="68"/>
      <c r="AO37" s="68"/>
    </row>
    <row r="38" ht="14.25" customHeight="1">
      <c r="A38" s="68">
        <v>25331.0</v>
      </c>
      <c r="B38" s="90" t="s">
        <v>4593</v>
      </c>
      <c r="C38" s="68" t="s">
        <v>4594</v>
      </c>
      <c r="D38" s="337">
        <v>3000000.0</v>
      </c>
      <c r="E38" s="140" t="s">
        <v>4035</v>
      </c>
      <c r="F38" s="87">
        <v>2625411.42</v>
      </c>
      <c r="G38" s="87">
        <v>2625411.42</v>
      </c>
      <c r="H38" s="68" t="s">
        <v>3655</v>
      </c>
      <c r="I38" s="819" t="s">
        <v>4719</v>
      </c>
      <c r="J38" s="820" t="s">
        <v>4675</v>
      </c>
      <c r="K38" s="68" t="s">
        <v>4720</v>
      </c>
      <c r="L38" s="68" t="s">
        <v>87</v>
      </c>
      <c r="M38" s="68" t="s">
        <v>4598</v>
      </c>
      <c r="N38" s="90" t="s">
        <v>294</v>
      </c>
      <c r="O38" s="371" t="s">
        <v>4154</v>
      </c>
      <c r="P38" s="818" t="s">
        <v>4680</v>
      </c>
      <c r="Q38" s="68" t="s">
        <v>1184</v>
      </c>
      <c r="R38" s="68" t="s">
        <v>1155</v>
      </c>
      <c r="S38" s="68" t="s">
        <v>294</v>
      </c>
      <c r="T38" s="68" t="s">
        <v>197</v>
      </c>
      <c r="U38" s="823" t="s">
        <v>4734</v>
      </c>
      <c r="V38" s="68"/>
      <c r="W38" s="68"/>
      <c r="X38" s="68"/>
      <c r="Y38" s="68"/>
      <c r="Z38" s="68"/>
      <c r="AA38" s="68"/>
      <c r="AB38" s="68"/>
      <c r="AC38" s="68"/>
      <c r="AD38" s="68"/>
      <c r="AE38" s="68"/>
      <c r="AF38" s="68"/>
      <c r="AG38" s="68"/>
      <c r="AH38" s="68"/>
      <c r="AI38" s="68"/>
      <c r="AJ38" s="68"/>
      <c r="AK38" s="68"/>
      <c r="AL38" s="68"/>
      <c r="AM38" s="68"/>
      <c r="AN38" s="68"/>
      <c r="AO38" s="68"/>
    </row>
    <row r="39" ht="14.25" customHeight="1">
      <c r="A39" s="68">
        <v>23339.0</v>
      </c>
      <c r="B39" s="140" t="s">
        <v>4118</v>
      </c>
      <c r="C39" s="68" t="s">
        <v>2704</v>
      </c>
      <c r="D39" s="337">
        <v>1536000.0</v>
      </c>
      <c r="E39" s="140" t="s">
        <v>4119</v>
      </c>
      <c r="F39" s="87">
        <v>1536000.0</v>
      </c>
      <c r="G39" s="87">
        <v>1536000.0</v>
      </c>
      <c r="H39" s="68" t="s">
        <v>3655</v>
      </c>
      <c r="I39" s="819" t="s">
        <v>41</v>
      </c>
      <c r="J39" s="820" t="s">
        <v>4679</v>
      </c>
      <c r="K39" s="68" t="s">
        <v>2248</v>
      </c>
      <c r="L39" s="68" t="s">
        <v>469</v>
      </c>
      <c r="M39" s="68" t="s">
        <v>4205</v>
      </c>
      <c r="N39" s="90" t="s">
        <v>294</v>
      </c>
      <c r="O39" s="371" t="s">
        <v>4204</v>
      </c>
      <c r="P39" s="818" t="s">
        <v>4698</v>
      </c>
      <c r="Q39" s="68" t="s">
        <v>2753</v>
      </c>
      <c r="R39" s="68" t="s">
        <v>855</v>
      </c>
      <c r="S39" s="68" t="s">
        <v>284</v>
      </c>
      <c r="T39" s="68" t="s">
        <v>197</v>
      </c>
      <c r="U39" s="823" t="s">
        <v>4735</v>
      </c>
      <c r="V39" s="68"/>
      <c r="W39" s="68"/>
      <c r="X39" s="68"/>
      <c r="Y39" s="68"/>
      <c r="Z39" s="68"/>
      <c r="AA39" s="68"/>
      <c r="AB39" s="68"/>
      <c r="AC39" s="68"/>
      <c r="AD39" s="68"/>
      <c r="AE39" s="68"/>
      <c r="AF39" s="68"/>
      <c r="AG39" s="68"/>
      <c r="AH39" s="68"/>
      <c r="AI39" s="68"/>
      <c r="AJ39" s="68"/>
      <c r="AK39" s="68"/>
      <c r="AL39" s="68"/>
      <c r="AM39" s="68"/>
      <c r="AN39" s="68"/>
      <c r="AO39" s="68"/>
    </row>
    <row r="40" ht="14.25" customHeight="1">
      <c r="A40" s="68">
        <v>11976.0</v>
      </c>
      <c r="B40" s="140" t="s">
        <v>4207</v>
      </c>
      <c r="C40" s="68" t="s">
        <v>4208</v>
      </c>
      <c r="D40" s="337">
        <v>230000.0</v>
      </c>
      <c r="E40" s="140">
        <v>1480.0</v>
      </c>
      <c r="F40" s="87">
        <v>462915.2</v>
      </c>
      <c r="G40" s="87">
        <v>462915.2</v>
      </c>
      <c r="H40" s="68" t="s">
        <v>3655</v>
      </c>
      <c r="I40" s="819" t="s">
        <v>4210</v>
      </c>
      <c r="J40" s="820" t="s">
        <v>4679</v>
      </c>
      <c r="K40" s="68" t="s">
        <v>4736</v>
      </c>
      <c r="L40" s="68" t="s">
        <v>3375</v>
      </c>
      <c r="M40" s="68" t="s">
        <v>3434</v>
      </c>
      <c r="N40" s="90" t="s">
        <v>294</v>
      </c>
      <c r="O40" s="371" t="s">
        <v>4737</v>
      </c>
      <c r="P40" s="818" t="s">
        <v>4698</v>
      </c>
      <c r="Q40" s="68" t="s">
        <v>2753</v>
      </c>
      <c r="R40" s="68" t="s">
        <v>855</v>
      </c>
      <c r="S40" s="68" t="s">
        <v>284</v>
      </c>
      <c r="T40" s="68" t="s">
        <v>197</v>
      </c>
      <c r="U40" s="68" t="s">
        <v>4738</v>
      </c>
      <c r="V40" s="68"/>
      <c r="W40" s="68"/>
      <c r="X40" s="68"/>
      <c r="Y40" s="68"/>
      <c r="Z40" s="68"/>
      <c r="AA40" s="68"/>
      <c r="AB40" s="68"/>
      <c r="AC40" s="68"/>
      <c r="AD40" s="68"/>
      <c r="AE40" s="68"/>
      <c r="AF40" s="68"/>
      <c r="AG40" s="68"/>
      <c r="AH40" s="68"/>
      <c r="AI40" s="68"/>
      <c r="AJ40" s="68"/>
      <c r="AK40" s="68"/>
      <c r="AL40" s="68"/>
      <c r="AM40" s="68"/>
      <c r="AN40" s="68"/>
      <c r="AO40" s="68"/>
    </row>
    <row r="41" ht="14.25" customHeight="1">
      <c r="A41" s="234">
        <v>11878.0</v>
      </c>
      <c r="B41" s="304" t="s">
        <v>2448</v>
      </c>
      <c r="C41" s="234" t="s">
        <v>2449</v>
      </c>
      <c r="D41" s="328">
        <v>531665.0</v>
      </c>
      <c r="E41" s="140" t="s">
        <v>4214</v>
      </c>
      <c r="F41" s="329">
        <v>1672475.96</v>
      </c>
      <c r="G41" s="559">
        <v>1672475.96</v>
      </c>
      <c r="H41" s="68" t="s">
        <v>415</v>
      </c>
      <c r="I41" s="68" t="s">
        <v>2450</v>
      </c>
      <c r="J41" s="820" t="s">
        <v>4679</v>
      </c>
      <c r="K41" s="68"/>
      <c r="L41" s="68" t="s">
        <v>459</v>
      </c>
      <c r="M41" s="68" t="s">
        <v>3434</v>
      </c>
      <c r="N41" s="90" t="s">
        <v>294</v>
      </c>
      <c r="O41" s="371" t="s">
        <v>4154</v>
      </c>
      <c r="P41" s="818" t="s">
        <v>4680</v>
      </c>
      <c r="Q41" s="68" t="s">
        <v>1184</v>
      </c>
      <c r="R41" s="185" t="s">
        <v>1949</v>
      </c>
      <c r="S41" s="68" t="s">
        <v>284</v>
      </c>
      <c r="T41" s="185" t="s">
        <v>1148</v>
      </c>
      <c r="U41" s="823" t="s">
        <v>4739</v>
      </c>
      <c r="V41" s="68"/>
      <c r="W41" s="68"/>
      <c r="X41" s="68"/>
      <c r="Y41" s="68"/>
      <c r="Z41" s="68"/>
      <c r="AA41" s="68"/>
      <c r="AB41" s="68"/>
      <c r="AC41" s="68"/>
      <c r="AD41" s="68"/>
      <c r="AE41" s="68"/>
      <c r="AF41" s="68"/>
      <c r="AG41" s="68"/>
      <c r="AH41" s="68"/>
      <c r="AI41" s="68"/>
      <c r="AJ41" s="68"/>
      <c r="AK41" s="68"/>
      <c r="AL41" s="68"/>
      <c r="AM41" s="68"/>
      <c r="AN41" s="68"/>
      <c r="AO41" s="68"/>
    </row>
    <row r="42" ht="14.25" customHeight="1">
      <c r="A42" s="234">
        <v>12050.0</v>
      </c>
      <c r="B42" s="305" t="s">
        <v>2920</v>
      </c>
      <c r="C42" s="234" t="s">
        <v>1470</v>
      </c>
      <c r="D42" s="329">
        <v>2280525.07</v>
      </c>
      <c r="E42" s="140" t="s">
        <v>4217</v>
      </c>
      <c r="F42" s="329">
        <v>2280525.07</v>
      </c>
      <c r="G42" s="329">
        <v>2280525.07</v>
      </c>
      <c r="H42" s="68" t="s">
        <v>415</v>
      </c>
      <c r="I42" s="68" t="s">
        <v>159</v>
      </c>
      <c r="J42" s="820" t="s">
        <v>4679</v>
      </c>
      <c r="K42" s="185" t="s">
        <v>2438</v>
      </c>
      <c r="L42" s="68" t="s">
        <v>1109</v>
      </c>
      <c r="M42" s="68" t="s">
        <v>3434</v>
      </c>
      <c r="N42" s="90" t="s">
        <v>294</v>
      </c>
      <c r="O42" s="371" t="s">
        <v>4740</v>
      </c>
      <c r="P42" s="818" t="s">
        <v>4680</v>
      </c>
      <c r="Q42" s="185" t="s">
        <v>1184</v>
      </c>
      <c r="R42" s="185" t="s">
        <v>1949</v>
      </c>
      <c r="S42" s="68" t="s">
        <v>284</v>
      </c>
      <c r="T42" s="185" t="s">
        <v>1148</v>
      </c>
      <c r="U42" s="68" t="s">
        <v>4741</v>
      </c>
      <c r="V42" s="68"/>
      <c r="W42" s="68"/>
      <c r="X42" s="68"/>
      <c r="Y42" s="68"/>
      <c r="Z42" s="68"/>
      <c r="AA42" s="68"/>
      <c r="AB42" s="68"/>
      <c r="AC42" s="68"/>
      <c r="AD42" s="68"/>
      <c r="AE42" s="68"/>
      <c r="AF42" s="68"/>
      <c r="AG42" s="68"/>
      <c r="AH42" s="68"/>
      <c r="AI42" s="68"/>
      <c r="AJ42" s="68"/>
      <c r="AK42" s="68"/>
      <c r="AL42" s="68"/>
      <c r="AM42" s="68"/>
      <c r="AN42" s="68"/>
      <c r="AO42" s="68"/>
    </row>
    <row r="43" ht="15.75" customHeight="1">
      <c r="A43" s="393">
        <v>12062.0</v>
      </c>
      <c r="B43" s="305" t="s">
        <v>2439</v>
      </c>
      <c r="C43" s="234" t="s">
        <v>1247</v>
      </c>
      <c r="D43" s="328">
        <v>188000.0</v>
      </c>
      <c r="E43" s="821" t="s">
        <v>4219</v>
      </c>
      <c r="F43" s="329">
        <v>379204.94</v>
      </c>
      <c r="G43" s="329">
        <v>379204.94</v>
      </c>
      <c r="H43" s="185" t="s">
        <v>158</v>
      </c>
      <c r="I43" s="185" t="s">
        <v>2440</v>
      </c>
      <c r="J43" s="820" t="s">
        <v>4679</v>
      </c>
      <c r="K43" s="185" t="s">
        <v>2441</v>
      </c>
      <c r="L43" s="185" t="s">
        <v>2054</v>
      </c>
      <c r="M43" s="68" t="s">
        <v>3434</v>
      </c>
      <c r="N43" s="90" t="s">
        <v>294</v>
      </c>
      <c r="O43" s="371" t="s">
        <v>4742</v>
      </c>
      <c r="P43" s="818" t="s">
        <v>4680</v>
      </c>
      <c r="Q43" s="185" t="s">
        <v>1184</v>
      </c>
      <c r="R43" s="185" t="s">
        <v>1949</v>
      </c>
      <c r="S43" s="68" t="s">
        <v>284</v>
      </c>
      <c r="T43" s="185" t="s">
        <v>1148</v>
      </c>
      <c r="U43" s="185" t="s">
        <v>4743</v>
      </c>
      <c r="V43" s="185"/>
      <c r="W43" s="185"/>
      <c r="X43" s="185"/>
      <c r="Y43" s="185"/>
      <c r="Z43" s="185"/>
      <c r="AA43" s="185"/>
      <c r="AB43" s="185"/>
      <c r="AC43" s="185"/>
      <c r="AD43" s="185"/>
      <c r="AE43" s="185"/>
      <c r="AF43" s="185"/>
      <c r="AG43" s="185"/>
      <c r="AH43" s="185"/>
      <c r="AI43" s="185"/>
      <c r="AJ43" s="185"/>
      <c r="AK43" s="68"/>
      <c r="AL43" s="68"/>
      <c r="AM43" s="68"/>
      <c r="AN43" s="68"/>
      <c r="AO43" s="68"/>
    </row>
    <row r="44" ht="14.25" customHeight="1">
      <c r="A44" s="393">
        <v>24811.0</v>
      </c>
      <c r="B44" s="305" t="s">
        <v>2844</v>
      </c>
      <c r="C44" s="234" t="s">
        <v>184</v>
      </c>
      <c r="D44" s="328">
        <v>164824.0</v>
      </c>
      <c r="E44" s="821" t="s">
        <v>4222</v>
      </c>
      <c r="F44" s="329">
        <v>118488.02</v>
      </c>
      <c r="G44" s="329">
        <v>246867.35</v>
      </c>
      <c r="H44" s="185" t="s">
        <v>3655</v>
      </c>
      <c r="I44" s="185" t="s">
        <v>4223</v>
      </c>
      <c r="J44" s="820" t="s">
        <v>4679</v>
      </c>
      <c r="K44" s="185" t="s">
        <v>2847</v>
      </c>
      <c r="L44" s="185" t="s">
        <v>50</v>
      </c>
      <c r="M44" s="68" t="s">
        <v>4226</v>
      </c>
      <c r="N44" s="90" t="s">
        <v>294</v>
      </c>
      <c r="O44" s="371" t="s">
        <v>4744</v>
      </c>
      <c r="P44" s="818" t="s">
        <v>4680</v>
      </c>
      <c r="Q44" s="185" t="s">
        <v>1184</v>
      </c>
      <c r="R44" s="185" t="s">
        <v>1949</v>
      </c>
      <c r="S44" s="68" t="s">
        <v>284</v>
      </c>
      <c r="T44" s="185" t="s">
        <v>197</v>
      </c>
      <c r="U44" s="68" t="s">
        <v>4745</v>
      </c>
      <c r="V44" s="68"/>
      <c r="W44" s="68"/>
      <c r="X44" s="68"/>
      <c r="Y44" s="68"/>
      <c r="Z44" s="68"/>
      <c r="AA44" s="68"/>
      <c r="AB44" s="68"/>
      <c r="AC44" s="68"/>
      <c r="AD44" s="68"/>
      <c r="AE44" s="68"/>
      <c r="AF44" s="68"/>
      <c r="AG44" s="68"/>
      <c r="AH44" s="68"/>
      <c r="AI44" s="68"/>
      <c r="AJ44" s="68"/>
      <c r="AK44" s="68"/>
      <c r="AL44" s="68"/>
      <c r="AM44" s="68"/>
      <c r="AN44" s="68"/>
      <c r="AO44" s="68"/>
    </row>
    <row r="45" ht="14.25" customHeight="1">
      <c r="A45" s="68"/>
      <c r="B45" s="140"/>
      <c r="C45" s="68"/>
      <c r="D45" s="337"/>
      <c r="E45" s="140"/>
      <c r="F45" s="87"/>
      <c r="G45" s="68"/>
      <c r="H45" s="68"/>
      <c r="I45" s="68"/>
      <c r="J45" s="68"/>
      <c r="K45" s="68"/>
      <c r="L45" s="68"/>
      <c r="M45" s="68"/>
      <c r="N45" s="68"/>
      <c r="O45" s="371"/>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row>
    <row r="46" ht="14.25" customHeight="1">
      <c r="A46" s="68"/>
      <c r="B46" s="816" t="s">
        <v>4255</v>
      </c>
      <c r="C46" s="68"/>
      <c r="D46" s="817"/>
      <c r="E46" s="140"/>
      <c r="F46" s="87"/>
      <c r="G46" s="68"/>
      <c r="H46" s="68"/>
      <c r="I46" s="68"/>
      <c r="J46" s="68"/>
      <c r="K46" s="68"/>
      <c r="L46" s="68"/>
      <c r="M46" s="68"/>
      <c r="N46" s="68"/>
      <c r="O46" s="371"/>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row>
    <row r="47" ht="14.25" customHeight="1">
      <c r="A47" s="68">
        <v>12004.0</v>
      </c>
      <c r="B47" s="140" t="s">
        <v>3362</v>
      </c>
      <c r="C47" s="68" t="s">
        <v>3670</v>
      </c>
      <c r="D47" s="817">
        <v>1981314.0</v>
      </c>
      <c r="E47" s="140" t="s">
        <v>4228</v>
      </c>
      <c r="F47" s="87">
        <v>4074356.34</v>
      </c>
      <c r="G47" s="87">
        <v>4074356.34</v>
      </c>
      <c r="H47" s="68" t="s">
        <v>2463</v>
      </c>
      <c r="I47" s="68" t="s">
        <v>4229</v>
      </c>
      <c r="J47" s="68" t="s">
        <v>4679</v>
      </c>
      <c r="K47" s="68" t="s">
        <v>2623</v>
      </c>
      <c r="L47" s="68" t="s">
        <v>4746</v>
      </c>
      <c r="M47" s="68" t="s">
        <v>3434</v>
      </c>
      <c r="N47" s="68" t="s">
        <v>294</v>
      </c>
      <c r="O47" s="371" t="s">
        <v>4255</v>
      </c>
      <c r="P47" s="68" t="s">
        <v>4680</v>
      </c>
      <c r="Q47" s="68" t="s">
        <v>1184</v>
      </c>
      <c r="R47" s="68" t="s">
        <v>1949</v>
      </c>
      <c r="S47" s="68" t="s">
        <v>284</v>
      </c>
      <c r="T47" s="68" t="s">
        <v>1158</v>
      </c>
      <c r="U47" s="68" t="s">
        <v>4747</v>
      </c>
      <c r="V47" s="68"/>
      <c r="W47" s="68"/>
      <c r="X47" s="68"/>
      <c r="Y47" s="68"/>
      <c r="Z47" s="68"/>
      <c r="AA47" s="68"/>
      <c r="AB47" s="68"/>
      <c r="AC47" s="68"/>
      <c r="AD47" s="68"/>
      <c r="AE47" s="68"/>
      <c r="AF47" s="68"/>
      <c r="AG47" s="68"/>
      <c r="AH47" s="68"/>
      <c r="AI47" s="68"/>
      <c r="AJ47" s="68"/>
      <c r="AK47" s="68"/>
      <c r="AL47" s="68"/>
      <c r="AM47" s="68"/>
      <c r="AN47" s="68"/>
      <c r="AO47" s="68"/>
    </row>
    <row r="48" ht="14.25" customHeight="1">
      <c r="A48" s="68">
        <v>17180.0</v>
      </c>
      <c r="B48" s="140" t="s">
        <v>2050</v>
      </c>
      <c r="C48" s="68" t="s">
        <v>2051</v>
      </c>
      <c r="D48" s="817">
        <v>216000.0</v>
      </c>
      <c r="E48" s="140" t="s">
        <v>4480</v>
      </c>
      <c r="F48" s="87">
        <v>437368.99</v>
      </c>
      <c r="G48" s="87">
        <v>437368.99</v>
      </c>
      <c r="H48" s="68" t="s">
        <v>2463</v>
      </c>
      <c r="I48" s="68" t="s">
        <v>2052</v>
      </c>
      <c r="J48" s="68" t="s">
        <v>4679</v>
      </c>
      <c r="K48" s="68" t="s">
        <v>2053</v>
      </c>
      <c r="L48" s="68" t="s">
        <v>773</v>
      </c>
      <c r="M48" s="68" t="s">
        <v>3434</v>
      </c>
      <c r="N48" s="68" t="s">
        <v>294</v>
      </c>
      <c r="O48" s="371" t="s">
        <v>4255</v>
      </c>
      <c r="P48" s="68" t="s">
        <v>4680</v>
      </c>
      <c r="Q48" s="68" t="s">
        <v>1184</v>
      </c>
      <c r="R48" s="68" t="s">
        <v>1949</v>
      </c>
      <c r="S48" s="68" t="s">
        <v>284</v>
      </c>
      <c r="T48" s="68" t="s">
        <v>1158</v>
      </c>
      <c r="U48" s="68" t="s">
        <v>4748</v>
      </c>
      <c r="V48" s="68"/>
      <c r="W48" s="68"/>
      <c r="X48" s="68"/>
      <c r="Y48" s="68"/>
      <c r="Z48" s="68"/>
      <c r="AA48" s="68"/>
      <c r="AB48" s="68"/>
      <c r="AC48" s="68"/>
      <c r="AD48" s="68"/>
      <c r="AE48" s="68"/>
      <c r="AF48" s="68"/>
      <c r="AG48" s="68"/>
      <c r="AH48" s="68"/>
      <c r="AI48" s="68"/>
      <c r="AJ48" s="68"/>
      <c r="AK48" s="68"/>
      <c r="AL48" s="68"/>
      <c r="AM48" s="68"/>
      <c r="AN48" s="68"/>
      <c r="AO48" s="68"/>
    </row>
    <row r="49" ht="14.25" customHeight="1">
      <c r="A49" s="68">
        <v>12911.0</v>
      </c>
      <c r="B49" s="140" t="s">
        <v>3469</v>
      </c>
      <c r="C49" s="68" t="s">
        <v>3470</v>
      </c>
      <c r="D49" s="817">
        <v>543192.0</v>
      </c>
      <c r="E49" s="140" t="s">
        <v>4233</v>
      </c>
      <c r="F49" s="87">
        <v>1240075.13</v>
      </c>
      <c r="G49" s="87">
        <v>1240075.13</v>
      </c>
      <c r="H49" s="68" t="s">
        <v>45</v>
      </c>
      <c r="I49" s="68" t="s">
        <v>3471</v>
      </c>
      <c r="J49" s="68" t="s">
        <v>4679</v>
      </c>
      <c r="K49" s="68" t="s">
        <v>2014</v>
      </c>
      <c r="L49" s="68" t="s">
        <v>4749</v>
      </c>
      <c r="M49" s="68" t="s">
        <v>3434</v>
      </c>
      <c r="N49" s="68" t="s">
        <v>294</v>
      </c>
      <c r="O49" s="371" t="s">
        <v>4255</v>
      </c>
      <c r="P49" s="68"/>
      <c r="Q49" s="68"/>
      <c r="R49" s="68"/>
      <c r="S49" s="68"/>
      <c r="T49" s="68"/>
      <c r="U49" s="68"/>
      <c r="V49" s="68"/>
      <c r="W49" s="68"/>
      <c r="X49" s="68"/>
      <c r="Y49" s="68"/>
      <c r="Z49" s="68"/>
      <c r="AA49" s="68"/>
      <c r="AB49" s="68"/>
      <c r="AC49" s="68"/>
      <c r="AD49" s="68"/>
      <c r="AE49" s="68"/>
      <c r="AF49" s="68"/>
      <c r="AG49" s="68"/>
      <c r="AH49" s="68"/>
      <c r="AI49" s="68"/>
      <c r="AJ49" s="68"/>
      <c r="AK49" s="68"/>
      <c r="AL49" s="68"/>
      <c r="AM49" s="68"/>
      <c r="AN49" s="68"/>
      <c r="AO49" s="68"/>
    </row>
    <row r="50" ht="14.25" customHeight="1">
      <c r="A50" s="68">
        <v>24101.0</v>
      </c>
      <c r="B50" s="68" t="s">
        <v>3575</v>
      </c>
      <c r="C50" s="68" t="s">
        <v>3576</v>
      </c>
      <c r="D50" s="833">
        <v>300000.0</v>
      </c>
      <c r="E50" s="140" t="s">
        <v>4112</v>
      </c>
      <c r="F50" s="87">
        <v>125211.0</v>
      </c>
      <c r="G50" s="87">
        <v>368390.72</v>
      </c>
      <c r="H50" s="68" t="s">
        <v>14</v>
      </c>
      <c r="I50" s="68" t="s">
        <v>3577</v>
      </c>
      <c r="J50" s="68" t="s">
        <v>4675</v>
      </c>
      <c r="K50" s="68" t="s">
        <v>3578</v>
      </c>
      <c r="L50" s="68" t="s">
        <v>2973</v>
      </c>
      <c r="M50" s="68"/>
      <c r="N50" s="68" t="s">
        <v>294</v>
      </c>
      <c r="O50" s="371" t="s">
        <v>4255</v>
      </c>
      <c r="P50" s="68" t="s">
        <v>4680</v>
      </c>
      <c r="Q50" s="68" t="s">
        <v>1184</v>
      </c>
      <c r="R50" s="68" t="s">
        <v>855</v>
      </c>
      <c r="S50" s="68" t="s">
        <v>284</v>
      </c>
      <c r="T50" s="68" t="s">
        <v>4695</v>
      </c>
      <c r="U50" s="68" t="s">
        <v>4750</v>
      </c>
      <c r="V50" s="68"/>
      <c r="W50" s="68"/>
      <c r="X50" s="68"/>
      <c r="Y50" s="68"/>
      <c r="Z50" s="68"/>
      <c r="AA50" s="68"/>
      <c r="AB50" s="68"/>
      <c r="AC50" s="68"/>
      <c r="AD50" s="68"/>
      <c r="AE50" s="68"/>
      <c r="AF50" s="68"/>
      <c r="AG50" s="68"/>
      <c r="AH50" s="68"/>
      <c r="AI50" s="68"/>
      <c r="AJ50" s="68"/>
      <c r="AK50" s="68"/>
      <c r="AL50" s="68"/>
      <c r="AM50" s="68"/>
      <c r="AN50" s="68"/>
      <c r="AO50" s="68"/>
    </row>
    <row r="51" ht="14.25" customHeight="1">
      <c r="A51" s="68">
        <v>17726.0</v>
      </c>
      <c r="B51" s="140" t="s">
        <v>3612</v>
      </c>
      <c r="C51" s="68" t="s">
        <v>3613</v>
      </c>
      <c r="D51" s="337">
        <v>835000.0</v>
      </c>
      <c r="E51" s="140">
        <v>927.0</v>
      </c>
      <c r="F51" s="87">
        <v>1884448.0</v>
      </c>
      <c r="G51" s="87">
        <v>1884448.0</v>
      </c>
      <c r="H51" s="68" t="s">
        <v>3655</v>
      </c>
      <c r="I51" s="68" t="s">
        <v>3614</v>
      </c>
      <c r="J51" s="68" t="s">
        <v>4679</v>
      </c>
      <c r="K51" s="68" t="s">
        <v>3383</v>
      </c>
      <c r="L51" s="68" t="s">
        <v>576</v>
      </c>
      <c r="M51" s="68"/>
      <c r="N51" s="68" t="s">
        <v>294</v>
      </c>
      <c r="O51" s="371" t="s">
        <v>4751</v>
      </c>
      <c r="P51" s="68" t="s">
        <v>4680</v>
      </c>
      <c r="Q51" s="68" t="s">
        <v>1184</v>
      </c>
      <c r="R51" s="68" t="s">
        <v>855</v>
      </c>
      <c r="S51" s="68" t="s">
        <v>284</v>
      </c>
      <c r="T51" s="68" t="s">
        <v>197</v>
      </c>
      <c r="U51" s="68" t="s">
        <v>4752</v>
      </c>
      <c r="V51" s="68"/>
      <c r="W51" s="68"/>
      <c r="X51" s="68"/>
      <c r="Y51" s="68"/>
      <c r="Z51" s="68"/>
      <c r="AA51" s="68"/>
      <c r="AB51" s="68"/>
      <c r="AC51" s="68"/>
      <c r="AD51" s="68"/>
      <c r="AE51" s="68"/>
      <c r="AF51" s="68"/>
      <c r="AG51" s="68"/>
      <c r="AH51" s="68"/>
      <c r="AI51" s="68"/>
      <c r="AJ51" s="68"/>
      <c r="AK51" s="68"/>
      <c r="AL51" s="68"/>
      <c r="AM51" s="68"/>
      <c r="AN51" s="68"/>
      <c r="AO51" s="68"/>
    </row>
    <row r="52" ht="14.25" customHeight="1">
      <c r="A52" s="68">
        <v>11584.0</v>
      </c>
      <c r="B52" s="140" t="s">
        <v>1753</v>
      </c>
      <c r="C52" s="68" t="s">
        <v>1754</v>
      </c>
      <c r="D52" s="337">
        <v>1218447.0</v>
      </c>
      <c r="E52" s="140">
        <v>1195.0</v>
      </c>
      <c r="F52" s="87">
        <v>9356199.9</v>
      </c>
      <c r="G52" s="87">
        <v>9356199.9</v>
      </c>
      <c r="H52" s="68" t="s">
        <v>3655</v>
      </c>
      <c r="I52" s="68" t="s">
        <v>4240</v>
      </c>
      <c r="J52" s="68" t="s">
        <v>4679</v>
      </c>
      <c r="K52" s="68" t="s">
        <v>4753</v>
      </c>
      <c r="L52" s="68" t="s">
        <v>580</v>
      </c>
      <c r="M52" s="68"/>
      <c r="N52" s="68" t="s">
        <v>294</v>
      </c>
      <c r="O52" s="371" t="s">
        <v>4751</v>
      </c>
      <c r="P52" s="68" t="s">
        <v>4680</v>
      </c>
      <c r="Q52" s="68" t="s">
        <v>1184</v>
      </c>
      <c r="R52" s="68" t="s">
        <v>855</v>
      </c>
      <c r="S52" s="68" t="s">
        <v>284</v>
      </c>
      <c r="T52" s="68" t="s">
        <v>197</v>
      </c>
      <c r="U52" s="68" t="s">
        <v>4754</v>
      </c>
      <c r="V52" s="68"/>
      <c r="W52" s="68"/>
      <c r="X52" s="68"/>
      <c r="Y52" s="68"/>
      <c r="Z52" s="68"/>
      <c r="AA52" s="68"/>
      <c r="AB52" s="68"/>
      <c r="AC52" s="68"/>
      <c r="AD52" s="68"/>
      <c r="AE52" s="68"/>
      <c r="AF52" s="68"/>
      <c r="AG52" s="68"/>
      <c r="AH52" s="68"/>
      <c r="AI52" s="68"/>
      <c r="AJ52" s="68"/>
      <c r="AK52" s="68"/>
      <c r="AL52" s="68"/>
      <c r="AM52" s="68"/>
      <c r="AN52" s="68"/>
      <c r="AO52" s="68"/>
    </row>
    <row r="53" ht="14.25" customHeight="1">
      <c r="A53" s="68">
        <v>15491.0</v>
      </c>
      <c r="B53" s="140" t="s">
        <v>3653</v>
      </c>
      <c r="C53" s="68" t="s">
        <v>3654</v>
      </c>
      <c r="D53" s="337">
        <v>469420.5</v>
      </c>
      <c r="E53" s="140">
        <v>1104.0</v>
      </c>
      <c r="F53" s="87">
        <v>1136324.54</v>
      </c>
      <c r="G53" s="87">
        <v>1136324.54</v>
      </c>
      <c r="H53" s="68" t="s">
        <v>3655</v>
      </c>
      <c r="I53" s="68" t="s">
        <v>3656</v>
      </c>
      <c r="J53" s="68" t="s">
        <v>4679</v>
      </c>
      <c r="K53" s="68" t="s">
        <v>3657</v>
      </c>
      <c r="L53" s="68" t="s">
        <v>623</v>
      </c>
      <c r="M53" s="68"/>
      <c r="N53" s="68" t="s">
        <v>294</v>
      </c>
      <c r="O53" s="371" t="s">
        <v>4751</v>
      </c>
      <c r="P53" s="68" t="s">
        <v>4680</v>
      </c>
      <c r="Q53" s="68" t="s">
        <v>1184</v>
      </c>
      <c r="R53" s="68" t="s">
        <v>855</v>
      </c>
      <c r="S53" s="68" t="s">
        <v>284</v>
      </c>
      <c r="T53" s="68" t="s">
        <v>197</v>
      </c>
      <c r="U53" s="68" t="s">
        <v>4755</v>
      </c>
      <c r="V53" s="68"/>
      <c r="W53" s="68"/>
      <c r="X53" s="68"/>
      <c r="Y53" s="68"/>
      <c r="Z53" s="68"/>
      <c r="AA53" s="68"/>
      <c r="AB53" s="68"/>
      <c r="AC53" s="68"/>
      <c r="AD53" s="68"/>
      <c r="AE53" s="68"/>
      <c r="AF53" s="68"/>
      <c r="AG53" s="68"/>
      <c r="AH53" s="68"/>
      <c r="AI53" s="68"/>
      <c r="AJ53" s="68"/>
      <c r="AK53" s="68"/>
      <c r="AL53" s="68"/>
      <c r="AM53" s="68"/>
      <c r="AN53" s="68"/>
      <c r="AO53" s="68"/>
    </row>
    <row r="54" ht="14.25" customHeight="1">
      <c r="A54" s="68">
        <v>13445.0</v>
      </c>
      <c r="B54" s="140" t="s">
        <v>3763</v>
      </c>
      <c r="C54" s="68" t="s">
        <v>1573</v>
      </c>
      <c r="D54" s="337">
        <v>2000000.0</v>
      </c>
      <c r="E54" s="140">
        <v>1000.0</v>
      </c>
      <c r="F54" s="87">
        <v>4900957.94</v>
      </c>
      <c r="G54" s="87">
        <v>4900957.94</v>
      </c>
      <c r="H54" s="68" t="s">
        <v>3655</v>
      </c>
      <c r="I54" s="68" t="s">
        <v>4259</v>
      </c>
      <c r="J54" s="68" t="s">
        <v>4679</v>
      </c>
      <c r="K54" s="68" t="s">
        <v>2740</v>
      </c>
      <c r="L54" s="68" t="s">
        <v>50</v>
      </c>
      <c r="M54" s="68"/>
      <c r="N54" s="68" t="s">
        <v>294</v>
      </c>
      <c r="O54" s="371" t="s">
        <v>4751</v>
      </c>
      <c r="P54" s="68" t="s">
        <v>4680</v>
      </c>
      <c r="Q54" s="68" t="s">
        <v>1184</v>
      </c>
      <c r="R54" s="68" t="s">
        <v>855</v>
      </c>
      <c r="S54" s="68" t="s">
        <v>284</v>
      </c>
      <c r="T54" s="68" t="s">
        <v>197</v>
      </c>
      <c r="U54" s="68" t="s">
        <v>4756</v>
      </c>
      <c r="V54" s="68"/>
      <c r="W54" s="68"/>
      <c r="X54" s="68"/>
      <c r="Y54" s="68"/>
      <c r="Z54" s="68"/>
      <c r="AA54" s="68"/>
      <c r="AB54" s="68"/>
      <c r="AC54" s="68"/>
      <c r="AD54" s="68"/>
      <c r="AE54" s="68"/>
      <c r="AF54" s="68"/>
      <c r="AG54" s="68"/>
      <c r="AH54" s="68"/>
      <c r="AI54" s="68"/>
      <c r="AJ54" s="68"/>
      <c r="AK54" s="68"/>
      <c r="AL54" s="68"/>
      <c r="AM54" s="68"/>
      <c r="AN54" s="68"/>
      <c r="AO54" s="68"/>
    </row>
    <row r="55" ht="14.25" customHeight="1">
      <c r="A55" s="68">
        <v>27671.0</v>
      </c>
      <c r="B55" s="140" t="s">
        <v>4251</v>
      </c>
      <c r="C55" s="68" t="s">
        <v>4252</v>
      </c>
      <c r="D55" s="337">
        <v>30000.0</v>
      </c>
      <c r="E55" s="140" t="s">
        <v>4253</v>
      </c>
      <c r="F55" s="87">
        <v>134862.0</v>
      </c>
      <c r="G55" s="107">
        <v>134862.0</v>
      </c>
      <c r="H55" s="68" t="s">
        <v>45</v>
      </c>
      <c r="I55" s="68" t="s">
        <v>335</v>
      </c>
      <c r="J55" s="68" t="s">
        <v>4675</v>
      </c>
      <c r="K55" s="68"/>
      <c r="L55" s="68" t="s">
        <v>3375</v>
      </c>
      <c r="M55" s="68" t="s">
        <v>4256</v>
      </c>
      <c r="N55" s="68" t="s">
        <v>294</v>
      </c>
      <c r="O55" s="371" t="s">
        <v>4255</v>
      </c>
      <c r="P55" s="68" t="s">
        <v>4706</v>
      </c>
      <c r="Q55" s="68" t="s">
        <v>1184</v>
      </c>
      <c r="R55" s="68" t="s">
        <v>855</v>
      </c>
      <c r="S55" s="68" t="s">
        <v>284</v>
      </c>
      <c r="T55" s="68"/>
      <c r="U55" s="68"/>
      <c r="V55" s="68"/>
      <c r="W55" s="68"/>
      <c r="X55" s="68"/>
      <c r="Y55" s="68"/>
      <c r="Z55" s="68"/>
      <c r="AA55" s="68"/>
      <c r="AB55" s="68"/>
      <c r="AC55" s="68"/>
      <c r="AD55" s="68"/>
      <c r="AE55" s="68"/>
      <c r="AF55" s="68"/>
      <c r="AG55" s="68"/>
      <c r="AH55" s="68"/>
      <c r="AI55" s="68"/>
      <c r="AJ55" s="68"/>
      <c r="AK55" s="68"/>
      <c r="AL55" s="68"/>
      <c r="AM55" s="68"/>
      <c r="AN55" s="68"/>
      <c r="AO55" s="68"/>
    </row>
    <row r="56" ht="15.75" customHeight="1">
      <c r="A56" s="393">
        <v>26385.0</v>
      </c>
      <c r="B56" s="599" t="s">
        <v>3968</v>
      </c>
      <c r="C56" s="590" t="s">
        <v>3969</v>
      </c>
      <c r="D56" s="87">
        <v>254000.0</v>
      </c>
      <c r="E56" s="87">
        <v>193258.0</v>
      </c>
      <c r="F56" s="87">
        <v>193258.0</v>
      </c>
      <c r="G56" s="87">
        <v>346473.9</v>
      </c>
      <c r="H56" s="68" t="s">
        <v>45</v>
      </c>
      <c r="I56" s="68" t="s">
        <v>3970</v>
      </c>
      <c r="J56" s="68" t="s">
        <v>4679</v>
      </c>
      <c r="K56" s="68" t="s">
        <v>3971</v>
      </c>
      <c r="L56" s="68" t="s">
        <v>50</v>
      </c>
      <c r="M56" s="68" t="s">
        <v>3972</v>
      </c>
      <c r="N56" s="68" t="s">
        <v>294</v>
      </c>
      <c r="O56" s="371" t="s">
        <v>3963</v>
      </c>
      <c r="P56" s="185" t="s">
        <v>294</v>
      </c>
      <c r="Q56" s="68" t="s">
        <v>294</v>
      </c>
      <c r="R56" s="68" t="s">
        <v>294</v>
      </c>
      <c r="S56" s="68"/>
      <c r="T56" s="185" t="s">
        <v>907</v>
      </c>
      <c r="U56" s="68"/>
      <c r="V56" s="68"/>
      <c r="W56" s="68"/>
      <c r="X56" s="68"/>
      <c r="Y56" s="68"/>
      <c r="Z56" s="68"/>
      <c r="AA56" s="68"/>
      <c r="AB56" s="68"/>
      <c r="AC56" s="68"/>
      <c r="AD56" s="68"/>
      <c r="AE56" s="68"/>
      <c r="AF56" s="68"/>
      <c r="AG56" s="68"/>
      <c r="AH56" s="68"/>
      <c r="AI56" s="68"/>
      <c r="AJ56" s="68"/>
    </row>
    <row r="57" ht="15.75" customHeight="1">
      <c r="A57" s="371">
        <v>23323.0</v>
      </c>
      <c r="B57" s="409" t="s">
        <v>1647</v>
      </c>
      <c r="C57" s="409" t="s">
        <v>1648</v>
      </c>
      <c r="D57" s="87">
        <v>3424258.0</v>
      </c>
      <c r="E57" s="817" t="s">
        <v>4757</v>
      </c>
      <c r="F57" s="87">
        <v>6970911.13</v>
      </c>
      <c r="G57" s="87">
        <v>6970911.13</v>
      </c>
      <c r="H57" s="68" t="s">
        <v>2463</v>
      </c>
      <c r="I57" s="89" t="s">
        <v>3726</v>
      </c>
      <c r="J57" s="68" t="s">
        <v>4679</v>
      </c>
      <c r="K57" s="68" t="s">
        <v>3727</v>
      </c>
      <c r="L57" s="68" t="s">
        <v>94</v>
      </c>
      <c r="M57" s="68" t="s">
        <v>3728</v>
      </c>
      <c r="N57" s="68" t="s">
        <v>1556</v>
      </c>
      <c r="O57" s="371" t="s">
        <v>4751</v>
      </c>
      <c r="P57" s="68" t="s">
        <v>294</v>
      </c>
      <c r="Q57" s="68" t="s">
        <v>1184</v>
      </c>
      <c r="R57" s="68" t="s">
        <v>1949</v>
      </c>
      <c r="S57" s="68" t="s">
        <v>284</v>
      </c>
      <c r="T57" s="68" t="s">
        <v>907</v>
      </c>
      <c r="U57" s="68"/>
      <c r="V57" s="68"/>
      <c r="W57" s="68"/>
      <c r="X57" s="68"/>
      <c r="Y57" s="68"/>
      <c r="Z57" s="68"/>
      <c r="AA57" s="68"/>
      <c r="AB57" s="68"/>
      <c r="AC57" s="68"/>
      <c r="AD57" s="68"/>
      <c r="AE57" s="68"/>
      <c r="AF57" s="68"/>
      <c r="AG57" s="68"/>
      <c r="AH57" s="68"/>
      <c r="AI57" s="68"/>
      <c r="AJ57" s="68"/>
    </row>
    <row r="58" ht="14.25" customHeight="1">
      <c r="A58" s="68"/>
      <c r="B58" s="140"/>
      <c r="C58" s="68"/>
      <c r="D58" s="337"/>
      <c r="E58" s="140"/>
      <c r="F58" s="87"/>
      <c r="G58" s="68"/>
      <c r="H58" s="68"/>
      <c r="I58" s="68"/>
      <c r="J58" s="68"/>
      <c r="K58" s="68"/>
      <c r="L58" s="68"/>
      <c r="M58" s="68"/>
      <c r="N58" s="68"/>
      <c r="O58" s="371"/>
      <c r="P58" s="68"/>
      <c r="Q58" s="68"/>
      <c r="R58" s="68"/>
      <c r="S58" s="68"/>
      <c r="T58" s="68"/>
      <c r="U58" s="68"/>
      <c r="V58" s="68"/>
      <c r="W58" s="68"/>
      <c r="X58" s="68"/>
      <c r="Y58" s="68"/>
      <c r="Z58" s="68"/>
      <c r="AA58" s="68"/>
      <c r="AB58" s="68"/>
      <c r="AC58" s="68"/>
      <c r="AD58" s="68"/>
      <c r="AE58" s="68"/>
      <c r="AF58" s="68"/>
      <c r="AG58" s="68"/>
      <c r="AH58" s="68"/>
      <c r="AI58" s="68"/>
      <c r="AJ58" s="68"/>
      <c r="AK58" s="68"/>
      <c r="AL58" s="68"/>
      <c r="AM58" s="68"/>
      <c r="AN58" s="68"/>
      <c r="AO58" s="68"/>
    </row>
    <row r="59" ht="14.25" customHeight="1">
      <c r="A59" s="68"/>
      <c r="B59" s="140"/>
      <c r="C59" s="68"/>
      <c r="D59" s="337"/>
      <c r="E59" s="140"/>
      <c r="F59" s="87"/>
      <c r="G59" s="68"/>
      <c r="H59" s="68"/>
      <c r="I59" s="68"/>
      <c r="J59" s="68"/>
      <c r="K59" s="68"/>
      <c r="L59" s="68"/>
      <c r="M59" s="68"/>
      <c r="N59" s="68"/>
      <c r="O59" s="371"/>
      <c r="P59" s="68"/>
      <c r="Q59" s="68"/>
      <c r="R59" s="68"/>
      <c r="S59" s="68"/>
      <c r="T59" s="68"/>
      <c r="U59" s="68"/>
      <c r="V59" s="68"/>
      <c r="W59" s="68"/>
      <c r="X59" s="68"/>
      <c r="Y59" s="68"/>
      <c r="Z59" s="68"/>
      <c r="AA59" s="68"/>
      <c r="AB59" s="68"/>
      <c r="AC59" s="68"/>
      <c r="AD59" s="68"/>
      <c r="AE59" s="68"/>
      <c r="AF59" s="68"/>
      <c r="AG59" s="68"/>
      <c r="AH59" s="68"/>
      <c r="AI59" s="68"/>
      <c r="AJ59" s="68"/>
      <c r="AK59" s="68"/>
      <c r="AL59" s="68"/>
      <c r="AM59" s="68"/>
      <c r="AN59" s="68"/>
      <c r="AO59" s="68"/>
    </row>
    <row r="60" ht="14.25" customHeight="1">
      <c r="A60" s="68"/>
      <c r="B60" s="140"/>
      <c r="C60" s="68"/>
      <c r="D60" s="337"/>
      <c r="E60" s="140"/>
      <c r="F60" s="87"/>
      <c r="G60" s="68"/>
      <c r="H60" s="68"/>
      <c r="I60" s="68"/>
      <c r="J60" s="68"/>
      <c r="K60" s="68"/>
      <c r="L60" s="68"/>
      <c r="M60" s="68"/>
      <c r="N60" s="68"/>
      <c r="O60" s="371"/>
      <c r="P60" s="68"/>
      <c r="Q60" s="68"/>
      <c r="R60" s="68"/>
      <c r="S60" s="68"/>
      <c r="T60" s="68"/>
      <c r="U60" s="68"/>
      <c r="V60" s="68"/>
      <c r="W60" s="68"/>
      <c r="X60" s="68"/>
      <c r="Y60" s="68"/>
      <c r="Z60" s="68"/>
      <c r="AA60" s="68"/>
      <c r="AB60" s="68"/>
      <c r="AC60" s="68"/>
      <c r="AD60" s="68"/>
      <c r="AE60" s="68"/>
      <c r="AF60" s="68"/>
      <c r="AG60" s="68"/>
      <c r="AH60" s="68"/>
      <c r="AI60" s="68"/>
      <c r="AJ60" s="68"/>
      <c r="AK60" s="68"/>
      <c r="AL60" s="68"/>
      <c r="AM60" s="68"/>
      <c r="AN60" s="68"/>
      <c r="AO60" s="68"/>
    </row>
    <row r="61" ht="14.25" customHeight="1">
      <c r="A61" s="68"/>
      <c r="B61" s="140"/>
      <c r="C61" s="68"/>
      <c r="D61" s="337"/>
      <c r="E61" s="140"/>
      <c r="F61" s="87"/>
      <c r="G61" s="68"/>
      <c r="H61" s="68"/>
      <c r="I61" s="68"/>
      <c r="J61" s="68"/>
      <c r="K61" s="68"/>
      <c r="L61" s="68"/>
      <c r="M61" s="68"/>
      <c r="N61" s="68"/>
      <c r="O61" s="371"/>
      <c r="P61" s="68"/>
      <c r="Q61" s="68"/>
      <c r="R61" s="68"/>
      <c r="S61" s="68"/>
      <c r="T61" s="68"/>
      <c r="U61" s="68"/>
      <c r="V61" s="68"/>
      <c r="W61" s="68"/>
      <c r="X61" s="68"/>
      <c r="Y61" s="68"/>
      <c r="Z61" s="68"/>
      <c r="AA61" s="68"/>
      <c r="AB61" s="68"/>
      <c r="AC61" s="68"/>
      <c r="AD61" s="68"/>
      <c r="AE61" s="68"/>
      <c r="AF61" s="68"/>
      <c r="AG61" s="68"/>
      <c r="AH61" s="68"/>
      <c r="AI61" s="68"/>
      <c r="AJ61" s="68"/>
      <c r="AK61" s="68"/>
      <c r="AL61" s="68"/>
      <c r="AM61" s="68"/>
      <c r="AN61" s="68"/>
      <c r="AO61" s="68"/>
    </row>
    <row r="62" ht="14.25" customHeight="1">
      <c r="A62" s="68"/>
      <c r="B62" s="140"/>
      <c r="C62" s="68"/>
      <c r="D62" s="337"/>
      <c r="E62" s="140"/>
      <c r="F62" s="87"/>
      <c r="G62" s="68"/>
      <c r="H62" s="68"/>
      <c r="I62" s="68"/>
      <c r="J62" s="68"/>
      <c r="K62" s="68"/>
      <c r="L62" s="68"/>
      <c r="M62" s="68"/>
      <c r="N62" s="68"/>
      <c r="O62" s="371"/>
      <c r="P62" s="68"/>
      <c r="Q62" s="68"/>
      <c r="R62" s="68"/>
      <c r="S62" s="68"/>
      <c r="T62" s="68"/>
      <c r="U62" s="68"/>
      <c r="V62" s="68"/>
      <c r="W62" s="68"/>
      <c r="X62" s="68"/>
      <c r="Y62" s="68"/>
      <c r="Z62" s="68"/>
      <c r="AA62" s="68"/>
      <c r="AB62" s="68"/>
      <c r="AC62" s="68"/>
      <c r="AD62" s="68"/>
      <c r="AE62" s="68"/>
      <c r="AF62" s="68"/>
      <c r="AG62" s="68"/>
      <c r="AH62" s="68"/>
      <c r="AI62" s="68"/>
      <c r="AJ62" s="68"/>
      <c r="AK62" s="68"/>
      <c r="AL62" s="68"/>
      <c r="AM62" s="68"/>
      <c r="AN62" s="68"/>
      <c r="AO62" s="68"/>
    </row>
    <row r="63" ht="14.25" customHeight="1">
      <c r="A63" s="68"/>
      <c r="B63" s="140"/>
      <c r="C63" s="68"/>
      <c r="D63" s="337"/>
      <c r="E63" s="140"/>
      <c r="F63" s="87"/>
      <c r="G63" s="68"/>
      <c r="H63" s="68"/>
      <c r="I63" s="68"/>
      <c r="J63" s="68"/>
      <c r="K63" s="68"/>
      <c r="L63" s="68"/>
      <c r="M63" s="68"/>
      <c r="N63" s="68"/>
      <c r="O63" s="371"/>
      <c r="P63" s="68"/>
      <c r="Q63" s="68"/>
      <c r="R63" s="68"/>
      <c r="S63" s="68"/>
      <c r="T63" s="68"/>
      <c r="U63" s="68"/>
      <c r="V63" s="68"/>
      <c r="W63" s="68"/>
      <c r="X63" s="68"/>
      <c r="Y63" s="68"/>
      <c r="Z63" s="68"/>
      <c r="AA63" s="68"/>
      <c r="AB63" s="68"/>
      <c r="AC63" s="68"/>
      <c r="AD63" s="68"/>
      <c r="AE63" s="68"/>
      <c r="AF63" s="68"/>
      <c r="AG63" s="68"/>
      <c r="AH63" s="68"/>
      <c r="AI63" s="68"/>
      <c r="AJ63" s="68"/>
      <c r="AK63" s="68"/>
      <c r="AL63" s="68"/>
      <c r="AM63" s="68"/>
      <c r="AN63" s="68"/>
      <c r="AO63" s="68"/>
    </row>
    <row r="64" ht="14.25" customHeight="1">
      <c r="A64" s="68"/>
      <c r="B64" s="140"/>
      <c r="C64" s="68"/>
      <c r="D64" s="337"/>
      <c r="E64" s="140"/>
      <c r="F64" s="87"/>
      <c r="G64" s="68"/>
      <c r="H64" s="68"/>
      <c r="I64" s="68"/>
      <c r="J64" s="68"/>
      <c r="K64" s="68"/>
      <c r="L64" s="68"/>
      <c r="M64" s="68"/>
      <c r="N64" s="68"/>
      <c r="O64" s="371"/>
      <c r="P64" s="68"/>
      <c r="Q64" s="68"/>
      <c r="R64" s="68"/>
      <c r="S64" s="68"/>
      <c r="T64" s="68"/>
      <c r="U64" s="68"/>
      <c r="V64" s="68"/>
      <c r="W64" s="68"/>
      <c r="X64" s="68"/>
      <c r="Y64" s="68"/>
      <c r="Z64" s="68"/>
      <c r="AA64" s="68"/>
      <c r="AB64" s="68"/>
      <c r="AC64" s="68"/>
      <c r="AD64" s="68"/>
      <c r="AE64" s="68"/>
      <c r="AF64" s="68"/>
      <c r="AG64" s="68"/>
      <c r="AH64" s="68"/>
      <c r="AI64" s="68"/>
      <c r="AJ64" s="68"/>
      <c r="AK64" s="68"/>
      <c r="AL64" s="68"/>
      <c r="AM64" s="68"/>
      <c r="AN64" s="68"/>
      <c r="AO64" s="68"/>
    </row>
    <row r="65" ht="14.25" customHeight="1">
      <c r="A65" s="68"/>
      <c r="B65" s="140"/>
      <c r="C65" s="68"/>
      <c r="D65" s="337"/>
      <c r="E65" s="140"/>
      <c r="F65" s="87"/>
      <c r="G65" s="68"/>
      <c r="H65" s="68"/>
      <c r="I65" s="68"/>
      <c r="J65" s="68"/>
      <c r="K65" s="68"/>
      <c r="L65" s="68"/>
      <c r="M65" s="68"/>
      <c r="N65" s="68"/>
      <c r="O65" s="371"/>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row>
    <row r="66" ht="14.25" customHeight="1">
      <c r="A66" s="68"/>
      <c r="B66" s="140"/>
      <c r="C66" s="68"/>
      <c r="D66" s="337"/>
      <c r="E66" s="140"/>
      <c r="F66" s="87"/>
      <c r="G66" s="68"/>
      <c r="H66" s="68"/>
      <c r="I66" s="68"/>
      <c r="J66" s="68"/>
      <c r="K66" s="68"/>
      <c r="L66" s="68"/>
      <c r="M66" s="68"/>
      <c r="N66" s="68"/>
      <c r="O66" s="371"/>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row>
    <row r="67" ht="14.25" customHeight="1">
      <c r="A67" s="68"/>
      <c r="B67" s="140"/>
      <c r="C67" s="68"/>
      <c r="D67" s="337"/>
      <c r="E67" s="140"/>
      <c r="F67" s="87"/>
      <c r="G67" s="68"/>
      <c r="H67" s="68"/>
      <c r="I67" s="68"/>
      <c r="J67" s="68"/>
      <c r="K67" s="68"/>
      <c r="L67" s="68"/>
      <c r="M67" s="68"/>
      <c r="N67" s="68"/>
      <c r="O67" s="371"/>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row>
    <row r="68" ht="14.25" customHeight="1">
      <c r="A68" s="68"/>
      <c r="B68" s="140"/>
      <c r="C68" s="68"/>
      <c r="D68" s="337"/>
      <c r="E68" s="140"/>
      <c r="F68" s="87"/>
      <c r="G68" s="68"/>
      <c r="H68" s="68"/>
      <c r="I68" s="68"/>
      <c r="J68" s="68"/>
      <c r="K68" s="68"/>
      <c r="L68" s="68"/>
      <c r="M68" s="68"/>
      <c r="N68" s="68"/>
      <c r="O68" s="371"/>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row>
    <row r="69" ht="14.25" customHeight="1">
      <c r="A69" s="68"/>
      <c r="B69" s="140"/>
      <c r="C69" s="68"/>
      <c r="D69" s="337"/>
      <c r="E69" s="140"/>
      <c r="F69" s="87"/>
      <c r="G69" s="68"/>
      <c r="H69" s="68"/>
      <c r="I69" s="68"/>
      <c r="J69" s="68"/>
      <c r="K69" s="68"/>
      <c r="L69" s="68"/>
      <c r="M69" s="68"/>
      <c r="N69" s="68"/>
      <c r="O69" s="371"/>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row>
    <row r="70" ht="14.25" customHeight="1">
      <c r="A70" s="68"/>
      <c r="B70" s="140"/>
      <c r="C70" s="68"/>
      <c r="D70" s="337"/>
      <c r="E70" s="140"/>
      <c r="F70" s="87"/>
      <c r="G70" s="68"/>
      <c r="H70" s="68"/>
      <c r="I70" s="68"/>
      <c r="J70" s="68"/>
      <c r="K70" s="68"/>
      <c r="L70" s="68"/>
      <c r="M70" s="68"/>
      <c r="N70" s="68"/>
      <c r="O70" s="371"/>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row>
    <row r="71" ht="14.25" customHeight="1">
      <c r="A71" s="68"/>
      <c r="B71" s="140"/>
      <c r="C71" s="68"/>
      <c r="D71" s="337"/>
      <c r="E71" s="140"/>
      <c r="F71" s="87"/>
      <c r="G71" s="68"/>
      <c r="H71" s="68"/>
      <c r="I71" s="68"/>
      <c r="J71" s="68"/>
      <c r="K71" s="68"/>
      <c r="L71" s="68"/>
      <c r="M71" s="68"/>
      <c r="N71" s="68"/>
      <c r="O71" s="371"/>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row>
    <row r="72" ht="14.25" customHeight="1">
      <c r="A72" s="68"/>
      <c r="B72" s="140"/>
      <c r="C72" s="68"/>
      <c r="D72" s="337"/>
      <c r="E72" s="140"/>
      <c r="F72" s="87"/>
      <c r="G72" s="68"/>
      <c r="H72" s="68"/>
      <c r="I72" s="68"/>
      <c r="J72" s="68"/>
      <c r="K72" s="68"/>
      <c r="L72" s="68"/>
      <c r="M72" s="68"/>
      <c r="N72" s="68"/>
      <c r="O72" s="371"/>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row>
    <row r="73" ht="14.25" customHeight="1">
      <c r="A73" s="68"/>
      <c r="B73" s="140"/>
      <c r="C73" s="68"/>
      <c r="D73" s="337"/>
      <c r="E73" s="140"/>
      <c r="F73" s="87"/>
      <c r="G73" s="68"/>
      <c r="H73" s="68"/>
      <c r="I73" s="68"/>
      <c r="J73" s="68"/>
      <c r="K73" s="68"/>
      <c r="L73" s="68"/>
      <c r="M73" s="68"/>
      <c r="N73" s="68"/>
      <c r="O73" s="371"/>
      <c r="P73" s="68"/>
      <c r="Q73" s="68"/>
      <c r="R73" s="68"/>
      <c r="S73" s="68"/>
      <c r="T73" s="68"/>
      <c r="U73" s="68"/>
      <c r="V73" s="68"/>
      <c r="W73" s="68"/>
      <c r="X73" s="68"/>
      <c r="Y73" s="68"/>
      <c r="Z73" s="68"/>
      <c r="AA73" s="68"/>
      <c r="AB73" s="68"/>
      <c r="AC73" s="68"/>
      <c r="AD73" s="68"/>
      <c r="AE73" s="68"/>
      <c r="AF73" s="68"/>
      <c r="AG73" s="68"/>
      <c r="AH73" s="68"/>
      <c r="AI73" s="68"/>
      <c r="AJ73" s="68"/>
      <c r="AK73" s="68"/>
      <c r="AL73" s="68"/>
      <c r="AM73" s="68"/>
      <c r="AN73" s="68"/>
      <c r="AO73" s="68"/>
    </row>
    <row r="74" ht="14.25" customHeight="1">
      <c r="A74" s="68"/>
      <c r="B74" s="140"/>
      <c r="C74" s="68"/>
      <c r="D74" s="337"/>
      <c r="E74" s="140"/>
      <c r="F74" s="87"/>
      <c r="G74" s="68"/>
      <c r="H74" s="68"/>
      <c r="I74" s="68"/>
      <c r="J74" s="68"/>
      <c r="K74" s="68"/>
      <c r="L74" s="68"/>
      <c r="M74" s="68"/>
      <c r="N74" s="68"/>
      <c r="O74" s="371"/>
      <c r="P74" s="68"/>
      <c r="Q74" s="68"/>
      <c r="R74" s="68"/>
      <c r="S74" s="68"/>
      <c r="T74" s="68"/>
      <c r="U74" s="68"/>
      <c r="V74" s="68"/>
      <c r="W74" s="68"/>
      <c r="X74" s="68"/>
      <c r="Y74" s="68"/>
      <c r="Z74" s="68"/>
      <c r="AA74" s="68"/>
      <c r="AB74" s="68"/>
      <c r="AC74" s="68"/>
      <c r="AD74" s="68"/>
      <c r="AE74" s="68"/>
      <c r="AF74" s="68"/>
      <c r="AG74" s="68"/>
      <c r="AH74" s="68"/>
      <c r="AI74" s="68"/>
      <c r="AJ74" s="68"/>
      <c r="AK74" s="68"/>
      <c r="AL74" s="68"/>
      <c r="AM74" s="68"/>
      <c r="AN74" s="68"/>
      <c r="AO74" s="68"/>
    </row>
    <row r="75" ht="14.25" customHeight="1">
      <c r="A75" s="68"/>
      <c r="B75" s="140"/>
      <c r="C75" s="68"/>
      <c r="D75" s="337"/>
      <c r="E75" s="140"/>
      <c r="F75" s="87"/>
      <c r="G75" s="68"/>
      <c r="H75" s="68"/>
      <c r="I75" s="68"/>
      <c r="J75" s="68"/>
      <c r="K75" s="68"/>
      <c r="L75" s="68"/>
      <c r="M75" s="68"/>
      <c r="N75" s="68"/>
      <c r="O75" s="371"/>
      <c r="P75" s="68"/>
      <c r="Q75" s="68"/>
      <c r="R75" s="68"/>
      <c r="S75" s="68"/>
      <c r="T75" s="68"/>
      <c r="U75" s="68"/>
      <c r="V75" s="68"/>
      <c r="W75" s="68"/>
      <c r="X75" s="68"/>
      <c r="Y75" s="68"/>
      <c r="Z75" s="68"/>
      <c r="AA75" s="68"/>
      <c r="AB75" s="68"/>
      <c r="AC75" s="68"/>
      <c r="AD75" s="68"/>
      <c r="AE75" s="68"/>
      <c r="AF75" s="68"/>
      <c r="AG75" s="68"/>
      <c r="AH75" s="68"/>
      <c r="AI75" s="68"/>
      <c r="AJ75" s="68"/>
      <c r="AK75" s="68"/>
      <c r="AL75" s="68"/>
      <c r="AM75" s="68"/>
      <c r="AN75" s="68"/>
      <c r="AO75" s="68"/>
    </row>
    <row r="76" ht="14.25" customHeight="1">
      <c r="A76" s="68"/>
      <c r="B76" s="140"/>
      <c r="C76" s="68"/>
      <c r="D76" s="337"/>
      <c r="E76" s="140"/>
      <c r="F76" s="87"/>
      <c r="G76" s="68"/>
      <c r="H76" s="68"/>
      <c r="I76" s="68"/>
      <c r="J76" s="68"/>
      <c r="K76" s="68"/>
      <c r="L76" s="68"/>
      <c r="M76" s="68"/>
      <c r="N76" s="68"/>
      <c r="O76" s="371"/>
      <c r="P76" s="68"/>
      <c r="Q76" s="68"/>
      <c r="R76" s="68"/>
      <c r="S76" s="68"/>
      <c r="T76" s="68"/>
      <c r="U76" s="68"/>
      <c r="V76" s="68"/>
      <c r="W76" s="68"/>
      <c r="X76" s="68"/>
      <c r="Y76" s="68"/>
      <c r="Z76" s="68"/>
      <c r="AA76" s="68"/>
      <c r="AB76" s="68"/>
      <c r="AC76" s="68"/>
      <c r="AD76" s="68"/>
      <c r="AE76" s="68"/>
      <c r="AF76" s="68"/>
      <c r="AG76" s="68"/>
      <c r="AH76" s="68"/>
      <c r="AI76" s="68"/>
      <c r="AJ76" s="68"/>
      <c r="AK76" s="68"/>
      <c r="AL76" s="68"/>
      <c r="AM76" s="68"/>
      <c r="AN76" s="68"/>
      <c r="AO76" s="68"/>
    </row>
    <row r="77" ht="14.25" customHeight="1">
      <c r="A77" s="68"/>
      <c r="B77" s="140"/>
      <c r="C77" s="68"/>
      <c r="D77" s="337"/>
      <c r="E77" s="140"/>
      <c r="F77" s="87"/>
      <c r="G77" s="68"/>
      <c r="H77" s="68"/>
      <c r="I77" s="68"/>
      <c r="J77" s="68"/>
      <c r="K77" s="68"/>
      <c r="L77" s="68"/>
      <c r="M77" s="68"/>
      <c r="N77" s="68"/>
      <c r="O77" s="371"/>
      <c r="P77" s="68"/>
      <c r="Q77" s="68"/>
      <c r="R77" s="68"/>
      <c r="S77" s="68"/>
      <c r="T77" s="68"/>
      <c r="U77" s="68"/>
      <c r="V77" s="68"/>
      <c r="W77" s="68"/>
      <c r="X77" s="68"/>
      <c r="Y77" s="68"/>
      <c r="Z77" s="68"/>
      <c r="AA77" s="68"/>
      <c r="AB77" s="68"/>
      <c r="AC77" s="68"/>
      <c r="AD77" s="68"/>
      <c r="AE77" s="68"/>
      <c r="AF77" s="68"/>
      <c r="AG77" s="68"/>
      <c r="AH77" s="68"/>
      <c r="AI77" s="68"/>
      <c r="AJ77" s="68"/>
      <c r="AK77" s="68"/>
      <c r="AL77" s="68"/>
      <c r="AM77" s="68"/>
      <c r="AN77" s="68"/>
      <c r="AO77" s="68"/>
    </row>
    <row r="78" ht="14.25" customHeight="1">
      <c r="A78" s="68"/>
      <c r="B78" s="140"/>
      <c r="C78" s="68"/>
      <c r="D78" s="337"/>
      <c r="E78" s="140"/>
      <c r="F78" s="87"/>
      <c r="G78" s="68"/>
      <c r="H78" s="68"/>
      <c r="I78" s="68"/>
      <c r="J78" s="68"/>
      <c r="K78" s="68"/>
      <c r="L78" s="68"/>
      <c r="M78" s="68"/>
      <c r="N78" s="68"/>
      <c r="O78" s="371"/>
      <c r="P78" s="68"/>
      <c r="Q78" s="68"/>
      <c r="R78" s="68"/>
      <c r="S78" s="68"/>
      <c r="T78" s="68"/>
      <c r="U78" s="68"/>
      <c r="V78" s="68"/>
      <c r="W78" s="68"/>
      <c r="X78" s="68"/>
      <c r="Y78" s="68"/>
      <c r="Z78" s="68"/>
      <c r="AA78" s="68"/>
      <c r="AB78" s="68"/>
      <c r="AC78" s="68"/>
      <c r="AD78" s="68"/>
      <c r="AE78" s="68"/>
      <c r="AF78" s="68"/>
      <c r="AG78" s="68"/>
      <c r="AH78" s="68"/>
      <c r="AI78" s="68"/>
      <c r="AJ78" s="68"/>
      <c r="AK78" s="68"/>
      <c r="AL78" s="68"/>
      <c r="AM78" s="68"/>
      <c r="AN78" s="68"/>
      <c r="AO78" s="68"/>
    </row>
    <row r="79" ht="14.25" customHeight="1">
      <c r="A79" s="68"/>
      <c r="B79" s="140"/>
      <c r="C79" s="68"/>
      <c r="D79" s="337"/>
      <c r="E79" s="140"/>
      <c r="F79" s="87"/>
      <c r="G79" s="68"/>
      <c r="H79" s="68"/>
      <c r="I79" s="68"/>
      <c r="J79" s="68"/>
      <c r="K79" s="68"/>
      <c r="L79" s="68"/>
      <c r="M79" s="68"/>
      <c r="N79" s="68"/>
      <c r="O79" s="371"/>
      <c r="P79" s="68"/>
      <c r="Q79" s="68"/>
      <c r="R79" s="68"/>
      <c r="S79" s="68"/>
      <c r="T79" s="68"/>
      <c r="U79" s="68"/>
      <c r="V79" s="68"/>
      <c r="W79" s="68"/>
      <c r="X79" s="68"/>
      <c r="Y79" s="68"/>
      <c r="Z79" s="68"/>
      <c r="AA79" s="68"/>
      <c r="AB79" s="68"/>
      <c r="AC79" s="68"/>
      <c r="AD79" s="68"/>
      <c r="AE79" s="68"/>
      <c r="AF79" s="68"/>
      <c r="AG79" s="68"/>
      <c r="AH79" s="68"/>
      <c r="AI79" s="68"/>
      <c r="AJ79" s="68"/>
      <c r="AK79" s="68"/>
      <c r="AL79" s="68"/>
      <c r="AM79" s="68"/>
      <c r="AN79" s="68"/>
      <c r="AO79" s="68"/>
    </row>
    <row r="80" ht="14.25" customHeight="1">
      <c r="A80" s="68"/>
      <c r="B80" s="140"/>
      <c r="C80" s="68"/>
      <c r="D80" s="337"/>
      <c r="E80" s="140"/>
      <c r="F80" s="87"/>
      <c r="G80" s="68"/>
      <c r="H80" s="68"/>
      <c r="I80" s="68"/>
      <c r="J80" s="68"/>
      <c r="K80" s="68"/>
      <c r="L80" s="68"/>
      <c r="M80" s="68"/>
      <c r="N80" s="68"/>
      <c r="O80" s="371"/>
      <c r="P80" s="68"/>
      <c r="Q80" s="68"/>
      <c r="R80" s="68"/>
      <c r="S80" s="68"/>
      <c r="T80" s="68"/>
      <c r="U80" s="68"/>
      <c r="V80" s="68"/>
      <c r="W80" s="68"/>
      <c r="X80" s="68"/>
      <c r="Y80" s="68"/>
      <c r="Z80" s="68"/>
      <c r="AA80" s="68"/>
      <c r="AB80" s="68"/>
      <c r="AC80" s="68"/>
      <c r="AD80" s="68"/>
      <c r="AE80" s="68"/>
      <c r="AF80" s="68"/>
      <c r="AG80" s="68"/>
      <c r="AH80" s="68"/>
      <c r="AI80" s="68"/>
      <c r="AJ80" s="68"/>
      <c r="AK80" s="68"/>
      <c r="AL80" s="68"/>
      <c r="AM80" s="68"/>
      <c r="AN80" s="68"/>
      <c r="AO80" s="68"/>
    </row>
    <row r="81" ht="14.25" customHeight="1">
      <c r="A81" s="68"/>
      <c r="B81" s="140"/>
      <c r="C81" s="68"/>
      <c r="D81" s="337"/>
      <c r="E81" s="140"/>
      <c r="F81" s="87"/>
      <c r="G81" s="68"/>
      <c r="H81" s="68"/>
      <c r="I81" s="68"/>
      <c r="J81" s="68"/>
      <c r="K81" s="68"/>
      <c r="L81" s="68"/>
      <c r="M81" s="68"/>
      <c r="N81" s="68"/>
      <c r="O81" s="371"/>
      <c r="P81" s="68"/>
      <c r="Q81" s="68"/>
      <c r="R81" s="68"/>
      <c r="S81" s="68"/>
      <c r="T81" s="68"/>
      <c r="U81" s="68"/>
      <c r="V81" s="68"/>
      <c r="W81" s="68"/>
      <c r="X81" s="68"/>
      <c r="Y81" s="68"/>
      <c r="Z81" s="68"/>
      <c r="AA81" s="68"/>
      <c r="AB81" s="68"/>
      <c r="AC81" s="68"/>
      <c r="AD81" s="68"/>
      <c r="AE81" s="68"/>
      <c r="AF81" s="68"/>
      <c r="AG81" s="68"/>
      <c r="AH81" s="68"/>
      <c r="AI81" s="68"/>
      <c r="AJ81" s="68"/>
      <c r="AK81" s="68"/>
      <c r="AL81" s="68"/>
      <c r="AM81" s="68"/>
      <c r="AN81" s="68"/>
      <c r="AO81" s="68"/>
    </row>
    <row r="82" ht="14.25" customHeight="1">
      <c r="A82" s="68"/>
      <c r="B82" s="140"/>
      <c r="C82" s="68"/>
      <c r="D82" s="337"/>
      <c r="E82" s="140"/>
      <c r="F82" s="87"/>
      <c r="G82" s="68"/>
      <c r="H82" s="68"/>
      <c r="I82" s="68"/>
      <c r="J82" s="68"/>
      <c r="K82" s="68"/>
      <c r="L82" s="68"/>
      <c r="M82" s="68"/>
      <c r="N82" s="68"/>
      <c r="O82" s="371"/>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8"/>
      <c r="AO82" s="68"/>
    </row>
    <row r="83" ht="14.25" customHeight="1">
      <c r="A83" s="68"/>
      <c r="B83" s="140"/>
      <c r="C83" s="68"/>
      <c r="D83" s="337"/>
      <c r="E83" s="140"/>
      <c r="F83" s="87"/>
      <c r="G83" s="68"/>
      <c r="H83" s="68"/>
      <c r="I83" s="68"/>
      <c r="J83" s="68"/>
      <c r="K83" s="68"/>
      <c r="L83" s="68"/>
      <c r="M83" s="68"/>
      <c r="N83" s="68"/>
      <c r="O83" s="371"/>
      <c r="P83" s="68"/>
      <c r="Q83" s="68"/>
      <c r="R83" s="68"/>
      <c r="S83" s="68"/>
      <c r="T83" s="68"/>
      <c r="U83" s="68"/>
      <c r="V83" s="68"/>
      <c r="W83" s="68"/>
      <c r="X83" s="68"/>
      <c r="Y83" s="68"/>
      <c r="Z83" s="68"/>
      <c r="AA83" s="68"/>
      <c r="AB83" s="68"/>
      <c r="AC83" s="68"/>
      <c r="AD83" s="68"/>
      <c r="AE83" s="68"/>
      <c r="AF83" s="68"/>
      <c r="AG83" s="68"/>
      <c r="AH83" s="68"/>
      <c r="AI83" s="68"/>
      <c r="AJ83" s="68"/>
      <c r="AK83" s="68"/>
      <c r="AL83" s="68"/>
      <c r="AM83" s="68"/>
      <c r="AN83" s="68"/>
      <c r="AO83" s="68"/>
    </row>
    <row r="84" ht="14.25" customHeight="1">
      <c r="A84" s="68"/>
      <c r="B84" s="140"/>
      <c r="C84" s="68"/>
      <c r="D84" s="337"/>
      <c r="E84" s="140"/>
      <c r="F84" s="87"/>
      <c r="G84" s="68"/>
      <c r="H84" s="68"/>
      <c r="I84" s="68"/>
      <c r="J84" s="68"/>
      <c r="K84" s="68"/>
      <c r="L84" s="68"/>
      <c r="M84" s="68"/>
      <c r="N84" s="68"/>
      <c r="O84" s="371"/>
      <c r="P84" s="68"/>
      <c r="Q84" s="68"/>
      <c r="R84" s="68"/>
      <c r="S84" s="68"/>
      <c r="T84" s="68"/>
      <c r="U84" s="68"/>
      <c r="V84" s="68"/>
      <c r="W84" s="68"/>
      <c r="X84" s="68"/>
      <c r="Y84" s="68"/>
      <c r="Z84" s="68"/>
      <c r="AA84" s="68"/>
      <c r="AB84" s="68"/>
      <c r="AC84" s="68"/>
      <c r="AD84" s="68"/>
      <c r="AE84" s="68"/>
      <c r="AF84" s="68"/>
      <c r="AG84" s="68"/>
      <c r="AH84" s="68"/>
      <c r="AI84" s="68"/>
      <c r="AJ84" s="68"/>
      <c r="AK84" s="68"/>
      <c r="AL84" s="68"/>
      <c r="AM84" s="68"/>
      <c r="AN84" s="68"/>
      <c r="AO84" s="68"/>
    </row>
    <row r="85" ht="14.25" customHeight="1">
      <c r="A85" s="68"/>
      <c r="B85" s="140"/>
      <c r="C85" s="68"/>
      <c r="D85" s="337"/>
      <c r="E85" s="140"/>
      <c r="F85" s="87"/>
      <c r="G85" s="68"/>
      <c r="H85" s="68"/>
      <c r="I85" s="68"/>
      <c r="J85" s="68"/>
      <c r="K85" s="68"/>
      <c r="L85" s="68"/>
      <c r="M85" s="68"/>
      <c r="N85" s="68"/>
      <c r="O85" s="371"/>
      <c r="P85" s="68"/>
      <c r="Q85" s="68"/>
      <c r="R85" s="68"/>
      <c r="S85" s="68"/>
      <c r="T85" s="68"/>
      <c r="U85" s="68"/>
      <c r="V85" s="68"/>
      <c r="W85" s="68"/>
      <c r="X85" s="68"/>
      <c r="Y85" s="68"/>
      <c r="Z85" s="68"/>
      <c r="AA85" s="68"/>
      <c r="AB85" s="68"/>
      <c r="AC85" s="68"/>
      <c r="AD85" s="68"/>
      <c r="AE85" s="68"/>
      <c r="AF85" s="68"/>
      <c r="AG85" s="68"/>
      <c r="AH85" s="68"/>
      <c r="AI85" s="68"/>
      <c r="AJ85" s="68"/>
      <c r="AK85" s="68"/>
      <c r="AL85" s="68"/>
      <c r="AM85" s="68"/>
      <c r="AN85" s="68"/>
      <c r="AO85" s="68"/>
    </row>
    <row r="86" ht="14.25" customHeight="1">
      <c r="A86" s="68"/>
      <c r="B86" s="140"/>
      <c r="C86" s="68"/>
      <c r="D86" s="337"/>
      <c r="E86" s="140"/>
      <c r="F86" s="87"/>
      <c r="G86" s="68"/>
      <c r="H86" s="68"/>
      <c r="I86" s="68"/>
      <c r="J86" s="68"/>
      <c r="K86" s="68"/>
      <c r="L86" s="68"/>
      <c r="M86" s="68"/>
      <c r="N86" s="68"/>
      <c r="O86" s="371"/>
      <c r="P86" s="68"/>
      <c r="Q86" s="68"/>
      <c r="R86" s="68"/>
      <c r="S86" s="68"/>
      <c r="T86" s="68"/>
      <c r="U86" s="68"/>
      <c r="V86" s="68"/>
      <c r="W86" s="68"/>
      <c r="X86" s="68"/>
      <c r="Y86" s="68"/>
      <c r="Z86" s="68"/>
      <c r="AA86" s="68"/>
      <c r="AB86" s="68"/>
      <c r="AC86" s="68"/>
      <c r="AD86" s="68"/>
      <c r="AE86" s="68"/>
      <c r="AF86" s="68"/>
      <c r="AG86" s="68"/>
      <c r="AH86" s="68"/>
      <c r="AI86" s="68"/>
      <c r="AJ86" s="68"/>
      <c r="AK86" s="68"/>
      <c r="AL86" s="68"/>
      <c r="AM86" s="68"/>
      <c r="AN86" s="68"/>
      <c r="AO86" s="68"/>
    </row>
    <row r="87" ht="14.25" customHeight="1">
      <c r="A87" s="68"/>
      <c r="B87" s="140"/>
      <c r="C87" s="68"/>
      <c r="D87" s="337"/>
      <c r="E87" s="140"/>
      <c r="F87" s="87"/>
      <c r="G87" s="68"/>
      <c r="H87" s="68"/>
      <c r="I87" s="68"/>
      <c r="J87" s="68"/>
      <c r="K87" s="68"/>
      <c r="L87" s="68"/>
      <c r="M87" s="68"/>
      <c r="N87" s="68"/>
      <c r="O87" s="371"/>
      <c r="P87" s="68"/>
      <c r="Q87" s="68"/>
      <c r="R87" s="68"/>
      <c r="S87" s="68"/>
      <c r="T87" s="68"/>
      <c r="U87" s="68"/>
      <c r="V87" s="68"/>
      <c r="W87" s="68"/>
      <c r="X87" s="68"/>
      <c r="Y87" s="68"/>
      <c r="Z87" s="68"/>
      <c r="AA87" s="68"/>
      <c r="AB87" s="68"/>
      <c r="AC87" s="68"/>
      <c r="AD87" s="68"/>
      <c r="AE87" s="68"/>
      <c r="AF87" s="68"/>
      <c r="AG87" s="68"/>
      <c r="AH87" s="68"/>
      <c r="AI87" s="68"/>
      <c r="AJ87" s="68"/>
      <c r="AK87" s="68"/>
      <c r="AL87" s="68"/>
      <c r="AM87" s="68"/>
      <c r="AN87" s="68"/>
      <c r="AO87" s="68"/>
    </row>
    <row r="88" ht="14.25" customHeight="1">
      <c r="A88" s="68"/>
      <c r="B88" s="140"/>
      <c r="C88" s="68"/>
      <c r="D88" s="337"/>
      <c r="E88" s="140"/>
      <c r="F88" s="87"/>
      <c r="G88" s="68"/>
      <c r="H88" s="68"/>
      <c r="I88" s="68"/>
      <c r="J88" s="68"/>
      <c r="K88" s="68"/>
      <c r="L88" s="68"/>
      <c r="M88" s="68"/>
      <c r="N88" s="68"/>
      <c r="O88" s="371"/>
      <c r="P88" s="68"/>
      <c r="Q88" s="68"/>
      <c r="R88" s="68"/>
      <c r="S88" s="68"/>
      <c r="T88" s="68"/>
      <c r="U88" s="68"/>
      <c r="V88" s="68"/>
      <c r="W88" s="68"/>
      <c r="X88" s="68"/>
      <c r="Y88" s="68"/>
      <c r="Z88" s="68"/>
      <c r="AA88" s="68"/>
      <c r="AB88" s="68"/>
      <c r="AC88" s="68"/>
      <c r="AD88" s="68"/>
      <c r="AE88" s="68"/>
      <c r="AF88" s="68"/>
      <c r="AG88" s="68"/>
      <c r="AH88" s="68"/>
      <c r="AI88" s="68"/>
      <c r="AJ88" s="68"/>
      <c r="AK88" s="68"/>
      <c r="AL88" s="68"/>
      <c r="AM88" s="68"/>
      <c r="AN88" s="68"/>
      <c r="AO88" s="68"/>
    </row>
    <row r="89" ht="14.25" customHeight="1">
      <c r="A89" s="68"/>
      <c r="B89" s="140"/>
      <c r="C89" s="68"/>
      <c r="D89" s="337"/>
      <c r="E89" s="140"/>
      <c r="F89" s="87"/>
      <c r="G89" s="68"/>
      <c r="H89" s="68"/>
      <c r="I89" s="68"/>
      <c r="J89" s="68"/>
      <c r="K89" s="68"/>
      <c r="L89" s="68"/>
      <c r="M89" s="68"/>
      <c r="N89" s="68"/>
      <c r="O89" s="371"/>
      <c r="P89" s="68"/>
      <c r="Q89" s="68"/>
      <c r="R89" s="68"/>
      <c r="S89" s="68"/>
      <c r="T89" s="68"/>
      <c r="U89" s="68"/>
      <c r="V89" s="68"/>
      <c r="W89" s="68"/>
      <c r="X89" s="68"/>
      <c r="Y89" s="68"/>
      <c r="Z89" s="68"/>
      <c r="AA89" s="68"/>
      <c r="AB89" s="68"/>
      <c r="AC89" s="68"/>
      <c r="AD89" s="68"/>
      <c r="AE89" s="68"/>
      <c r="AF89" s="68"/>
      <c r="AG89" s="68"/>
      <c r="AH89" s="68"/>
      <c r="AI89" s="68"/>
      <c r="AJ89" s="68"/>
      <c r="AK89" s="68"/>
      <c r="AL89" s="68"/>
      <c r="AM89" s="68"/>
      <c r="AN89" s="68"/>
      <c r="AO89" s="68"/>
    </row>
    <row r="90" ht="14.25" customHeight="1">
      <c r="A90" s="68"/>
      <c r="B90" s="140"/>
      <c r="C90" s="68"/>
      <c r="D90" s="337"/>
      <c r="E90" s="140"/>
      <c r="F90" s="87"/>
      <c r="G90" s="68"/>
      <c r="H90" s="68"/>
      <c r="I90" s="68"/>
      <c r="J90" s="68"/>
      <c r="K90" s="68"/>
      <c r="L90" s="68"/>
      <c r="M90" s="68"/>
      <c r="N90" s="68"/>
      <c r="O90" s="371"/>
      <c r="P90" s="68"/>
      <c r="Q90" s="68"/>
      <c r="R90" s="68"/>
      <c r="S90" s="68"/>
      <c r="T90" s="68"/>
      <c r="U90" s="68"/>
      <c r="V90" s="68"/>
      <c r="W90" s="68"/>
      <c r="X90" s="68"/>
      <c r="Y90" s="68"/>
      <c r="Z90" s="68"/>
      <c r="AA90" s="68"/>
      <c r="AB90" s="68"/>
      <c r="AC90" s="68"/>
      <c r="AD90" s="68"/>
      <c r="AE90" s="68"/>
      <c r="AF90" s="68"/>
      <c r="AG90" s="68"/>
      <c r="AH90" s="68"/>
      <c r="AI90" s="68"/>
      <c r="AJ90" s="68"/>
      <c r="AK90" s="68"/>
      <c r="AL90" s="68"/>
      <c r="AM90" s="68"/>
      <c r="AN90" s="68"/>
      <c r="AO90" s="68"/>
    </row>
    <row r="91" ht="14.25" customHeight="1">
      <c r="A91" s="68"/>
      <c r="B91" s="140"/>
      <c r="C91" s="68"/>
      <c r="D91" s="337"/>
      <c r="E91" s="140"/>
      <c r="F91" s="87"/>
      <c r="G91" s="68"/>
      <c r="H91" s="68"/>
      <c r="I91" s="68"/>
      <c r="J91" s="68"/>
      <c r="K91" s="68"/>
      <c r="L91" s="68"/>
      <c r="M91" s="68"/>
      <c r="N91" s="68"/>
      <c r="O91" s="371"/>
      <c r="P91" s="68"/>
      <c r="Q91" s="68"/>
      <c r="R91" s="68"/>
      <c r="S91" s="68"/>
      <c r="T91" s="68"/>
      <c r="U91" s="68"/>
      <c r="V91" s="68"/>
      <c r="W91" s="68"/>
      <c r="X91" s="68"/>
      <c r="Y91" s="68"/>
      <c r="Z91" s="68"/>
      <c r="AA91" s="68"/>
      <c r="AB91" s="68"/>
      <c r="AC91" s="68"/>
      <c r="AD91" s="68"/>
      <c r="AE91" s="68"/>
      <c r="AF91" s="68"/>
      <c r="AG91" s="68"/>
      <c r="AH91" s="68"/>
      <c r="AI91" s="68"/>
      <c r="AJ91" s="68"/>
      <c r="AK91" s="68"/>
      <c r="AL91" s="68"/>
      <c r="AM91" s="68"/>
      <c r="AN91" s="68"/>
      <c r="AO91" s="68"/>
    </row>
    <row r="92" ht="14.25" customHeight="1">
      <c r="A92" s="68"/>
      <c r="B92" s="140"/>
      <c r="C92" s="68"/>
      <c r="D92" s="337"/>
      <c r="E92" s="140"/>
      <c r="F92" s="87"/>
      <c r="G92" s="68"/>
      <c r="H92" s="68"/>
      <c r="I92" s="68"/>
      <c r="J92" s="68"/>
      <c r="K92" s="68"/>
      <c r="L92" s="68"/>
      <c r="M92" s="68"/>
      <c r="N92" s="68"/>
      <c r="O92" s="371"/>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8"/>
      <c r="AO92" s="68"/>
    </row>
    <row r="93" ht="14.25" customHeight="1">
      <c r="A93" s="68"/>
      <c r="B93" s="140"/>
      <c r="C93" s="68"/>
      <c r="D93" s="337"/>
      <c r="E93" s="140"/>
      <c r="F93" s="87"/>
      <c r="G93" s="68"/>
      <c r="H93" s="68"/>
      <c r="I93" s="68"/>
      <c r="J93" s="68"/>
      <c r="K93" s="68"/>
      <c r="L93" s="68"/>
      <c r="M93" s="68"/>
      <c r="N93" s="68"/>
      <c r="O93" s="371"/>
      <c r="P93" s="68"/>
      <c r="Q93" s="68"/>
      <c r="R93" s="68"/>
      <c r="S93" s="68"/>
      <c r="T93" s="68"/>
      <c r="U93" s="68"/>
      <c r="V93" s="68"/>
      <c r="W93" s="68"/>
      <c r="X93" s="68"/>
      <c r="Y93" s="68"/>
      <c r="Z93" s="68"/>
      <c r="AA93" s="68"/>
      <c r="AB93" s="68"/>
      <c r="AC93" s="68"/>
      <c r="AD93" s="68"/>
      <c r="AE93" s="68"/>
      <c r="AF93" s="68"/>
      <c r="AG93" s="68"/>
      <c r="AH93" s="68"/>
      <c r="AI93" s="68"/>
      <c r="AJ93" s="68"/>
      <c r="AK93" s="68"/>
      <c r="AL93" s="68"/>
      <c r="AM93" s="68"/>
      <c r="AN93" s="68"/>
      <c r="AO93" s="68"/>
    </row>
    <row r="94" ht="14.25" customHeight="1">
      <c r="A94" s="68"/>
      <c r="B94" s="140"/>
      <c r="C94" s="68"/>
      <c r="D94" s="337"/>
      <c r="E94" s="140"/>
      <c r="F94" s="87"/>
      <c r="G94" s="68"/>
      <c r="H94" s="68"/>
      <c r="I94" s="68"/>
      <c r="J94" s="68"/>
      <c r="K94" s="68"/>
      <c r="L94" s="68"/>
      <c r="M94" s="68"/>
      <c r="N94" s="68"/>
      <c r="O94" s="371"/>
      <c r="P94" s="68"/>
      <c r="Q94" s="68"/>
      <c r="R94" s="68"/>
      <c r="S94" s="68"/>
      <c r="T94" s="68"/>
      <c r="U94" s="68"/>
      <c r="V94" s="68"/>
      <c r="W94" s="68"/>
      <c r="X94" s="68"/>
      <c r="Y94" s="68"/>
      <c r="Z94" s="68"/>
      <c r="AA94" s="68"/>
      <c r="AB94" s="68"/>
      <c r="AC94" s="68"/>
      <c r="AD94" s="68"/>
      <c r="AE94" s="68"/>
      <c r="AF94" s="68"/>
      <c r="AG94" s="68"/>
      <c r="AH94" s="68"/>
      <c r="AI94" s="68"/>
      <c r="AJ94" s="68"/>
      <c r="AK94" s="68"/>
      <c r="AL94" s="68"/>
      <c r="AM94" s="68"/>
      <c r="AN94" s="68"/>
      <c r="AO94" s="68"/>
    </row>
    <row r="95" ht="14.25" customHeight="1">
      <c r="A95" s="68"/>
      <c r="B95" s="140"/>
      <c r="C95" s="68"/>
      <c r="D95" s="337"/>
      <c r="E95" s="140"/>
      <c r="F95" s="87"/>
      <c r="G95" s="68"/>
      <c r="H95" s="68"/>
      <c r="I95" s="68"/>
      <c r="J95" s="68"/>
      <c r="K95" s="68"/>
      <c r="L95" s="68"/>
      <c r="M95" s="68"/>
      <c r="N95" s="68"/>
      <c r="O95" s="371"/>
      <c r="P95" s="68"/>
      <c r="Q95" s="68"/>
      <c r="R95" s="68"/>
      <c r="S95" s="68"/>
      <c r="T95" s="68"/>
      <c r="U95" s="68"/>
      <c r="V95" s="68"/>
      <c r="W95" s="68"/>
      <c r="X95" s="68"/>
      <c r="Y95" s="68"/>
      <c r="Z95" s="68"/>
      <c r="AA95" s="68"/>
      <c r="AB95" s="68"/>
      <c r="AC95" s="68"/>
      <c r="AD95" s="68"/>
      <c r="AE95" s="68"/>
      <c r="AF95" s="68"/>
      <c r="AG95" s="68"/>
      <c r="AH95" s="68"/>
      <c r="AI95" s="68"/>
      <c r="AJ95" s="68"/>
      <c r="AK95" s="68"/>
      <c r="AL95" s="68"/>
      <c r="AM95" s="68"/>
      <c r="AN95" s="68"/>
      <c r="AO95" s="68"/>
    </row>
    <row r="96" ht="14.25" customHeight="1">
      <c r="A96" s="68"/>
      <c r="B96" s="140"/>
      <c r="C96" s="68"/>
      <c r="D96" s="337"/>
      <c r="E96" s="140"/>
      <c r="F96" s="87"/>
      <c r="G96" s="68"/>
      <c r="H96" s="68"/>
      <c r="I96" s="68"/>
      <c r="J96" s="68"/>
      <c r="K96" s="68"/>
      <c r="L96" s="68"/>
      <c r="M96" s="68"/>
      <c r="N96" s="68"/>
      <c r="O96" s="371"/>
      <c r="P96" s="68"/>
      <c r="Q96" s="68"/>
      <c r="R96" s="68"/>
      <c r="S96" s="68"/>
      <c r="T96" s="68"/>
      <c r="U96" s="68"/>
      <c r="V96" s="68"/>
      <c r="W96" s="68"/>
      <c r="X96" s="68"/>
      <c r="Y96" s="68"/>
      <c r="Z96" s="68"/>
      <c r="AA96" s="68"/>
      <c r="AB96" s="68"/>
      <c r="AC96" s="68"/>
      <c r="AD96" s="68"/>
      <c r="AE96" s="68"/>
      <c r="AF96" s="68"/>
      <c r="AG96" s="68"/>
      <c r="AH96" s="68"/>
      <c r="AI96" s="68"/>
      <c r="AJ96" s="68"/>
      <c r="AK96" s="68"/>
      <c r="AL96" s="68"/>
      <c r="AM96" s="68"/>
      <c r="AN96" s="68"/>
      <c r="AO96" s="68"/>
    </row>
    <row r="97" ht="14.25" customHeight="1">
      <c r="A97" s="68"/>
      <c r="B97" s="140"/>
      <c r="C97" s="68"/>
      <c r="D97" s="337"/>
      <c r="E97" s="140"/>
      <c r="F97" s="87"/>
      <c r="G97" s="68"/>
      <c r="H97" s="68"/>
      <c r="I97" s="68"/>
      <c r="J97" s="68"/>
      <c r="K97" s="68"/>
      <c r="L97" s="68"/>
      <c r="M97" s="68"/>
      <c r="N97" s="68"/>
      <c r="O97" s="371"/>
      <c r="P97" s="68"/>
      <c r="Q97" s="68"/>
      <c r="R97" s="68"/>
      <c r="S97" s="68"/>
      <c r="T97" s="68"/>
      <c r="U97" s="68"/>
      <c r="V97" s="68"/>
      <c r="W97" s="68"/>
      <c r="X97" s="68"/>
      <c r="Y97" s="68"/>
      <c r="Z97" s="68"/>
      <c r="AA97" s="68"/>
      <c r="AB97" s="68"/>
      <c r="AC97" s="68"/>
      <c r="AD97" s="68"/>
      <c r="AE97" s="68"/>
      <c r="AF97" s="68"/>
      <c r="AG97" s="68"/>
      <c r="AH97" s="68"/>
      <c r="AI97" s="68"/>
      <c r="AJ97" s="68"/>
      <c r="AK97" s="68"/>
      <c r="AL97" s="68"/>
      <c r="AM97" s="68"/>
      <c r="AN97" s="68"/>
      <c r="AO97" s="68"/>
    </row>
    <row r="98" ht="14.25" customHeight="1">
      <c r="A98" s="68"/>
      <c r="B98" s="140"/>
      <c r="C98" s="68"/>
      <c r="D98" s="337"/>
      <c r="E98" s="140"/>
      <c r="F98" s="87"/>
      <c r="G98" s="68"/>
      <c r="H98" s="68"/>
      <c r="I98" s="68"/>
      <c r="J98" s="68"/>
      <c r="K98" s="68"/>
      <c r="L98" s="68"/>
      <c r="M98" s="68"/>
      <c r="N98" s="68"/>
      <c r="O98" s="371"/>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8"/>
      <c r="AO98" s="68"/>
    </row>
    <row r="99" ht="14.25" customHeight="1">
      <c r="A99" s="68"/>
      <c r="B99" s="140"/>
      <c r="C99" s="68"/>
      <c r="D99" s="337"/>
      <c r="E99" s="140"/>
      <c r="F99" s="87"/>
      <c r="G99" s="68"/>
      <c r="H99" s="68"/>
      <c r="I99" s="68"/>
      <c r="J99" s="68"/>
      <c r="K99" s="68"/>
      <c r="L99" s="68"/>
      <c r="M99" s="68"/>
      <c r="N99" s="68"/>
      <c r="O99" s="371"/>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row>
    <row r="100" ht="14.25" customHeight="1">
      <c r="A100" s="68"/>
      <c r="B100" s="140"/>
      <c r="C100" s="68"/>
      <c r="D100" s="337"/>
      <c r="E100" s="140"/>
      <c r="F100" s="87"/>
      <c r="G100" s="68"/>
      <c r="H100" s="68"/>
      <c r="I100" s="68"/>
      <c r="J100" s="68"/>
      <c r="K100" s="68"/>
      <c r="L100" s="68"/>
      <c r="M100" s="68"/>
      <c r="N100" s="68"/>
      <c r="O100" s="371"/>
      <c r="P100" s="68"/>
      <c r="Q100" s="68"/>
      <c r="R100" s="68"/>
      <c r="S100" s="68"/>
      <c r="T100" s="68"/>
      <c r="U100" s="68"/>
      <c r="V100" s="68"/>
      <c r="W100" s="68"/>
      <c r="X100" s="68"/>
      <c r="Y100" s="68"/>
      <c r="Z100" s="68"/>
      <c r="AA100" s="68"/>
      <c r="AB100" s="68"/>
      <c r="AC100" s="68"/>
      <c r="AD100" s="68"/>
      <c r="AE100" s="68"/>
      <c r="AF100" s="68"/>
      <c r="AG100" s="68"/>
      <c r="AH100" s="68"/>
      <c r="AI100" s="68"/>
      <c r="AJ100" s="68"/>
      <c r="AK100" s="68"/>
      <c r="AL100" s="68"/>
      <c r="AM100" s="68"/>
      <c r="AN100" s="68"/>
      <c r="AO100" s="68"/>
    </row>
    <row r="101" ht="14.25" customHeight="1">
      <c r="A101" s="68"/>
      <c r="B101" s="140"/>
      <c r="C101" s="68"/>
      <c r="D101" s="337"/>
      <c r="E101" s="140"/>
      <c r="F101" s="87"/>
      <c r="G101" s="68"/>
      <c r="H101" s="68"/>
      <c r="I101" s="68"/>
      <c r="J101" s="68"/>
      <c r="K101" s="68"/>
      <c r="L101" s="68"/>
      <c r="M101" s="68"/>
      <c r="N101" s="68"/>
      <c r="O101" s="371"/>
      <c r="P101" s="68"/>
      <c r="Q101" s="68"/>
      <c r="R101" s="68"/>
      <c r="S101" s="68"/>
      <c r="T101" s="68"/>
      <c r="U101" s="68"/>
      <c r="V101" s="68"/>
      <c r="W101" s="68"/>
      <c r="X101" s="68"/>
      <c r="Y101" s="68"/>
      <c r="Z101" s="68"/>
      <c r="AA101" s="68"/>
      <c r="AB101" s="68"/>
      <c r="AC101" s="68"/>
      <c r="AD101" s="68"/>
      <c r="AE101" s="68"/>
      <c r="AF101" s="68"/>
      <c r="AG101" s="68"/>
      <c r="AH101" s="68"/>
      <c r="AI101" s="68"/>
      <c r="AJ101" s="68"/>
      <c r="AK101" s="68"/>
      <c r="AL101" s="68"/>
      <c r="AM101" s="68"/>
      <c r="AN101" s="68"/>
      <c r="AO101" s="68"/>
    </row>
    <row r="102" ht="14.25" customHeight="1">
      <c r="A102" s="68"/>
      <c r="B102" s="140"/>
      <c r="C102" s="68"/>
      <c r="D102" s="337"/>
      <c r="E102" s="140"/>
      <c r="F102" s="87"/>
      <c r="G102" s="68"/>
      <c r="H102" s="68"/>
      <c r="I102" s="68"/>
      <c r="J102" s="68"/>
      <c r="K102" s="68"/>
      <c r="L102" s="68"/>
      <c r="M102" s="68"/>
      <c r="N102" s="68"/>
      <c r="O102" s="371"/>
      <c r="P102" s="68"/>
      <c r="Q102" s="68"/>
      <c r="R102" s="68"/>
      <c r="S102" s="68"/>
      <c r="T102" s="68"/>
      <c r="U102" s="68"/>
      <c r="V102" s="68"/>
      <c r="W102" s="68"/>
      <c r="X102" s="68"/>
      <c r="Y102" s="68"/>
      <c r="Z102" s="68"/>
      <c r="AA102" s="68"/>
      <c r="AB102" s="68"/>
      <c r="AC102" s="68"/>
      <c r="AD102" s="68"/>
      <c r="AE102" s="68"/>
      <c r="AF102" s="68"/>
      <c r="AG102" s="68"/>
      <c r="AH102" s="68"/>
      <c r="AI102" s="68"/>
      <c r="AJ102" s="68"/>
      <c r="AK102" s="68"/>
      <c r="AL102" s="68"/>
      <c r="AM102" s="68"/>
      <c r="AN102" s="68"/>
      <c r="AO102" s="68"/>
    </row>
    <row r="103" ht="14.25" customHeight="1">
      <c r="A103" s="68"/>
      <c r="B103" s="140"/>
      <c r="C103" s="68"/>
      <c r="D103" s="337"/>
      <c r="E103" s="140"/>
      <c r="F103" s="87"/>
      <c r="G103" s="68"/>
      <c r="H103" s="68"/>
      <c r="I103" s="68"/>
      <c r="J103" s="68"/>
      <c r="K103" s="68"/>
      <c r="L103" s="68"/>
      <c r="M103" s="68"/>
      <c r="N103" s="68"/>
      <c r="O103" s="371"/>
      <c r="P103" s="68"/>
      <c r="Q103" s="68"/>
      <c r="R103" s="68"/>
      <c r="S103" s="68"/>
      <c r="T103" s="68"/>
      <c r="U103" s="68"/>
      <c r="V103" s="68"/>
      <c r="W103" s="68"/>
      <c r="X103" s="68"/>
      <c r="Y103" s="68"/>
      <c r="Z103" s="68"/>
      <c r="AA103" s="68"/>
      <c r="AB103" s="68"/>
      <c r="AC103" s="68"/>
      <c r="AD103" s="68"/>
      <c r="AE103" s="68"/>
      <c r="AF103" s="68"/>
      <c r="AG103" s="68"/>
      <c r="AH103" s="68"/>
      <c r="AI103" s="68"/>
      <c r="AJ103" s="68"/>
      <c r="AK103" s="68"/>
      <c r="AL103" s="68"/>
      <c r="AM103" s="68"/>
      <c r="AN103" s="68"/>
      <c r="AO103" s="68"/>
    </row>
    <row r="104" ht="14.25" customHeight="1">
      <c r="A104" s="68"/>
      <c r="B104" s="140"/>
      <c r="C104" s="68"/>
      <c r="D104" s="337"/>
      <c r="E104" s="140"/>
      <c r="F104" s="87"/>
      <c r="G104" s="68"/>
      <c r="H104" s="68"/>
      <c r="I104" s="68"/>
      <c r="J104" s="68"/>
      <c r="K104" s="68"/>
      <c r="L104" s="68"/>
      <c r="M104" s="68"/>
      <c r="N104" s="68"/>
      <c r="O104" s="371"/>
      <c r="P104" s="68"/>
      <c r="Q104" s="68"/>
      <c r="R104" s="68"/>
      <c r="S104" s="68"/>
      <c r="T104" s="68"/>
      <c r="U104" s="68"/>
      <c r="V104" s="68"/>
      <c r="W104" s="68"/>
      <c r="X104" s="68"/>
      <c r="Y104" s="68"/>
      <c r="Z104" s="68"/>
      <c r="AA104" s="68"/>
      <c r="AB104" s="68"/>
      <c r="AC104" s="68"/>
      <c r="AD104" s="68"/>
      <c r="AE104" s="68"/>
      <c r="AF104" s="68"/>
      <c r="AG104" s="68"/>
      <c r="AH104" s="68"/>
      <c r="AI104" s="68"/>
      <c r="AJ104" s="68"/>
      <c r="AK104" s="68"/>
      <c r="AL104" s="68"/>
      <c r="AM104" s="68"/>
      <c r="AN104" s="68"/>
      <c r="AO104" s="68"/>
    </row>
    <row r="105" ht="14.25" customHeight="1">
      <c r="A105" s="68"/>
      <c r="B105" s="140"/>
      <c r="C105" s="68"/>
      <c r="D105" s="337"/>
      <c r="E105" s="140"/>
      <c r="F105" s="87"/>
      <c r="G105" s="68"/>
      <c r="H105" s="68"/>
      <c r="I105" s="68"/>
      <c r="J105" s="68"/>
      <c r="K105" s="68"/>
      <c r="L105" s="68"/>
      <c r="M105" s="68"/>
      <c r="N105" s="68"/>
      <c r="O105" s="371"/>
      <c r="P105" s="68"/>
      <c r="Q105" s="68"/>
      <c r="R105" s="68"/>
      <c r="S105" s="68"/>
      <c r="T105" s="68"/>
      <c r="U105" s="68"/>
      <c r="V105" s="68"/>
      <c r="W105" s="68"/>
      <c r="X105" s="68"/>
      <c r="Y105" s="68"/>
      <c r="Z105" s="68"/>
      <c r="AA105" s="68"/>
      <c r="AB105" s="68"/>
      <c r="AC105" s="68"/>
      <c r="AD105" s="68"/>
      <c r="AE105" s="68"/>
      <c r="AF105" s="68"/>
      <c r="AG105" s="68"/>
      <c r="AH105" s="68"/>
      <c r="AI105" s="68"/>
      <c r="AJ105" s="68"/>
      <c r="AK105" s="68"/>
      <c r="AL105" s="68"/>
      <c r="AM105" s="68"/>
      <c r="AN105" s="68"/>
      <c r="AO105" s="68"/>
    </row>
    <row r="106" ht="14.25" customHeight="1">
      <c r="A106" s="68"/>
      <c r="B106" s="140"/>
      <c r="C106" s="68"/>
      <c r="D106" s="337"/>
      <c r="E106" s="140"/>
      <c r="F106" s="87"/>
      <c r="G106" s="68"/>
      <c r="H106" s="68"/>
      <c r="I106" s="68"/>
      <c r="J106" s="68"/>
      <c r="K106" s="68"/>
      <c r="L106" s="68"/>
      <c r="M106" s="68"/>
      <c r="N106" s="68"/>
      <c r="O106" s="371"/>
      <c r="P106" s="68"/>
      <c r="Q106" s="68"/>
      <c r="R106" s="68"/>
      <c r="S106" s="68"/>
      <c r="T106" s="68"/>
      <c r="U106" s="68"/>
      <c r="V106" s="68"/>
      <c r="W106" s="68"/>
      <c r="X106" s="68"/>
      <c r="Y106" s="68"/>
      <c r="Z106" s="68"/>
      <c r="AA106" s="68"/>
      <c r="AB106" s="68"/>
      <c r="AC106" s="68"/>
      <c r="AD106" s="68"/>
      <c r="AE106" s="68"/>
      <c r="AF106" s="68"/>
      <c r="AG106" s="68"/>
      <c r="AH106" s="68"/>
      <c r="AI106" s="68"/>
      <c r="AJ106" s="68"/>
      <c r="AK106" s="68"/>
      <c r="AL106" s="68"/>
      <c r="AM106" s="68"/>
      <c r="AN106" s="68"/>
      <c r="AO106" s="68"/>
    </row>
    <row r="107" ht="14.25" customHeight="1">
      <c r="A107" s="68"/>
      <c r="B107" s="140"/>
      <c r="C107" s="68"/>
      <c r="D107" s="337"/>
      <c r="E107" s="140"/>
      <c r="F107" s="87"/>
      <c r="G107" s="68"/>
      <c r="H107" s="68"/>
      <c r="I107" s="68"/>
      <c r="J107" s="68"/>
      <c r="K107" s="68"/>
      <c r="L107" s="68"/>
      <c r="M107" s="68"/>
      <c r="N107" s="68"/>
      <c r="O107" s="371"/>
      <c r="P107" s="68"/>
      <c r="Q107" s="68"/>
      <c r="R107" s="68"/>
      <c r="S107" s="68"/>
      <c r="T107" s="68"/>
      <c r="U107" s="68"/>
      <c r="V107" s="68"/>
      <c r="W107" s="68"/>
      <c r="X107" s="68"/>
      <c r="Y107" s="68"/>
      <c r="Z107" s="68"/>
      <c r="AA107" s="68"/>
      <c r="AB107" s="68"/>
      <c r="AC107" s="68"/>
      <c r="AD107" s="68"/>
      <c r="AE107" s="68"/>
      <c r="AF107" s="68"/>
      <c r="AG107" s="68"/>
      <c r="AH107" s="68"/>
      <c r="AI107" s="68"/>
      <c r="AJ107" s="68"/>
      <c r="AK107" s="68"/>
      <c r="AL107" s="68"/>
      <c r="AM107" s="68"/>
      <c r="AN107" s="68"/>
      <c r="AO107" s="68"/>
    </row>
    <row r="108" ht="14.25" customHeight="1">
      <c r="A108" s="68"/>
      <c r="B108" s="140"/>
      <c r="C108" s="68"/>
      <c r="D108" s="337"/>
      <c r="E108" s="140"/>
      <c r="F108" s="87"/>
      <c r="G108" s="68"/>
      <c r="H108" s="68"/>
      <c r="I108" s="68"/>
      <c r="J108" s="68"/>
      <c r="K108" s="68"/>
      <c r="L108" s="68"/>
      <c r="M108" s="68"/>
      <c r="N108" s="68"/>
      <c r="O108" s="371"/>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row>
    <row r="109" ht="14.25" customHeight="1">
      <c r="A109" s="68"/>
      <c r="B109" s="140"/>
      <c r="C109" s="68"/>
      <c r="D109" s="337"/>
      <c r="E109" s="140"/>
      <c r="F109" s="87"/>
      <c r="G109" s="68"/>
      <c r="H109" s="68"/>
      <c r="I109" s="68"/>
      <c r="J109" s="68"/>
      <c r="K109" s="68"/>
      <c r="L109" s="68"/>
      <c r="M109" s="68"/>
      <c r="N109" s="68"/>
      <c r="O109" s="371"/>
      <c r="P109" s="68"/>
      <c r="Q109" s="68"/>
      <c r="R109" s="68"/>
      <c r="S109" s="68"/>
      <c r="T109" s="68"/>
      <c r="U109" s="68"/>
      <c r="V109" s="68"/>
      <c r="W109" s="68"/>
      <c r="X109" s="68"/>
      <c r="Y109" s="68"/>
      <c r="Z109" s="68"/>
      <c r="AA109" s="68"/>
      <c r="AB109" s="68"/>
      <c r="AC109" s="68"/>
      <c r="AD109" s="68"/>
      <c r="AE109" s="68"/>
      <c r="AF109" s="68"/>
      <c r="AG109" s="68"/>
      <c r="AH109" s="68"/>
      <c r="AI109" s="68"/>
      <c r="AJ109" s="68"/>
      <c r="AK109" s="68"/>
      <c r="AL109" s="68"/>
      <c r="AM109" s="68"/>
      <c r="AN109" s="68"/>
      <c r="AO109" s="68"/>
    </row>
    <row r="110" ht="14.25" customHeight="1">
      <c r="A110" s="68"/>
      <c r="B110" s="140"/>
      <c r="C110" s="68"/>
      <c r="D110" s="337"/>
      <c r="E110" s="140"/>
      <c r="F110" s="87"/>
      <c r="G110" s="68"/>
      <c r="H110" s="68"/>
      <c r="I110" s="68"/>
      <c r="J110" s="68"/>
      <c r="K110" s="68"/>
      <c r="L110" s="68"/>
      <c r="M110" s="68"/>
      <c r="N110" s="68"/>
      <c r="O110" s="371"/>
      <c r="P110" s="68"/>
      <c r="Q110" s="68"/>
      <c r="R110" s="68"/>
      <c r="S110" s="68"/>
      <c r="T110" s="68"/>
      <c r="U110" s="68"/>
      <c r="V110" s="68"/>
      <c r="W110" s="68"/>
      <c r="X110" s="68"/>
      <c r="Y110" s="68"/>
      <c r="Z110" s="68"/>
      <c r="AA110" s="68"/>
      <c r="AB110" s="68"/>
      <c r="AC110" s="68"/>
      <c r="AD110" s="68"/>
      <c r="AE110" s="68"/>
      <c r="AF110" s="68"/>
      <c r="AG110" s="68"/>
      <c r="AH110" s="68"/>
      <c r="AI110" s="68"/>
      <c r="AJ110" s="68"/>
      <c r="AK110" s="68"/>
      <c r="AL110" s="68"/>
      <c r="AM110" s="68"/>
      <c r="AN110" s="68"/>
      <c r="AO110" s="68"/>
    </row>
    <row r="111" ht="14.25" customHeight="1">
      <c r="A111" s="68"/>
      <c r="B111" s="140"/>
      <c r="C111" s="68"/>
      <c r="D111" s="337"/>
      <c r="E111" s="140"/>
      <c r="F111" s="87"/>
      <c r="G111" s="68"/>
      <c r="H111" s="68"/>
      <c r="I111" s="68"/>
      <c r="J111" s="68"/>
      <c r="K111" s="68"/>
      <c r="L111" s="68"/>
      <c r="M111" s="68"/>
      <c r="N111" s="68"/>
      <c r="O111" s="371"/>
      <c r="P111" s="68"/>
      <c r="Q111" s="68"/>
      <c r="R111" s="68"/>
      <c r="S111" s="68"/>
      <c r="T111" s="68"/>
      <c r="U111" s="68"/>
      <c r="V111" s="68"/>
      <c r="W111" s="68"/>
      <c r="X111" s="68"/>
      <c r="Y111" s="68"/>
      <c r="Z111" s="68"/>
      <c r="AA111" s="68"/>
      <c r="AB111" s="68"/>
      <c r="AC111" s="68"/>
      <c r="AD111" s="68"/>
      <c r="AE111" s="68"/>
      <c r="AF111" s="68"/>
      <c r="AG111" s="68"/>
      <c r="AH111" s="68"/>
      <c r="AI111" s="68"/>
      <c r="AJ111" s="68"/>
      <c r="AK111" s="68"/>
      <c r="AL111" s="68"/>
      <c r="AM111" s="68"/>
      <c r="AN111" s="68"/>
      <c r="AO111" s="68"/>
    </row>
    <row r="112" ht="14.25" customHeight="1">
      <c r="A112" s="68"/>
      <c r="B112" s="140"/>
      <c r="C112" s="68"/>
      <c r="D112" s="337"/>
      <c r="E112" s="140"/>
      <c r="F112" s="87"/>
      <c r="G112" s="68"/>
      <c r="H112" s="68"/>
      <c r="I112" s="68"/>
      <c r="J112" s="68"/>
      <c r="K112" s="68"/>
      <c r="L112" s="68"/>
      <c r="M112" s="68"/>
      <c r="N112" s="68"/>
      <c r="O112" s="371"/>
      <c r="P112" s="68"/>
      <c r="Q112" s="68"/>
      <c r="R112" s="68"/>
      <c r="S112" s="68"/>
      <c r="T112" s="68"/>
      <c r="U112" s="68"/>
      <c r="V112" s="68"/>
      <c r="W112" s="68"/>
      <c r="X112" s="68"/>
      <c r="Y112" s="68"/>
      <c r="Z112" s="68"/>
      <c r="AA112" s="68"/>
      <c r="AB112" s="68"/>
      <c r="AC112" s="68"/>
      <c r="AD112" s="68"/>
      <c r="AE112" s="68"/>
      <c r="AF112" s="68"/>
      <c r="AG112" s="68"/>
      <c r="AH112" s="68"/>
      <c r="AI112" s="68"/>
      <c r="AJ112" s="68"/>
      <c r="AK112" s="68"/>
      <c r="AL112" s="68"/>
      <c r="AM112" s="68"/>
      <c r="AN112" s="68"/>
      <c r="AO112" s="68"/>
    </row>
    <row r="113" ht="14.25" customHeight="1">
      <c r="A113" s="68"/>
      <c r="B113" s="140"/>
      <c r="C113" s="68"/>
      <c r="D113" s="337"/>
      <c r="E113" s="140"/>
      <c r="F113" s="87"/>
      <c r="G113" s="68"/>
      <c r="H113" s="68"/>
      <c r="I113" s="68"/>
      <c r="J113" s="68"/>
      <c r="K113" s="68"/>
      <c r="L113" s="68"/>
      <c r="M113" s="68"/>
      <c r="N113" s="68"/>
      <c r="O113" s="371"/>
      <c r="P113" s="68"/>
      <c r="Q113" s="68"/>
      <c r="R113" s="68"/>
      <c r="S113" s="68"/>
      <c r="T113" s="68"/>
      <c r="U113" s="68"/>
      <c r="V113" s="68"/>
      <c r="W113" s="68"/>
      <c r="X113" s="68"/>
      <c r="Y113" s="68"/>
      <c r="Z113" s="68"/>
      <c r="AA113" s="68"/>
      <c r="AB113" s="68"/>
      <c r="AC113" s="68"/>
      <c r="AD113" s="68"/>
      <c r="AE113" s="68"/>
      <c r="AF113" s="68"/>
      <c r="AG113" s="68"/>
      <c r="AH113" s="68"/>
      <c r="AI113" s="68"/>
      <c r="AJ113" s="68"/>
      <c r="AK113" s="68"/>
      <c r="AL113" s="68"/>
      <c r="AM113" s="68"/>
      <c r="AN113" s="68"/>
      <c r="AO113" s="68"/>
    </row>
    <row r="114" ht="14.25" customHeight="1">
      <c r="A114" s="68"/>
      <c r="B114" s="140"/>
      <c r="C114" s="68"/>
      <c r="D114" s="337"/>
      <c r="E114" s="140"/>
      <c r="F114" s="87"/>
      <c r="G114" s="68"/>
      <c r="H114" s="68"/>
      <c r="I114" s="68"/>
      <c r="J114" s="68"/>
      <c r="K114" s="68"/>
      <c r="L114" s="68"/>
      <c r="M114" s="68"/>
      <c r="N114" s="68"/>
      <c r="O114" s="371"/>
      <c r="P114" s="68"/>
      <c r="Q114" s="68"/>
      <c r="R114" s="68"/>
      <c r="S114" s="68"/>
      <c r="T114" s="68"/>
      <c r="U114" s="68"/>
      <c r="V114" s="68"/>
      <c r="W114" s="68"/>
      <c r="X114" s="68"/>
      <c r="Y114" s="68"/>
      <c r="Z114" s="68"/>
      <c r="AA114" s="68"/>
      <c r="AB114" s="68"/>
      <c r="AC114" s="68"/>
      <c r="AD114" s="68"/>
      <c r="AE114" s="68"/>
      <c r="AF114" s="68"/>
      <c r="AG114" s="68"/>
      <c r="AH114" s="68"/>
      <c r="AI114" s="68"/>
      <c r="AJ114" s="68"/>
      <c r="AK114" s="68"/>
      <c r="AL114" s="68"/>
      <c r="AM114" s="68"/>
      <c r="AN114" s="68"/>
      <c r="AO114" s="68"/>
    </row>
    <row r="115" ht="14.25" customHeight="1">
      <c r="A115" s="68"/>
      <c r="B115" s="140"/>
      <c r="C115" s="68"/>
      <c r="D115" s="337"/>
      <c r="E115" s="140"/>
      <c r="F115" s="87"/>
      <c r="G115" s="68"/>
      <c r="H115" s="68"/>
      <c r="I115" s="68"/>
      <c r="J115" s="68"/>
      <c r="K115" s="68"/>
      <c r="L115" s="68"/>
      <c r="M115" s="68"/>
      <c r="N115" s="68"/>
      <c r="O115" s="371"/>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8"/>
      <c r="AO115" s="68"/>
    </row>
    <row r="116" ht="14.25" customHeight="1">
      <c r="A116" s="68"/>
      <c r="B116" s="140"/>
      <c r="C116" s="68"/>
      <c r="D116" s="337"/>
      <c r="E116" s="140"/>
      <c r="F116" s="87"/>
      <c r="G116" s="68"/>
      <c r="H116" s="68"/>
      <c r="I116" s="68"/>
      <c r="J116" s="68"/>
      <c r="K116" s="68"/>
      <c r="L116" s="68"/>
      <c r="M116" s="68"/>
      <c r="N116" s="68"/>
      <c r="O116" s="371"/>
      <c r="P116" s="68"/>
      <c r="Q116" s="68"/>
      <c r="R116" s="68"/>
      <c r="S116" s="68"/>
      <c r="T116" s="68"/>
      <c r="U116" s="68"/>
      <c r="V116" s="68"/>
      <c r="W116" s="68"/>
      <c r="X116" s="68"/>
      <c r="Y116" s="68"/>
      <c r="Z116" s="68"/>
      <c r="AA116" s="68"/>
      <c r="AB116" s="68"/>
      <c r="AC116" s="68"/>
      <c r="AD116" s="68"/>
      <c r="AE116" s="68"/>
      <c r="AF116" s="68"/>
      <c r="AG116" s="68"/>
      <c r="AH116" s="68"/>
      <c r="AI116" s="68"/>
      <c r="AJ116" s="68"/>
      <c r="AK116" s="68"/>
      <c r="AL116" s="68"/>
      <c r="AM116" s="68"/>
      <c r="AN116" s="68"/>
      <c r="AO116" s="68"/>
    </row>
    <row r="117" ht="14.25" customHeight="1">
      <c r="A117" s="68"/>
      <c r="B117" s="140"/>
      <c r="C117" s="68"/>
      <c r="D117" s="337"/>
      <c r="E117" s="140"/>
      <c r="F117" s="87"/>
      <c r="G117" s="68"/>
      <c r="H117" s="68"/>
      <c r="I117" s="68"/>
      <c r="J117" s="68"/>
      <c r="K117" s="68"/>
      <c r="L117" s="68"/>
      <c r="M117" s="68"/>
      <c r="N117" s="68"/>
      <c r="O117" s="371"/>
      <c r="P117" s="68"/>
      <c r="Q117" s="68"/>
      <c r="R117" s="68"/>
      <c r="S117" s="68"/>
      <c r="T117" s="68"/>
      <c r="U117" s="68"/>
      <c r="V117" s="68"/>
      <c r="W117" s="68"/>
      <c r="X117" s="68"/>
      <c r="Y117" s="68"/>
      <c r="Z117" s="68"/>
      <c r="AA117" s="68"/>
      <c r="AB117" s="68"/>
      <c r="AC117" s="68"/>
      <c r="AD117" s="68"/>
      <c r="AE117" s="68"/>
      <c r="AF117" s="68"/>
      <c r="AG117" s="68"/>
      <c r="AH117" s="68"/>
      <c r="AI117" s="68"/>
      <c r="AJ117" s="68"/>
      <c r="AK117" s="68"/>
      <c r="AL117" s="68"/>
      <c r="AM117" s="68"/>
      <c r="AN117" s="68"/>
      <c r="AO117" s="68"/>
    </row>
    <row r="118" ht="14.25" customHeight="1">
      <c r="A118" s="68"/>
      <c r="B118" s="140"/>
      <c r="C118" s="68"/>
      <c r="D118" s="337"/>
      <c r="E118" s="140"/>
      <c r="F118" s="87"/>
      <c r="G118" s="68"/>
      <c r="H118" s="68"/>
      <c r="I118" s="68"/>
      <c r="J118" s="68"/>
      <c r="K118" s="68"/>
      <c r="L118" s="68"/>
      <c r="M118" s="68"/>
      <c r="N118" s="68"/>
      <c r="O118" s="371"/>
      <c r="P118" s="68"/>
      <c r="Q118" s="68"/>
      <c r="R118" s="68"/>
      <c r="S118" s="68"/>
      <c r="T118" s="68"/>
      <c r="U118" s="68"/>
      <c r="V118" s="68"/>
      <c r="W118" s="68"/>
      <c r="X118" s="68"/>
      <c r="Y118" s="68"/>
      <c r="Z118" s="68"/>
      <c r="AA118" s="68"/>
      <c r="AB118" s="68"/>
      <c r="AC118" s="68"/>
      <c r="AD118" s="68"/>
      <c r="AE118" s="68"/>
      <c r="AF118" s="68"/>
      <c r="AG118" s="68"/>
      <c r="AH118" s="68"/>
      <c r="AI118" s="68"/>
      <c r="AJ118" s="68"/>
      <c r="AK118" s="68"/>
      <c r="AL118" s="68"/>
      <c r="AM118" s="68"/>
      <c r="AN118" s="68"/>
      <c r="AO118" s="68"/>
    </row>
    <row r="119" ht="14.25" customHeight="1">
      <c r="A119" s="68"/>
      <c r="B119" s="140"/>
      <c r="C119" s="68"/>
      <c r="D119" s="337"/>
      <c r="E119" s="140"/>
      <c r="F119" s="87"/>
      <c r="G119" s="68"/>
      <c r="H119" s="68"/>
      <c r="I119" s="68"/>
      <c r="J119" s="68"/>
      <c r="K119" s="68"/>
      <c r="L119" s="68"/>
      <c r="M119" s="68"/>
      <c r="N119" s="68"/>
      <c r="O119" s="371"/>
      <c r="P119" s="68"/>
      <c r="Q119" s="68"/>
      <c r="R119" s="68"/>
      <c r="S119" s="68"/>
      <c r="T119" s="68"/>
      <c r="U119" s="68"/>
      <c r="V119" s="68"/>
      <c r="W119" s="68"/>
      <c r="X119" s="68"/>
      <c r="Y119" s="68"/>
      <c r="Z119" s="68"/>
      <c r="AA119" s="68"/>
      <c r="AB119" s="68"/>
      <c r="AC119" s="68"/>
      <c r="AD119" s="68"/>
      <c r="AE119" s="68"/>
      <c r="AF119" s="68"/>
      <c r="AG119" s="68"/>
      <c r="AH119" s="68"/>
      <c r="AI119" s="68"/>
      <c r="AJ119" s="68"/>
      <c r="AK119" s="68"/>
      <c r="AL119" s="68"/>
      <c r="AM119" s="68"/>
      <c r="AN119" s="68"/>
      <c r="AO119" s="68"/>
    </row>
    <row r="120" ht="14.25" customHeight="1">
      <c r="A120" s="68"/>
      <c r="B120" s="140"/>
      <c r="C120" s="68"/>
      <c r="D120" s="337"/>
      <c r="E120" s="140"/>
      <c r="F120" s="87"/>
      <c r="G120" s="68"/>
      <c r="H120" s="68"/>
      <c r="I120" s="68"/>
      <c r="J120" s="68"/>
      <c r="K120" s="68"/>
      <c r="L120" s="68"/>
      <c r="M120" s="68"/>
      <c r="N120" s="68"/>
      <c r="O120" s="371"/>
      <c r="P120" s="68"/>
      <c r="Q120" s="68"/>
      <c r="R120" s="68"/>
      <c r="S120" s="68"/>
      <c r="T120" s="68"/>
      <c r="U120" s="68"/>
      <c r="V120" s="68"/>
      <c r="W120" s="68"/>
      <c r="X120" s="68"/>
      <c r="Y120" s="68"/>
      <c r="Z120" s="68"/>
      <c r="AA120" s="68"/>
      <c r="AB120" s="68"/>
      <c r="AC120" s="68"/>
      <c r="AD120" s="68"/>
      <c r="AE120" s="68"/>
      <c r="AF120" s="68"/>
      <c r="AG120" s="68"/>
      <c r="AH120" s="68"/>
      <c r="AI120" s="68"/>
      <c r="AJ120" s="68"/>
      <c r="AK120" s="68"/>
      <c r="AL120" s="68"/>
      <c r="AM120" s="68"/>
      <c r="AN120" s="68"/>
      <c r="AO120" s="68"/>
    </row>
    <row r="121" ht="14.25" customHeight="1">
      <c r="A121" s="68"/>
      <c r="B121" s="140"/>
      <c r="C121" s="68"/>
      <c r="D121" s="337"/>
      <c r="E121" s="140"/>
      <c r="F121" s="87"/>
      <c r="G121" s="68"/>
      <c r="H121" s="68"/>
      <c r="I121" s="68"/>
      <c r="J121" s="68"/>
      <c r="K121" s="68"/>
      <c r="L121" s="68"/>
      <c r="M121" s="68"/>
      <c r="N121" s="68"/>
      <c r="O121" s="371"/>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8"/>
      <c r="AO121" s="68"/>
    </row>
    <row r="122" ht="14.25" customHeight="1">
      <c r="A122" s="68"/>
      <c r="B122" s="140"/>
      <c r="C122" s="68"/>
      <c r="D122" s="337"/>
      <c r="E122" s="140"/>
      <c r="F122" s="87"/>
      <c r="G122" s="68"/>
      <c r="H122" s="68"/>
      <c r="I122" s="68"/>
      <c r="J122" s="68"/>
      <c r="K122" s="68"/>
      <c r="L122" s="68"/>
      <c r="M122" s="68"/>
      <c r="N122" s="68"/>
      <c r="O122" s="371"/>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8"/>
      <c r="AO122" s="68"/>
    </row>
    <row r="123" ht="14.25" customHeight="1">
      <c r="A123" s="68"/>
      <c r="B123" s="140"/>
      <c r="C123" s="68"/>
      <c r="D123" s="337"/>
      <c r="E123" s="140"/>
      <c r="F123" s="87"/>
      <c r="G123" s="68"/>
      <c r="H123" s="68"/>
      <c r="I123" s="68"/>
      <c r="J123" s="68"/>
      <c r="K123" s="68"/>
      <c r="L123" s="68"/>
      <c r="M123" s="68"/>
      <c r="N123" s="68"/>
      <c r="O123" s="371"/>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8"/>
      <c r="AO123" s="68"/>
    </row>
    <row r="124" ht="14.25" customHeight="1">
      <c r="A124" s="68"/>
      <c r="B124" s="140"/>
      <c r="C124" s="68"/>
      <c r="D124" s="337"/>
      <c r="E124" s="140"/>
      <c r="F124" s="87"/>
      <c r="G124" s="68"/>
      <c r="H124" s="68"/>
      <c r="I124" s="68"/>
      <c r="J124" s="68"/>
      <c r="K124" s="68"/>
      <c r="L124" s="68"/>
      <c r="M124" s="68"/>
      <c r="N124" s="68"/>
      <c r="O124" s="371"/>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8"/>
      <c r="AO124" s="68"/>
    </row>
    <row r="125" ht="14.25" customHeight="1">
      <c r="A125" s="68"/>
      <c r="B125" s="140"/>
      <c r="C125" s="68"/>
      <c r="D125" s="337"/>
      <c r="E125" s="140"/>
      <c r="F125" s="87"/>
      <c r="G125" s="68"/>
      <c r="H125" s="68"/>
      <c r="I125" s="68"/>
      <c r="J125" s="68"/>
      <c r="K125" s="68"/>
      <c r="L125" s="68"/>
      <c r="M125" s="68"/>
      <c r="N125" s="68"/>
      <c r="O125" s="371"/>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8"/>
      <c r="AO125" s="68"/>
    </row>
    <row r="126" ht="14.25" customHeight="1">
      <c r="A126" s="68"/>
      <c r="B126" s="140"/>
      <c r="C126" s="68"/>
      <c r="D126" s="337"/>
      <c r="E126" s="140"/>
      <c r="F126" s="87"/>
      <c r="G126" s="68"/>
      <c r="H126" s="68"/>
      <c r="I126" s="68"/>
      <c r="J126" s="68"/>
      <c r="K126" s="68"/>
      <c r="L126" s="68"/>
      <c r="M126" s="68"/>
      <c r="N126" s="68"/>
      <c r="O126" s="371"/>
      <c r="P126" s="68"/>
      <c r="Q126" s="68"/>
      <c r="R126" s="68"/>
      <c r="S126" s="68"/>
      <c r="T126" s="68"/>
      <c r="U126" s="68"/>
      <c r="V126" s="68"/>
      <c r="W126" s="68"/>
      <c r="X126" s="68"/>
      <c r="Y126" s="68"/>
      <c r="Z126" s="68"/>
      <c r="AA126" s="68"/>
      <c r="AB126" s="68"/>
      <c r="AC126" s="68"/>
      <c r="AD126" s="68"/>
      <c r="AE126" s="68"/>
      <c r="AF126" s="68"/>
      <c r="AG126" s="68"/>
      <c r="AH126" s="68"/>
      <c r="AI126" s="68"/>
      <c r="AJ126" s="68"/>
      <c r="AK126" s="68"/>
      <c r="AL126" s="68"/>
      <c r="AM126" s="68"/>
      <c r="AN126" s="68"/>
      <c r="AO126" s="68"/>
    </row>
    <row r="127" ht="14.25" customHeight="1">
      <c r="A127" s="68"/>
      <c r="B127" s="140"/>
      <c r="C127" s="68"/>
      <c r="D127" s="337"/>
      <c r="E127" s="140"/>
      <c r="F127" s="87"/>
      <c r="G127" s="68"/>
      <c r="H127" s="68"/>
      <c r="I127" s="68"/>
      <c r="J127" s="68"/>
      <c r="K127" s="68"/>
      <c r="L127" s="68"/>
      <c r="M127" s="68"/>
      <c r="N127" s="68"/>
      <c r="O127" s="371"/>
      <c r="P127" s="68"/>
      <c r="Q127" s="68"/>
      <c r="R127" s="68"/>
      <c r="S127" s="68"/>
      <c r="T127" s="68"/>
      <c r="U127" s="68"/>
      <c r="V127" s="68"/>
      <c r="W127" s="68"/>
      <c r="X127" s="68"/>
      <c r="Y127" s="68"/>
      <c r="Z127" s="68"/>
      <c r="AA127" s="68"/>
      <c r="AB127" s="68"/>
      <c r="AC127" s="68"/>
      <c r="AD127" s="68"/>
      <c r="AE127" s="68"/>
      <c r="AF127" s="68"/>
      <c r="AG127" s="68"/>
      <c r="AH127" s="68"/>
      <c r="AI127" s="68"/>
      <c r="AJ127" s="68"/>
      <c r="AK127" s="68"/>
      <c r="AL127" s="68"/>
      <c r="AM127" s="68"/>
      <c r="AN127" s="68"/>
      <c r="AO127" s="68"/>
    </row>
    <row r="128" ht="14.25" customHeight="1">
      <c r="A128" s="68"/>
      <c r="B128" s="140"/>
      <c r="C128" s="68"/>
      <c r="D128" s="337"/>
      <c r="E128" s="140"/>
      <c r="F128" s="87"/>
      <c r="G128" s="68"/>
      <c r="H128" s="68"/>
      <c r="I128" s="68"/>
      <c r="J128" s="68"/>
      <c r="K128" s="68"/>
      <c r="L128" s="68"/>
      <c r="M128" s="68"/>
      <c r="N128" s="68"/>
      <c r="O128" s="371"/>
      <c r="P128" s="68"/>
      <c r="Q128" s="68"/>
      <c r="R128" s="68"/>
      <c r="S128" s="68"/>
      <c r="T128" s="68"/>
      <c r="U128" s="68"/>
      <c r="V128" s="68"/>
      <c r="W128" s="68"/>
      <c r="X128" s="68"/>
      <c r="Y128" s="68"/>
      <c r="Z128" s="68"/>
      <c r="AA128" s="68"/>
      <c r="AB128" s="68"/>
      <c r="AC128" s="68"/>
      <c r="AD128" s="68"/>
      <c r="AE128" s="68"/>
      <c r="AF128" s="68"/>
      <c r="AG128" s="68"/>
      <c r="AH128" s="68"/>
      <c r="AI128" s="68"/>
      <c r="AJ128" s="68"/>
      <c r="AK128" s="68"/>
      <c r="AL128" s="68"/>
      <c r="AM128" s="68"/>
      <c r="AN128" s="68"/>
      <c r="AO128" s="68"/>
    </row>
    <row r="129" ht="14.25" customHeight="1">
      <c r="A129" s="68"/>
      <c r="B129" s="140"/>
      <c r="C129" s="68"/>
      <c r="D129" s="337"/>
      <c r="E129" s="140"/>
      <c r="F129" s="87"/>
      <c r="G129" s="68"/>
      <c r="H129" s="68"/>
      <c r="I129" s="68"/>
      <c r="J129" s="68"/>
      <c r="K129" s="68"/>
      <c r="L129" s="68"/>
      <c r="M129" s="68"/>
      <c r="N129" s="68"/>
      <c r="O129" s="371"/>
      <c r="P129" s="68"/>
      <c r="Q129" s="68"/>
      <c r="R129" s="68"/>
      <c r="S129" s="68"/>
      <c r="T129" s="68"/>
      <c r="U129" s="68"/>
      <c r="V129" s="68"/>
      <c r="W129" s="68"/>
      <c r="X129" s="68"/>
      <c r="Y129" s="68"/>
      <c r="Z129" s="68"/>
      <c r="AA129" s="68"/>
      <c r="AB129" s="68"/>
      <c r="AC129" s="68"/>
      <c r="AD129" s="68"/>
      <c r="AE129" s="68"/>
      <c r="AF129" s="68"/>
      <c r="AG129" s="68"/>
      <c r="AH129" s="68"/>
      <c r="AI129" s="68"/>
      <c r="AJ129" s="68"/>
      <c r="AK129" s="68"/>
      <c r="AL129" s="68"/>
      <c r="AM129" s="68"/>
      <c r="AN129" s="68"/>
      <c r="AO129" s="68"/>
    </row>
    <row r="130" ht="14.25" customHeight="1">
      <c r="A130" s="68"/>
      <c r="B130" s="140"/>
      <c r="C130" s="68"/>
      <c r="D130" s="337"/>
      <c r="E130" s="140"/>
      <c r="F130" s="87"/>
      <c r="G130" s="68"/>
      <c r="H130" s="68"/>
      <c r="I130" s="68"/>
      <c r="J130" s="68"/>
      <c r="K130" s="68"/>
      <c r="L130" s="68"/>
      <c r="M130" s="68"/>
      <c r="N130" s="68"/>
      <c r="O130" s="371"/>
      <c r="P130" s="68"/>
      <c r="Q130" s="68"/>
      <c r="R130" s="68"/>
      <c r="S130" s="68"/>
      <c r="T130" s="68"/>
      <c r="U130" s="68"/>
      <c r="V130" s="68"/>
      <c r="W130" s="68"/>
      <c r="X130" s="68"/>
      <c r="Y130" s="68"/>
      <c r="Z130" s="68"/>
      <c r="AA130" s="68"/>
      <c r="AB130" s="68"/>
      <c r="AC130" s="68"/>
      <c r="AD130" s="68"/>
      <c r="AE130" s="68"/>
      <c r="AF130" s="68"/>
      <c r="AG130" s="68"/>
      <c r="AH130" s="68"/>
      <c r="AI130" s="68"/>
      <c r="AJ130" s="68"/>
      <c r="AK130" s="68"/>
      <c r="AL130" s="68"/>
      <c r="AM130" s="68"/>
      <c r="AN130" s="68"/>
      <c r="AO130" s="68"/>
    </row>
    <row r="131" ht="14.25" customHeight="1">
      <c r="A131" s="68"/>
      <c r="B131" s="140"/>
      <c r="C131" s="68"/>
      <c r="D131" s="337"/>
      <c r="E131" s="140"/>
      <c r="F131" s="87"/>
      <c r="G131" s="68"/>
      <c r="H131" s="68"/>
      <c r="I131" s="68"/>
      <c r="J131" s="68"/>
      <c r="K131" s="68"/>
      <c r="L131" s="68"/>
      <c r="M131" s="68"/>
      <c r="N131" s="68"/>
      <c r="O131" s="371"/>
      <c r="P131" s="68"/>
      <c r="Q131" s="68"/>
      <c r="R131" s="68"/>
      <c r="S131" s="68"/>
      <c r="T131" s="68"/>
      <c r="U131" s="68"/>
      <c r="V131" s="68"/>
      <c r="W131" s="68"/>
      <c r="X131" s="68"/>
      <c r="Y131" s="68"/>
      <c r="Z131" s="68"/>
      <c r="AA131" s="68"/>
      <c r="AB131" s="68"/>
      <c r="AC131" s="68"/>
      <c r="AD131" s="68"/>
      <c r="AE131" s="68"/>
      <c r="AF131" s="68"/>
      <c r="AG131" s="68"/>
      <c r="AH131" s="68"/>
      <c r="AI131" s="68"/>
      <c r="AJ131" s="68"/>
      <c r="AK131" s="68"/>
      <c r="AL131" s="68"/>
      <c r="AM131" s="68"/>
      <c r="AN131" s="68"/>
      <c r="AO131" s="68"/>
    </row>
    <row r="132" ht="14.25" customHeight="1">
      <c r="A132" s="68"/>
      <c r="B132" s="140"/>
      <c r="C132" s="68"/>
      <c r="D132" s="337"/>
      <c r="E132" s="140"/>
      <c r="F132" s="87"/>
      <c r="G132" s="68"/>
      <c r="H132" s="68"/>
      <c r="I132" s="68"/>
      <c r="J132" s="68"/>
      <c r="K132" s="68"/>
      <c r="L132" s="68"/>
      <c r="M132" s="68"/>
      <c r="N132" s="68"/>
      <c r="O132" s="371"/>
      <c r="P132" s="68"/>
      <c r="Q132" s="68"/>
      <c r="R132" s="68"/>
      <c r="S132" s="68"/>
      <c r="T132" s="68"/>
      <c r="U132" s="68"/>
      <c r="V132" s="68"/>
      <c r="W132" s="68"/>
      <c r="X132" s="68"/>
      <c r="Y132" s="68"/>
      <c r="Z132" s="68"/>
      <c r="AA132" s="68"/>
      <c r="AB132" s="68"/>
      <c r="AC132" s="68"/>
      <c r="AD132" s="68"/>
      <c r="AE132" s="68"/>
      <c r="AF132" s="68"/>
      <c r="AG132" s="68"/>
      <c r="AH132" s="68"/>
      <c r="AI132" s="68"/>
      <c r="AJ132" s="68"/>
      <c r="AK132" s="68"/>
      <c r="AL132" s="68"/>
      <c r="AM132" s="68"/>
      <c r="AN132" s="68"/>
      <c r="AO132" s="68"/>
    </row>
    <row r="133" ht="14.25" customHeight="1">
      <c r="A133" s="68"/>
      <c r="B133" s="140"/>
      <c r="C133" s="68"/>
      <c r="D133" s="337"/>
      <c r="E133" s="140"/>
      <c r="F133" s="87"/>
      <c r="G133" s="68"/>
      <c r="H133" s="68"/>
      <c r="I133" s="68"/>
      <c r="J133" s="68"/>
      <c r="K133" s="68"/>
      <c r="L133" s="68"/>
      <c r="M133" s="68"/>
      <c r="N133" s="68"/>
      <c r="O133" s="371"/>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8"/>
      <c r="AO133" s="68"/>
    </row>
    <row r="134" ht="14.25" customHeight="1">
      <c r="A134" s="68"/>
      <c r="B134" s="140"/>
      <c r="C134" s="68"/>
      <c r="D134" s="337"/>
      <c r="E134" s="140"/>
      <c r="F134" s="87"/>
      <c r="G134" s="68"/>
      <c r="H134" s="68"/>
      <c r="I134" s="68"/>
      <c r="J134" s="68"/>
      <c r="K134" s="68"/>
      <c r="L134" s="68"/>
      <c r="M134" s="68"/>
      <c r="N134" s="68"/>
      <c r="O134" s="371"/>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8"/>
      <c r="AO134" s="68"/>
    </row>
    <row r="135" ht="14.25" customHeight="1">
      <c r="A135" s="68"/>
      <c r="B135" s="140"/>
      <c r="C135" s="68"/>
      <c r="D135" s="337"/>
      <c r="E135" s="140"/>
      <c r="F135" s="87"/>
      <c r="G135" s="68"/>
      <c r="H135" s="68"/>
      <c r="I135" s="68"/>
      <c r="J135" s="68"/>
      <c r="K135" s="68"/>
      <c r="L135" s="68"/>
      <c r="M135" s="68"/>
      <c r="N135" s="68"/>
      <c r="O135" s="371"/>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8"/>
      <c r="AO135" s="68"/>
    </row>
    <row r="136" ht="14.25" customHeight="1">
      <c r="A136" s="68"/>
      <c r="B136" s="140"/>
      <c r="C136" s="68"/>
      <c r="D136" s="337"/>
      <c r="E136" s="140"/>
      <c r="F136" s="87"/>
      <c r="G136" s="68"/>
      <c r="H136" s="68"/>
      <c r="I136" s="68"/>
      <c r="J136" s="68"/>
      <c r="K136" s="68"/>
      <c r="L136" s="68"/>
      <c r="M136" s="68"/>
      <c r="N136" s="68"/>
      <c r="O136" s="371"/>
      <c r="P136" s="68"/>
      <c r="Q136" s="68"/>
      <c r="R136" s="68"/>
      <c r="S136" s="68"/>
      <c r="T136" s="68"/>
      <c r="U136" s="68"/>
      <c r="V136" s="68"/>
      <c r="W136" s="68"/>
      <c r="X136" s="68"/>
      <c r="Y136" s="68"/>
      <c r="Z136" s="68"/>
      <c r="AA136" s="68"/>
      <c r="AB136" s="68"/>
      <c r="AC136" s="68"/>
      <c r="AD136" s="68"/>
      <c r="AE136" s="68"/>
      <c r="AF136" s="68"/>
      <c r="AG136" s="68"/>
      <c r="AH136" s="68"/>
      <c r="AI136" s="68"/>
      <c r="AJ136" s="68"/>
      <c r="AK136" s="68"/>
      <c r="AL136" s="68"/>
      <c r="AM136" s="68"/>
      <c r="AN136" s="68"/>
      <c r="AO136" s="68"/>
    </row>
    <row r="137" ht="14.25" customHeight="1">
      <c r="A137" s="68"/>
      <c r="B137" s="140"/>
      <c r="C137" s="68"/>
      <c r="D137" s="337"/>
      <c r="E137" s="140"/>
      <c r="F137" s="87"/>
      <c r="G137" s="68"/>
      <c r="H137" s="68"/>
      <c r="I137" s="68"/>
      <c r="J137" s="68"/>
      <c r="K137" s="68"/>
      <c r="L137" s="68"/>
      <c r="M137" s="68"/>
      <c r="N137" s="68"/>
      <c r="O137" s="371"/>
      <c r="P137" s="68"/>
      <c r="Q137" s="68"/>
      <c r="R137" s="68"/>
      <c r="S137" s="68"/>
      <c r="T137" s="68"/>
      <c r="U137" s="68"/>
      <c r="V137" s="68"/>
      <c r="W137" s="68"/>
      <c r="X137" s="68"/>
      <c r="Y137" s="68"/>
      <c r="Z137" s="68"/>
      <c r="AA137" s="68"/>
      <c r="AB137" s="68"/>
      <c r="AC137" s="68"/>
      <c r="AD137" s="68"/>
      <c r="AE137" s="68"/>
      <c r="AF137" s="68"/>
      <c r="AG137" s="68"/>
      <c r="AH137" s="68"/>
      <c r="AI137" s="68"/>
      <c r="AJ137" s="68"/>
      <c r="AK137" s="68"/>
      <c r="AL137" s="68"/>
      <c r="AM137" s="68"/>
      <c r="AN137" s="68"/>
      <c r="AO137" s="68"/>
    </row>
    <row r="138" ht="14.25" customHeight="1">
      <c r="A138" s="68"/>
      <c r="B138" s="140"/>
      <c r="C138" s="68"/>
      <c r="D138" s="337"/>
      <c r="E138" s="140"/>
      <c r="F138" s="87"/>
      <c r="G138" s="68"/>
      <c r="H138" s="68"/>
      <c r="I138" s="68"/>
      <c r="J138" s="68"/>
      <c r="K138" s="68"/>
      <c r="L138" s="68"/>
      <c r="M138" s="68"/>
      <c r="N138" s="68"/>
      <c r="O138" s="371"/>
      <c r="P138" s="68"/>
      <c r="Q138" s="68"/>
      <c r="R138" s="68"/>
      <c r="S138" s="68"/>
      <c r="T138" s="68"/>
      <c r="U138" s="68"/>
      <c r="V138" s="68"/>
      <c r="W138" s="68"/>
      <c r="X138" s="68"/>
      <c r="Y138" s="68"/>
      <c r="Z138" s="68"/>
      <c r="AA138" s="68"/>
      <c r="AB138" s="68"/>
      <c r="AC138" s="68"/>
      <c r="AD138" s="68"/>
      <c r="AE138" s="68"/>
      <c r="AF138" s="68"/>
      <c r="AG138" s="68"/>
      <c r="AH138" s="68"/>
      <c r="AI138" s="68"/>
      <c r="AJ138" s="68"/>
      <c r="AK138" s="68"/>
      <c r="AL138" s="68"/>
      <c r="AM138" s="68"/>
      <c r="AN138" s="68"/>
      <c r="AO138" s="68"/>
    </row>
    <row r="139" ht="14.25" customHeight="1">
      <c r="A139" s="68"/>
      <c r="B139" s="140"/>
      <c r="C139" s="68"/>
      <c r="D139" s="337"/>
      <c r="E139" s="140"/>
      <c r="F139" s="87"/>
      <c r="G139" s="68"/>
      <c r="H139" s="68"/>
      <c r="I139" s="68"/>
      <c r="J139" s="68"/>
      <c r="K139" s="68"/>
      <c r="L139" s="68"/>
      <c r="M139" s="68"/>
      <c r="N139" s="68"/>
      <c r="O139" s="371"/>
      <c r="P139" s="68"/>
      <c r="Q139" s="68"/>
      <c r="R139" s="68"/>
      <c r="S139" s="68"/>
      <c r="T139" s="68"/>
      <c r="U139" s="68"/>
      <c r="V139" s="68"/>
      <c r="W139" s="68"/>
      <c r="X139" s="68"/>
      <c r="Y139" s="68"/>
      <c r="Z139" s="68"/>
      <c r="AA139" s="68"/>
      <c r="AB139" s="68"/>
      <c r="AC139" s="68"/>
      <c r="AD139" s="68"/>
      <c r="AE139" s="68"/>
      <c r="AF139" s="68"/>
      <c r="AG139" s="68"/>
      <c r="AH139" s="68"/>
      <c r="AI139" s="68"/>
      <c r="AJ139" s="68"/>
      <c r="AK139" s="68"/>
      <c r="AL139" s="68"/>
      <c r="AM139" s="68"/>
      <c r="AN139" s="68"/>
      <c r="AO139" s="68"/>
    </row>
    <row r="140" ht="14.25" customHeight="1">
      <c r="A140" s="68"/>
      <c r="B140" s="140"/>
      <c r="C140" s="68"/>
      <c r="D140" s="337"/>
      <c r="E140" s="140"/>
      <c r="F140" s="87"/>
      <c r="G140" s="68"/>
      <c r="H140" s="68"/>
      <c r="I140" s="68"/>
      <c r="J140" s="68"/>
      <c r="K140" s="68"/>
      <c r="L140" s="68"/>
      <c r="M140" s="68"/>
      <c r="N140" s="68"/>
      <c r="O140" s="371"/>
      <c r="P140" s="68"/>
      <c r="Q140" s="68"/>
      <c r="R140" s="68"/>
      <c r="S140" s="68"/>
      <c r="T140" s="68"/>
      <c r="U140" s="68"/>
      <c r="V140" s="68"/>
      <c r="W140" s="68"/>
      <c r="X140" s="68"/>
      <c r="Y140" s="68"/>
      <c r="Z140" s="68"/>
      <c r="AA140" s="68"/>
      <c r="AB140" s="68"/>
      <c r="AC140" s="68"/>
      <c r="AD140" s="68"/>
      <c r="AE140" s="68"/>
      <c r="AF140" s="68"/>
      <c r="AG140" s="68"/>
      <c r="AH140" s="68"/>
      <c r="AI140" s="68"/>
      <c r="AJ140" s="68"/>
      <c r="AK140" s="68"/>
      <c r="AL140" s="68"/>
      <c r="AM140" s="68"/>
      <c r="AN140" s="68"/>
      <c r="AO140" s="68"/>
    </row>
    <row r="141" ht="14.25" customHeight="1">
      <c r="A141" s="68"/>
      <c r="B141" s="140"/>
      <c r="C141" s="68"/>
      <c r="D141" s="337"/>
      <c r="E141" s="140"/>
      <c r="F141" s="87"/>
      <c r="G141" s="68"/>
      <c r="H141" s="68"/>
      <c r="I141" s="68"/>
      <c r="J141" s="68"/>
      <c r="K141" s="68"/>
      <c r="L141" s="68"/>
      <c r="M141" s="68"/>
      <c r="N141" s="68"/>
      <c r="O141" s="371"/>
      <c r="P141" s="68"/>
      <c r="Q141" s="68"/>
      <c r="R141" s="68"/>
      <c r="S141" s="68"/>
      <c r="T141" s="68"/>
      <c r="U141" s="68"/>
      <c r="V141" s="68"/>
      <c r="W141" s="68"/>
      <c r="X141" s="68"/>
      <c r="Y141" s="68"/>
      <c r="Z141" s="68"/>
      <c r="AA141" s="68"/>
      <c r="AB141" s="68"/>
      <c r="AC141" s="68"/>
      <c r="AD141" s="68"/>
      <c r="AE141" s="68"/>
      <c r="AF141" s="68"/>
      <c r="AG141" s="68"/>
      <c r="AH141" s="68"/>
      <c r="AI141" s="68"/>
      <c r="AJ141" s="68"/>
      <c r="AK141" s="68"/>
      <c r="AL141" s="68"/>
      <c r="AM141" s="68"/>
      <c r="AN141" s="68"/>
      <c r="AO141" s="68"/>
    </row>
    <row r="142" ht="14.25" customHeight="1">
      <c r="A142" s="68"/>
      <c r="B142" s="140"/>
      <c r="C142" s="68"/>
      <c r="D142" s="337"/>
      <c r="E142" s="140"/>
      <c r="F142" s="87"/>
      <c r="G142" s="68"/>
      <c r="H142" s="68"/>
      <c r="I142" s="68"/>
      <c r="J142" s="68"/>
      <c r="K142" s="68"/>
      <c r="L142" s="68"/>
      <c r="M142" s="68"/>
      <c r="N142" s="68"/>
      <c r="O142" s="371"/>
      <c r="P142" s="68"/>
      <c r="Q142" s="68"/>
      <c r="R142" s="68"/>
      <c r="S142" s="68"/>
      <c r="T142" s="68"/>
      <c r="U142" s="68"/>
      <c r="V142" s="68"/>
      <c r="W142" s="68"/>
      <c r="X142" s="68"/>
      <c r="Y142" s="68"/>
      <c r="Z142" s="68"/>
      <c r="AA142" s="68"/>
      <c r="AB142" s="68"/>
      <c r="AC142" s="68"/>
      <c r="AD142" s="68"/>
      <c r="AE142" s="68"/>
      <c r="AF142" s="68"/>
      <c r="AG142" s="68"/>
      <c r="AH142" s="68"/>
      <c r="AI142" s="68"/>
      <c r="AJ142" s="68"/>
      <c r="AK142" s="68"/>
      <c r="AL142" s="68"/>
      <c r="AM142" s="68"/>
      <c r="AN142" s="68"/>
      <c r="AO142" s="68"/>
    </row>
    <row r="143" ht="14.25" customHeight="1">
      <c r="A143" s="68"/>
      <c r="B143" s="140"/>
      <c r="C143" s="68"/>
      <c r="D143" s="337"/>
      <c r="E143" s="140"/>
      <c r="F143" s="87"/>
      <c r="G143" s="68"/>
      <c r="H143" s="68"/>
      <c r="I143" s="68"/>
      <c r="J143" s="68"/>
      <c r="K143" s="68"/>
      <c r="L143" s="68"/>
      <c r="M143" s="68"/>
      <c r="N143" s="68"/>
      <c r="O143" s="371"/>
      <c r="P143" s="68"/>
      <c r="Q143" s="68"/>
      <c r="R143" s="68"/>
      <c r="S143" s="68"/>
      <c r="T143" s="68"/>
      <c r="U143" s="68"/>
      <c r="V143" s="68"/>
      <c r="W143" s="68"/>
      <c r="X143" s="68"/>
      <c r="Y143" s="68"/>
      <c r="Z143" s="68"/>
      <c r="AA143" s="68"/>
      <c r="AB143" s="68"/>
      <c r="AC143" s="68"/>
      <c r="AD143" s="68"/>
      <c r="AE143" s="68"/>
      <c r="AF143" s="68"/>
      <c r="AG143" s="68"/>
      <c r="AH143" s="68"/>
      <c r="AI143" s="68"/>
      <c r="AJ143" s="68"/>
      <c r="AK143" s="68"/>
      <c r="AL143" s="68"/>
      <c r="AM143" s="68"/>
      <c r="AN143" s="68"/>
      <c r="AO143" s="68"/>
    </row>
    <row r="144" ht="14.25" customHeight="1">
      <c r="A144" s="68"/>
      <c r="B144" s="140"/>
      <c r="C144" s="68"/>
      <c r="D144" s="337"/>
      <c r="E144" s="140"/>
      <c r="F144" s="87"/>
      <c r="G144" s="68"/>
      <c r="H144" s="68"/>
      <c r="I144" s="68"/>
      <c r="J144" s="68"/>
      <c r="K144" s="68"/>
      <c r="L144" s="68"/>
      <c r="M144" s="68"/>
      <c r="N144" s="68"/>
      <c r="O144" s="371"/>
      <c r="P144" s="68"/>
      <c r="Q144" s="68"/>
      <c r="R144" s="68"/>
      <c r="S144" s="68"/>
      <c r="T144" s="68"/>
      <c r="U144" s="68"/>
      <c r="V144" s="68"/>
      <c r="W144" s="68"/>
      <c r="X144" s="68"/>
      <c r="Y144" s="68"/>
      <c r="Z144" s="68"/>
      <c r="AA144" s="68"/>
      <c r="AB144" s="68"/>
      <c r="AC144" s="68"/>
      <c r="AD144" s="68"/>
      <c r="AE144" s="68"/>
      <c r="AF144" s="68"/>
      <c r="AG144" s="68"/>
      <c r="AH144" s="68"/>
      <c r="AI144" s="68"/>
      <c r="AJ144" s="68"/>
      <c r="AK144" s="68"/>
      <c r="AL144" s="68"/>
      <c r="AM144" s="68"/>
      <c r="AN144" s="68"/>
      <c r="AO144" s="68"/>
    </row>
    <row r="145" ht="14.25" customHeight="1">
      <c r="A145" s="68"/>
      <c r="B145" s="140"/>
      <c r="C145" s="68"/>
      <c r="D145" s="337"/>
      <c r="E145" s="140"/>
      <c r="F145" s="87"/>
      <c r="G145" s="68"/>
      <c r="H145" s="68"/>
      <c r="I145" s="68"/>
      <c r="J145" s="68"/>
      <c r="K145" s="68"/>
      <c r="L145" s="68"/>
      <c r="M145" s="68"/>
      <c r="N145" s="68"/>
      <c r="O145" s="371"/>
      <c r="P145" s="68"/>
      <c r="Q145" s="68"/>
      <c r="R145" s="68"/>
      <c r="S145" s="68"/>
      <c r="T145" s="68"/>
      <c r="U145" s="68"/>
      <c r="V145" s="68"/>
      <c r="W145" s="68"/>
      <c r="X145" s="68"/>
      <c r="Y145" s="68"/>
      <c r="Z145" s="68"/>
      <c r="AA145" s="68"/>
      <c r="AB145" s="68"/>
      <c r="AC145" s="68"/>
      <c r="AD145" s="68"/>
      <c r="AE145" s="68"/>
      <c r="AF145" s="68"/>
      <c r="AG145" s="68"/>
      <c r="AH145" s="68"/>
      <c r="AI145" s="68"/>
      <c r="AJ145" s="68"/>
      <c r="AK145" s="68"/>
      <c r="AL145" s="68"/>
      <c r="AM145" s="68"/>
      <c r="AN145" s="68"/>
      <c r="AO145" s="68"/>
    </row>
    <row r="146" ht="14.25" customHeight="1">
      <c r="A146" s="68"/>
      <c r="B146" s="140"/>
      <c r="C146" s="68"/>
      <c r="D146" s="337"/>
      <c r="E146" s="140"/>
      <c r="F146" s="87"/>
      <c r="G146" s="68"/>
      <c r="H146" s="68"/>
      <c r="I146" s="68"/>
      <c r="J146" s="68"/>
      <c r="K146" s="68"/>
      <c r="L146" s="68"/>
      <c r="M146" s="68"/>
      <c r="N146" s="68"/>
      <c r="O146" s="371"/>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row>
    <row r="147" ht="14.25" customHeight="1">
      <c r="A147" s="68"/>
      <c r="B147" s="140"/>
      <c r="C147" s="68"/>
      <c r="D147" s="337"/>
      <c r="E147" s="140"/>
      <c r="F147" s="87"/>
      <c r="G147" s="68"/>
      <c r="H147" s="68"/>
      <c r="I147" s="68"/>
      <c r="J147" s="68"/>
      <c r="K147" s="68"/>
      <c r="L147" s="68"/>
      <c r="M147" s="68"/>
      <c r="N147" s="68"/>
      <c r="O147" s="371"/>
      <c r="P147" s="68"/>
      <c r="Q147" s="68"/>
      <c r="R147" s="68"/>
      <c r="S147" s="68"/>
      <c r="T147" s="68"/>
      <c r="U147" s="68"/>
      <c r="V147" s="68"/>
      <c r="W147" s="68"/>
      <c r="X147" s="68"/>
      <c r="Y147" s="68"/>
      <c r="Z147" s="68"/>
      <c r="AA147" s="68"/>
      <c r="AB147" s="68"/>
      <c r="AC147" s="68"/>
      <c r="AD147" s="68"/>
      <c r="AE147" s="68"/>
      <c r="AF147" s="68"/>
      <c r="AG147" s="68"/>
      <c r="AH147" s="68"/>
      <c r="AI147" s="68"/>
      <c r="AJ147" s="68"/>
      <c r="AK147" s="68"/>
      <c r="AL147" s="68"/>
      <c r="AM147" s="68"/>
      <c r="AN147" s="68"/>
      <c r="AO147" s="68"/>
    </row>
    <row r="148" ht="14.25" customHeight="1">
      <c r="A148" s="68"/>
      <c r="B148" s="140"/>
      <c r="C148" s="68"/>
      <c r="D148" s="337"/>
      <c r="E148" s="140"/>
      <c r="F148" s="87"/>
      <c r="G148" s="68"/>
      <c r="H148" s="68"/>
      <c r="I148" s="68"/>
      <c r="J148" s="68"/>
      <c r="K148" s="68"/>
      <c r="L148" s="68"/>
      <c r="M148" s="68"/>
      <c r="N148" s="68"/>
      <c r="O148" s="371"/>
      <c r="P148" s="68"/>
      <c r="Q148" s="68"/>
      <c r="R148" s="68"/>
      <c r="S148" s="68"/>
      <c r="T148" s="68"/>
      <c r="U148" s="68"/>
      <c r="V148" s="68"/>
      <c r="W148" s="68"/>
      <c r="X148" s="68"/>
      <c r="Y148" s="68"/>
      <c r="Z148" s="68"/>
      <c r="AA148" s="68"/>
      <c r="AB148" s="68"/>
      <c r="AC148" s="68"/>
      <c r="AD148" s="68"/>
      <c r="AE148" s="68"/>
      <c r="AF148" s="68"/>
      <c r="AG148" s="68"/>
      <c r="AH148" s="68"/>
      <c r="AI148" s="68"/>
      <c r="AJ148" s="68"/>
      <c r="AK148" s="68"/>
      <c r="AL148" s="68"/>
      <c r="AM148" s="68"/>
      <c r="AN148" s="68"/>
      <c r="AO148" s="68"/>
    </row>
    <row r="149" ht="14.25" customHeight="1">
      <c r="A149" s="68"/>
      <c r="B149" s="140"/>
      <c r="C149" s="68"/>
      <c r="D149" s="337"/>
      <c r="E149" s="140"/>
      <c r="F149" s="87"/>
      <c r="G149" s="68"/>
      <c r="H149" s="68"/>
      <c r="I149" s="68"/>
      <c r="J149" s="68"/>
      <c r="K149" s="68"/>
      <c r="L149" s="68"/>
      <c r="M149" s="68"/>
      <c r="N149" s="68"/>
      <c r="O149" s="371"/>
      <c r="P149" s="68"/>
      <c r="Q149" s="68"/>
      <c r="R149" s="68"/>
      <c r="S149" s="68"/>
      <c r="T149" s="68"/>
      <c r="U149" s="68"/>
      <c r="V149" s="68"/>
      <c r="W149" s="68"/>
      <c r="X149" s="68"/>
      <c r="Y149" s="68"/>
      <c r="Z149" s="68"/>
      <c r="AA149" s="68"/>
      <c r="AB149" s="68"/>
      <c r="AC149" s="68"/>
      <c r="AD149" s="68"/>
      <c r="AE149" s="68"/>
      <c r="AF149" s="68"/>
      <c r="AG149" s="68"/>
      <c r="AH149" s="68"/>
      <c r="AI149" s="68"/>
      <c r="AJ149" s="68"/>
      <c r="AK149" s="68"/>
      <c r="AL149" s="68"/>
      <c r="AM149" s="68"/>
      <c r="AN149" s="68"/>
      <c r="AO149" s="68"/>
    </row>
    <row r="150" ht="14.25" customHeight="1">
      <c r="A150" s="68"/>
      <c r="B150" s="140"/>
      <c r="C150" s="68"/>
      <c r="D150" s="337"/>
      <c r="E150" s="140"/>
      <c r="F150" s="87"/>
      <c r="G150" s="68"/>
      <c r="H150" s="68"/>
      <c r="I150" s="68"/>
      <c r="J150" s="68"/>
      <c r="K150" s="68"/>
      <c r="L150" s="68"/>
      <c r="M150" s="68"/>
      <c r="N150" s="68"/>
      <c r="O150" s="371"/>
      <c r="P150" s="68"/>
      <c r="Q150" s="68"/>
      <c r="R150" s="68"/>
      <c r="S150" s="68"/>
      <c r="T150" s="68"/>
      <c r="U150" s="68"/>
      <c r="V150" s="68"/>
      <c r="W150" s="68"/>
      <c r="X150" s="68"/>
      <c r="Y150" s="68"/>
      <c r="Z150" s="68"/>
      <c r="AA150" s="68"/>
      <c r="AB150" s="68"/>
      <c r="AC150" s="68"/>
      <c r="AD150" s="68"/>
      <c r="AE150" s="68"/>
      <c r="AF150" s="68"/>
      <c r="AG150" s="68"/>
      <c r="AH150" s="68"/>
      <c r="AI150" s="68"/>
      <c r="AJ150" s="68"/>
      <c r="AK150" s="68"/>
      <c r="AL150" s="68"/>
      <c r="AM150" s="68"/>
      <c r="AN150" s="68"/>
      <c r="AO150" s="68"/>
    </row>
    <row r="151" ht="14.25" customHeight="1">
      <c r="A151" s="68"/>
      <c r="B151" s="140"/>
      <c r="C151" s="68"/>
      <c r="D151" s="337"/>
      <c r="E151" s="140"/>
      <c r="F151" s="87"/>
      <c r="G151" s="68"/>
      <c r="H151" s="68"/>
      <c r="I151" s="68"/>
      <c r="J151" s="68"/>
      <c r="K151" s="68"/>
      <c r="L151" s="68"/>
      <c r="M151" s="68"/>
      <c r="N151" s="68"/>
      <c r="O151" s="371"/>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8"/>
      <c r="AO151" s="68"/>
    </row>
    <row r="152" ht="14.25" customHeight="1">
      <c r="A152" s="68"/>
      <c r="B152" s="140"/>
      <c r="C152" s="68"/>
      <c r="D152" s="337"/>
      <c r="E152" s="140"/>
      <c r="F152" s="87"/>
      <c r="G152" s="68"/>
      <c r="H152" s="68"/>
      <c r="I152" s="68"/>
      <c r="J152" s="68"/>
      <c r="K152" s="68"/>
      <c r="L152" s="68"/>
      <c r="M152" s="68"/>
      <c r="N152" s="68"/>
      <c r="O152" s="371"/>
      <c r="P152" s="68"/>
      <c r="Q152" s="68"/>
      <c r="R152" s="68"/>
      <c r="S152" s="68"/>
      <c r="T152" s="68"/>
      <c r="U152" s="68"/>
      <c r="V152" s="68"/>
      <c r="W152" s="68"/>
      <c r="X152" s="68"/>
      <c r="Y152" s="68"/>
      <c r="Z152" s="68"/>
      <c r="AA152" s="68"/>
      <c r="AB152" s="68"/>
      <c r="AC152" s="68"/>
      <c r="AD152" s="68"/>
      <c r="AE152" s="68"/>
      <c r="AF152" s="68"/>
      <c r="AG152" s="68"/>
      <c r="AH152" s="68"/>
      <c r="AI152" s="68"/>
      <c r="AJ152" s="68"/>
      <c r="AK152" s="68"/>
      <c r="AL152" s="68"/>
      <c r="AM152" s="68"/>
      <c r="AN152" s="68"/>
      <c r="AO152" s="68"/>
    </row>
    <row r="153" ht="14.25" customHeight="1">
      <c r="A153" s="68"/>
      <c r="B153" s="140"/>
      <c r="C153" s="68"/>
      <c r="D153" s="337"/>
      <c r="E153" s="140"/>
      <c r="F153" s="87"/>
      <c r="G153" s="68"/>
      <c r="H153" s="68"/>
      <c r="I153" s="68"/>
      <c r="J153" s="68"/>
      <c r="K153" s="68"/>
      <c r="L153" s="68"/>
      <c r="M153" s="68"/>
      <c r="N153" s="68"/>
      <c r="O153" s="371"/>
      <c r="P153" s="68"/>
      <c r="Q153" s="68"/>
      <c r="R153" s="68"/>
      <c r="S153" s="68"/>
      <c r="T153" s="68"/>
      <c r="U153" s="68"/>
      <c r="V153" s="68"/>
      <c r="W153" s="68"/>
      <c r="X153" s="68"/>
      <c r="Y153" s="68"/>
      <c r="Z153" s="68"/>
      <c r="AA153" s="68"/>
      <c r="AB153" s="68"/>
      <c r="AC153" s="68"/>
      <c r="AD153" s="68"/>
      <c r="AE153" s="68"/>
      <c r="AF153" s="68"/>
      <c r="AG153" s="68"/>
      <c r="AH153" s="68"/>
      <c r="AI153" s="68"/>
      <c r="AJ153" s="68"/>
      <c r="AK153" s="68"/>
      <c r="AL153" s="68"/>
      <c r="AM153" s="68"/>
      <c r="AN153" s="68"/>
      <c r="AO153" s="68"/>
    </row>
    <row r="154" ht="14.25" customHeight="1">
      <c r="A154" s="68"/>
      <c r="B154" s="140"/>
      <c r="C154" s="68"/>
      <c r="D154" s="337"/>
      <c r="E154" s="140"/>
      <c r="F154" s="87"/>
      <c r="G154" s="68"/>
      <c r="H154" s="68"/>
      <c r="I154" s="68"/>
      <c r="J154" s="68"/>
      <c r="K154" s="68"/>
      <c r="L154" s="68"/>
      <c r="M154" s="68"/>
      <c r="N154" s="68"/>
      <c r="O154" s="371"/>
      <c r="P154" s="68"/>
      <c r="Q154" s="68"/>
      <c r="R154" s="68"/>
      <c r="S154" s="68"/>
      <c r="T154" s="68"/>
      <c r="U154" s="68"/>
      <c r="V154" s="68"/>
      <c r="W154" s="68"/>
      <c r="X154" s="68"/>
      <c r="Y154" s="68"/>
      <c r="Z154" s="68"/>
      <c r="AA154" s="68"/>
      <c r="AB154" s="68"/>
      <c r="AC154" s="68"/>
      <c r="AD154" s="68"/>
      <c r="AE154" s="68"/>
      <c r="AF154" s="68"/>
      <c r="AG154" s="68"/>
      <c r="AH154" s="68"/>
      <c r="AI154" s="68"/>
      <c r="AJ154" s="68"/>
      <c r="AK154" s="68"/>
      <c r="AL154" s="68"/>
      <c r="AM154" s="68"/>
      <c r="AN154" s="68"/>
      <c r="AO154" s="68"/>
    </row>
    <row r="155" ht="14.25" customHeight="1">
      <c r="A155" s="68"/>
      <c r="B155" s="140"/>
      <c r="C155" s="68"/>
      <c r="D155" s="337"/>
      <c r="E155" s="140"/>
      <c r="F155" s="87"/>
      <c r="G155" s="68"/>
      <c r="H155" s="68"/>
      <c r="I155" s="68"/>
      <c r="J155" s="68"/>
      <c r="K155" s="68"/>
      <c r="L155" s="68"/>
      <c r="M155" s="68"/>
      <c r="N155" s="68"/>
      <c r="O155" s="371"/>
      <c r="P155" s="68"/>
      <c r="Q155" s="68"/>
      <c r="R155" s="68"/>
      <c r="S155" s="68"/>
      <c r="T155" s="68"/>
      <c r="U155" s="68"/>
      <c r="V155" s="68"/>
      <c r="W155" s="68"/>
      <c r="X155" s="68"/>
      <c r="Y155" s="68"/>
      <c r="Z155" s="68"/>
      <c r="AA155" s="68"/>
      <c r="AB155" s="68"/>
      <c r="AC155" s="68"/>
      <c r="AD155" s="68"/>
      <c r="AE155" s="68"/>
      <c r="AF155" s="68"/>
      <c r="AG155" s="68"/>
      <c r="AH155" s="68"/>
      <c r="AI155" s="68"/>
      <c r="AJ155" s="68"/>
      <c r="AK155" s="68"/>
      <c r="AL155" s="68"/>
      <c r="AM155" s="68"/>
      <c r="AN155" s="68"/>
      <c r="AO155" s="68"/>
    </row>
    <row r="156" ht="14.25" customHeight="1">
      <c r="A156" s="68"/>
      <c r="B156" s="140"/>
      <c r="C156" s="68"/>
      <c r="D156" s="337"/>
      <c r="E156" s="140"/>
      <c r="F156" s="87"/>
      <c r="G156" s="68"/>
      <c r="H156" s="68"/>
      <c r="I156" s="68"/>
      <c r="J156" s="68"/>
      <c r="K156" s="68"/>
      <c r="L156" s="68"/>
      <c r="M156" s="68"/>
      <c r="N156" s="68"/>
      <c r="O156" s="371"/>
      <c r="P156" s="68"/>
      <c r="Q156" s="68"/>
      <c r="R156" s="68"/>
      <c r="S156" s="68"/>
      <c r="T156" s="68"/>
      <c r="U156" s="68"/>
      <c r="V156" s="68"/>
      <c r="W156" s="68"/>
      <c r="X156" s="68"/>
      <c r="Y156" s="68"/>
      <c r="Z156" s="68"/>
      <c r="AA156" s="68"/>
      <c r="AB156" s="68"/>
      <c r="AC156" s="68"/>
      <c r="AD156" s="68"/>
      <c r="AE156" s="68"/>
      <c r="AF156" s="68"/>
      <c r="AG156" s="68"/>
      <c r="AH156" s="68"/>
      <c r="AI156" s="68"/>
      <c r="AJ156" s="68"/>
      <c r="AK156" s="68"/>
      <c r="AL156" s="68"/>
      <c r="AM156" s="68"/>
      <c r="AN156" s="68"/>
      <c r="AO156" s="68"/>
    </row>
    <row r="157" ht="14.25" customHeight="1">
      <c r="A157" s="68"/>
      <c r="B157" s="140"/>
      <c r="C157" s="68"/>
      <c r="D157" s="337"/>
      <c r="E157" s="140"/>
      <c r="F157" s="87"/>
      <c r="G157" s="68"/>
      <c r="H157" s="68"/>
      <c r="I157" s="68"/>
      <c r="J157" s="68"/>
      <c r="K157" s="68"/>
      <c r="L157" s="68"/>
      <c r="M157" s="68"/>
      <c r="N157" s="68"/>
      <c r="O157" s="371"/>
      <c r="P157" s="68"/>
      <c r="Q157" s="68"/>
      <c r="R157" s="68"/>
      <c r="S157" s="68"/>
      <c r="T157" s="68"/>
      <c r="U157" s="68"/>
      <c r="V157" s="68"/>
      <c r="W157" s="68"/>
      <c r="X157" s="68"/>
      <c r="Y157" s="68"/>
      <c r="Z157" s="68"/>
      <c r="AA157" s="68"/>
      <c r="AB157" s="68"/>
      <c r="AC157" s="68"/>
      <c r="AD157" s="68"/>
      <c r="AE157" s="68"/>
      <c r="AF157" s="68"/>
      <c r="AG157" s="68"/>
      <c r="AH157" s="68"/>
      <c r="AI157" s="68"/>
      <c r="AJ157" s="68"/>
      <c r="AK157" s="68"/>
      <c r="AL157" s="68"/>
      <c r="AM157" s="68"/>
      <c r="AN157" s="68"/>
      <c r="AO157" s="68"/>
    </row>
    <row r="158" ht="14.25" customHeight="1">
      <c r="A158" s="68"/>
      <c r="B158" s="140"/>
      <c r="C158" s="68"/>
      <c r="D158" s="337"/>
      <c r="E158" s="140"/>
      <c r="F158" s="87"/>
      <c r="G158" s="68"/>
      <c r="H158" s="68"/>
      <c r="I158" s="68"/>
      <c r="J158" s="68"/>
      <c r="K158" s="68"/>
      <c r="L158" s="68"/>
      <c r="M158" s="68"/>
      <c r="N158" s="68"/>
      <c r="O158" s="371"/>
      <c r="P158" s="68"/>
      <c r="Q158" s="68"/>
      <c r="R158" s="68"/>
      <c r="S158" s="68"/>
      <c r="T158" s="68"/>
      <c r="U158" s="68"/>
      <c r="V158" s="68"/>
      <c r="W158" s="68"/>
      <c r="X158" s="68"/>
      <c r="Y158" s="68"/>
      <c r="Z158" s="68"/>
      <c r="AA158" s="68"/>
      <c r="AB158" s="68"/>
      <c r="AC158" s="68"/>
      <c r="AD158" s="68"/>
      <c r="AE158" s="68"/>
      <c r="AF158" s="68"/>
      <c r="AG158" s="68"/>
      <c r="AH158" s="68"/>
      <c r="AI158" s="68"/>
      <c r="AJ158" s="68"/>
      <c r="AK158" s="68"/>
      <c r="AL158" s="68"/>
      <c r="AM158" s="68"/>
      <c r="AN158" s="68"/>
      <c r="AO158" s="68"/>
    </row>
    <row r="159" ht="14.25" customHeight="1">
      <c r="A159" s="68"/>
      <c r="B159" s="140"/>
      <c r="C159" s="68"/>
      <c r="D159" s="337"/>
      <c r="E159" s="140"/>
      <c r="F159" s="87"/>
      <c r="G159" s="68"/>
      <c r="H159" s="68"/>
      <c r="I159" s="68"/>
      <c r="J159" s="68"/>
      <c r="K159" s="68"/>
      <c r="L159" s="68"/>
      <c r="M159" s="68"/>
      <c r="N159" s="68"/>
      <c r="O159" s="371"/>
      <c r="P159" s="68"/>
      <c r="Q159" s="68"/>
      <c r="R159" s="68"/>
      <c r="S159" s="68"/>
      <c r="T159" s="68"/>
      <c r="U159" s="68"/>
      <c r="V159" s="68"/>
      <c r="W159" s="68"/>
      <c r="X159" s="68"/>
      <c r="Y159" s="68"/>
      <c r="Z159" s="68"/>
      <c r="AA159" s="68"/>
      <c r="AB159" s="68"/>
      <c r="AC159" s="68"/>
      <c r="AD159" s="68"/>
      <c r="AE159" s="68"/>
      <c r="AF159" s="68"/>
      <c r="AG159" s="68"/>
      <c r="AH159" s="68"/>
      <c r="AI159" s="68"/>
      <c r="AJ159" s="68"/>
      <c r="AK159" s="68"/>
      <c r="AL159" s="68"/>
      <c r="AM159" s="68"/>
      <c r="AN159" s="68"/>
      <c r="AO159" s="68"/>
    </row>
    <row r="160" ht="14.25" customHeight="1">
      <c r="A160" s="68"/>
      <c r="B160" s="140"/>
      <c r="C160" s="68"/>
      <c r="D160" s="337"/>
      <c r="E160" s="140"/>
      <c r="F160" s="87"/>
      <c r="G160" s="68"/>
      <c r="H160" s="68"/>
      <c r="I160" s="68"/>
      <c r="J160" s="68"/>
      <c r="K160" s="68"/>
      <c r="L160" s="68"/>
      <c r="M160" s="68"/>
      <c r="N160" s="68"/>
      <c r="O160" s="371"/>
      <c r="P160" s="68"/>
      <c r="Q160" s="68"/>
      <c r="R160" s="68"/>
      <c r="S160" s="68"/>
      <c r="T160" s="68"/>
      <c r="U160" s="68"/>
      <c r="V160" s="68"/>
      <c r="W160" s="68"/>
      <c r="X160" s="68"/>
      <c r="Y160" s="68"/>
      <c r="Z160" s="68"/>
      <c r="AA160" s="68"/>
      <c r="AB160" s="68"/>
      <c r="AC160" s="68"/>
      <c r="AD160" s="68"/>
      <c r="AE160" s="68"/>
      <c r="AF160" s="68"/>
      <c r="AG160" s="68"/>
      <c r="AH160" s="68"/>
      <c r="AI160" s="68"/>
      <c r="AJ160" s="68"/>
      <c r="AK160" s="68"/>
      <c r="AL160" s="68"/>
      <c r="AM160" s="68"/>
      <c r="AN160" s="68"/>
      <c r="AO160" s="68"/>
    </row>
    <row r="161" ht="14.25" customHeight="1">
      <c r="A161" s="68"/>
      <c r="B161" s="140"/>
      <c r="C161" s="68"/>
      <c r="D161" s="337"/>
      <c r="E161" s="140"/>
      <c r="F161" s="87"/>
      <c r="G161" s="68"/>
      <c r="H161" s="68"/>
      <c r="I161" s="68"/>
      <c r="J161" s="68"/>
      <c r="K161" s="68"/>
      <c r="L161" s="68"/>
      <c r="M161" s="68"/>
      <c r="N161" s="68"/>
      <c r="O161" s="371"/>
      <c r="P161" s="68"/>
      <c r="Q161" s="68"/>
      <c r="R161" s="68"/>
      <c r="S161" s="68"/>
      <c r="T161" s="68"/>
      <c r="U161" s="68"/>
      <c r="V161" s="68"/>
      <c r="W161" s="68"/>
      <c r="X161" s="68"/>
      <c r="Y161" s="68"/>
      <c r="Z161" s="68"/>
      <c r="AA161" s="68"/>
      <c r="AB161" s="68"/>
      <c r="AC161" s="68"/>
      <c r="AD161" s="68"/>
      <c r="AE161" s="68"/>
      <c r="AF161" s="68"/>
      <c r="AG161" s="68"/>
      <c r="AH161" s="68"/>
      <c r="AI161" s="68"/>
      <c r="AJ161" s="68"/>
      <c r="AK161" s="68"/>
      <c r="AL161" s="68"/>
      <c r="AM161" s="68"/>
      <c r="AN161" s="68"/>
      <c r="AO161" s="68"/>
    </row>
    <row r="162" ht="14.25" customHeight="1">
      <c r="A162" s="68"/>
      <c r="B162" s="140"/>
      <c r="C162" s="68"/>
      <c r="D162" s="337"/>
      <c r="E162" s="140"/>
      <c r="F162" s="87"/>
      <c r="G162" s="68"/>
      <c r="H162" s="68"/>
      <c r="I162" s="68"/>
      <c r="J162" s="68"/>
      <c r="K162" s="68"/>
      <c r="L162" s="68"/>
      <c r="M162" s="68"/>
      <c r="N162" s="68"/>
      <c r="O162" s="371"/>
      <c r="P162" s="68"/>
      <c r="Q162" s="68"/>
      <c r="R162" s="68"/>
      <c r="S162" s="68"/>
      <c r="T162" s="68"/>
      <c r="U162" s="68"/>
      <c r="V162" s="68"/>
      <c r="W162" s="68"/>
      <c r="X162" s="68"/>
      <c r="Y162" s="68"/>
      <c r="Z162" s="68"/>
      <c r="AA162" s="68"/>
      <c r="AB162" s="68"/>
      <c r="AC162" s="68"/>
      <c r="AD162" s="68"/>
      <c r="AE162" s="68"/>
      <c r="AF162" s="68"/>
      <c r="AG162" s="68"/>
      <c r="AH162" s="68"/>
      <c r="AI162" s="68"/>
      <c r="AJ162" s="68"/>
      <c r="AK162" s="68"/>
      <c r="AL162" s="68"/>
      <c r="AM162" s="68"/>
      <c r="AN162" s="68"/>
      <c r="AO162" s="68"/>
    </row>
    <row r="163" ht="14.25" customHeight="1">
      <c r="A163" s="68"/>
      <c r="B163" s="140"/>
      <c r="C163" s="68"/>
      <c r="D163" s="337"/>
      <c r="E163" s="140"/>
      <c r="F163" s="87"/>
      <c r="G163" s="68"/>
      <c r="H163" s="68"/>
      <c r="I163" s="68"/>
      <c r="J163" s="68"/>
      <c r="K163" s="68"/>
      <c r="L163" s="68"/>
      <c r="M163" s="68"/>
      <c r="N163" s="68"/>
      <c r="O163" s="371"/>
      <c r="P163" s="68"/>
      <c r="Q163" s="68"/>
      <c r="R163" s="68"/>
      <c r="S163" s="68"/>
      <c r="T163" s="68"/>
      <c r="U163" s="68"/>
      <c r="V163" s="68"/>
      <c r="W163" s="68"/>
      <c r="X163" s="68"/>
      <c r="Y163" s="68"/>
      <c r="Z163" s="68"/>
      <c r="AA163" s="68"/>
      <c r="AB163" s="68"/>
      <c r="AC163" s="68"/>
      <c r="AD163" s="68"/>
      <c r="AE163" s="68"/>
      <c r="AF163" s="68"/>
      <c r="AG163" s="68"/>
      <c r="AH163" s="68"/>
      <c r="AI163" s="68"/>
      <c r="AJ163" s="68"/>
      <c r="AK163" s="68"/>
      <c r="AL163" s="68"/>
      <c r="AM163" s="68"/>
      <c r="AN163" s="68"/>
      <c r="AO163" s="68"/>
    </row>
    <row r="164" ht="14.25" customHeight="1">
      <c r="A164" s="68"/>
      <c r="B164" s="140"/>
      <c r="C164" s="68"/>
      <c r="D164" s="337"/>
      <c r="E164" s="140"/>
      <c r="F164" s="87"/>
      <c r="G164" s="68"/>
      <c r="H164" s="68"/>
      <c r="I164" s="68"/>
      <c r="J164" s="68"/>
      <c r="K164" s="68"/>
      <c r="L164" s="68"/>
      <c r="M164" s="68"/>
      <c r="N164" s="68"/>
      <c r="O164" s="371"/>
      <c r="P164" s="68"/>
      <c r="Q164" s="68"/>
      <c r="R164" s="68"/>
      <c r="S164" s="68"/>
      <c r="T164" s="68"/>
      <c r="U164" s="68"/>
      <c r="V164" s="68"/>
      <c r="W164" s="68"/>
      <c r="X164" s="68"/>
      <c r="Y164" s="68"/>
      <c r="Z164" s="68"/>
      <c r="AA164" s="68"/>
      <c r="AB164" s="68"/>
      <c r="AC164" s="68"/>
      <c r="AD164" s="68"/>
      <c r="AE164" s="68"/>
      <c r="AF164" s="68"/>
      <c r="AG164" s="68"/>
      <c r="AH164" s="68"/>
      <c r="AI164" s="68"/>
      <c r="AJ164" s="68"/>
      <c r="AK164" s="68"/>
      <c r="AL164" s="68"/>
      <c r="AM164" s="68"/>
      <c r="AN164" s="68"/>
      <c r="AO164" s="68"/>
    </row>
    <row r="165" ht="14.25" customHeight="1">
      <c r="A165" s="68"/>
      <c r="B165" s="140"/>
      <c r="C165" s="68"/>
      <c r="D165" s="337"/>
      <c r="E165" s="140"/>
      <c r="F165" s="87"/>
      <c r="G165" s="68"/>
      <c r="H165" s="68"/>
      <c r="I165" s="68"/>
      <c r="J165" s="68"/>
      <c r="K165" s="68"/>
      <c r="L165" s="68"/>
      <c r="M165" s="68"/>
      <c r="N165" s="68"/>
      <c r="O165" s="371"/>
      <c r="P165" s="68"/>
      <c r="Q165" s="68"/>
      <c r="R165" s="68"/>
      <c r="S165" s="68"/>
      <c r="T165" s="68"/>
      <c r="U165" s="68"/>
      <c r="V165" s="68"/>
      <c r="W165" s="68"/>
      <c r="X165" s="68"/>
      <c r="Y165" s="68"/>
      <c r="Z165" s="68"/>
      <c r="AA165" s="68"/>
      <c r="AB165" s="68"/>
      <c r="AC165" s="68"/>
      <c r="AD165" s="68"/>
      <c r="AE165" s="68"/>
      <c r="AF165" s="68"/>
      <c r="AG165" s="68"/>
      <c r="AH165" s="68"/>
      <c r="AI165" s="68"/>
      <c r="AJ165" s="68"/>
      <c r="AK165" s="68"/>
      <c r="AL165" s="68"/>
      <c r="AM165" s="68"/>
      <c r="AN165" s="68"/>
      <c r="AO165" s="68"/>
    </row>
    <row r="166" ht="14.25" customHeight="1">
      <c r="A166" s="68"/>
      <c r="B166" s="140"/>
      <c r="C166" s="68"/>
      <c r="D166" s="337"/>
      <c r="E166" s="140"/>
      <c r="F166" s="87"/>
      <c r="G166" s="68"/>
      <c r="H166" s="68"/>
      <c r="I166" s="68"/>
      <c r="J166" s="68"/>
      <c r="K166" s="68"/>
      <c r="L166" s="68"/>
      <c r="M166" s="68"/>
      <c r="N166" s="68"/>
      <c r="O166" s="371"/>
      <c r="P166" s="68"/>
      <c r="Q166" s="68"/>
      <c r="R166" s="68"/>
      <c r="S166" s="68"/>
      <c r="T166" s="68"/>
      <c r="U166" s="68"/>
      <c r="V166" s="68"/>
      <c r="W166" s="68"/>
      <c r="X166" s="68"/>
      <c r="Y166" s="68"/>
      <c r="Z166" s="68"/>
      <c r="AA166" s="68"/>
      <c r="AB166" s="68"/>
      <c r="AC166" s="68"/>
      <c r="AD166" s="68"/>
      <c r="AE166" s="68"/>
      <c r="AF166" s="68"/>
      <c r="AG166" s="68"/>
      <c r="AH166" s="68"/>
      <c r="AI166" s="68"/>
      <c r="AJ166" s="68"/>
      <c r="AK166" s="68"/>
      <c r="AL166" s="68"/>
      <c r="AM166" s="68"/>
      <c r="AN166" s="68"/>
      <c r="AO166" s="68"/>
    </row>
    <row r="167" ht="14.25" customHeight="1">
      <c r="A167" s="68"/>
      <c r="B167" s="140"/>
      <c r="C167" s="68"/>
      <c r="D167" s="337"/>
      <c r="E167" s="140"/>
      <c r="F167" s="87"/>
      <c r="G167" s="68"/>
      <c r="H167" s="68"/>
      <c r="I167" s="68"/>
      <c r="J167" s="68"/>
      <c r="K167" s="68"/>
      <c r="L167" s="68"/>
      <c r="M167" s="68"/>
      <c r="N167" s="68"/>
      <c r="O167" s="371"/>
      <c r="P167" s="68"/>
      <c r="Q167" s="68"/>
      <c r="R167" s="68"/>
      <c r="S167" s="68"/>
      <c r="T167" s="68"/>
      <c r="U167" s="68"/>
      <c r="V167" s="68"/>
      <c r="W167" s="68"/>
      <c r="X167" s="68"/>
      <c r="Y167" s="68"/>
      <c r="Z167" s="68"/>
      <c r="AA167" s="68"/>
      <c r="AB167" s="68"/>
      <c r="AC167" s="68"/>
      <c r="AD167" s="68"/>
      <c r="AE167" s="68"/>
      <c r="AF167" s="68"/>
      <c r="AG167" s="68"/>
      <c r="AH167" s="68"/>
      <c r="AI167" s="68"/>
      <c r="AJ167" s="68"/>
      <c r="AK167" s="68"/>
      <c r="AL167" s="68"/>
      <c r="AM167" s="68"/>
      <c r="AN167" s="68"/>
      <c r="AO167" s="68"/>
    </row>
    <row r="168" ht="14.25" customHeight="1">
      <c r="A168" s="68"/>
      <c r="B168" s="140"/>
      <c r="C168" s="68"/>
      <c r="D168" s="337"/>
      <c r="E168" s="140"/>
      <c r="F168" s="87"/>
      <c r="G168" s="68"/>
      <c r="H168" s="68"/>
      <c r="I168" s="68"/>
      <c r="J168" s="68"/>
      <c r="K168" s="68"/>
      <c r="L168" s="68"/>
      <c r="M168" s="68"/>
      <c r="N168" s="68"/>
      <c r="O168" s="371"/>
      <c r="P168" s="68"/>
      <c r="Q168" s="68"/>
      <c r="R168" s="68"/>
      <c r="S168" s="68"/>
      <c r="T168" s="68"/>
      <c r="U168" s="68"/>
      <c r="V168" s="68"/>
      <c r="W168" s="68"/>
      <c r="X168" s="68"/>
      <c r="Y168" s="68"/>
      <c r="Z168" s="68"/>
      <c r="AA168" s="68"/>
      <c r="AB168" s="68"/>
      <c r="AC168" s="68"/>
      <c r="AD168" s="68"/>
      <c r="AE168" s="68"/>
      <c r="AF168" s="68"/>
      <c r="AG168" s="68"/>
      <c r="AH168" s="68"/>
      <c r="AI168" s="68"/>
      <c r="AJ168" s="68"/>
      <c r="AK168" s="68"/>
      <c r="AL168" s="68"/>
      <c r="AM168" s="68"/>
      <c r="AN168" s="68"/>
      <c r="AO168" s="68"/>
    </row>
    <row r="169" ht="14.25" customHeight="1">
      <c r="A169" s="68"/>
      <c r="B169" s="140"/>
      <c r="C169" s="68"/>
      <c r="D169" s="337"/>
      <c r="E169" s="140"/>
      <c r="F169" s="87"/>
      <c r="G169" s="68"/>
      <c r="H169" s="68"/>
      <c r="I169" s="68"/>
      <c r="J169" s="68"/>
      <c r="K169" s="68"/>
      <c r="L169" s="68"/>
      <c r="M169" s="68"/>
      <c r="N169" s="68"/>
      <c r="O169" s="371"/>
      <c r="P169" s="68"/>
      <c r="Q169" s="68"/>
      <c r="R169" s="68"/>
      <c r="S169" s="68"/>
      <c r="T169" s="68"/>
      <c r="U169" s="68"/>
      <c r="V169" s="68"/>
      <c r="W169" s="68"/>
      <c r="X169" s="68"/>
      <c r="Y169" s="68"/>
      <c r="Z169" s="68"/>
      <c r="AA169" s="68"/>
      <c r="AB169" s="68"/>
      <c r="AC169" s="68"/>
      <c r="AD169" s="68"/>
      <c r="AE169" s="68"/>
      <c r="AF169" s="68"/>
      <c r="AG169" s="68"/>
      <c r="AH169" s="68"/>
      <c r="AI169" s="68"/>
      <c r="AJ169" s="68"/>
      <c r="AK169" s="68"/>
      <c r="AL169" s="68"/>
      <c r="AM169" s="68"/>
      <c r="AN169" s="68"/>
      <c r="AO169" s="68"/>
    </row>
    <row r="170" ht="14.25" customHeight="1">
      <c r="A170" s="68"/>
      <c r="B170" s="140"/>
      <c r="C170" s="68"/>
      <c r="D170" s="337"/>
      <c r="E170" s="140"/>
      <c r="F170" s="87"/>
      <c r="G170" s="68"/>
      <c r="H170" s="68"/>
      <c r="I170" s="68"/>
      <c r="J170" s="68"/>
      <c r="K170" s="68"/>
      <c r="L170" s="68"/>
      <c r="M170" s="68"/>
      <c r="N170" s="68"/>
      <c r="O170" s="371"/>
      <c r="P170" s="68"/>
      <c r="Q170" s="68"/>
      <c r="R170" s="68"/>
      <c r="S170" s="68"/>
      <c r="T170" s="68"/>
      <c r="U170" s="68"/>
      <c r="V170" s="68"/>
      <c r="W170" s="68"/>
      <c r="X170" s="68"/>
      <c r="Y170" s="68"/>
      <c r="Z170" s="68"/>
      <c r="AA170" s="68"/>
      <c r="AB170" s="68"/>
      <c r="AC170" s="68"/>
      <c r="AD170" s="68"/>
      <c r="AE170" s="68"/>
      <c r="AF170" s="68"/>
      <c r="AG170" s="68"/>
      <c r="AH170" s="68"/>
      <c r="AI170" s="68"/>
      <c r="AJ170" s="68"/>
      <c r="AK170" s="68"/>
      <c r="AL170" s="68"/>
      <c r="AM170" s="68"/>
      <c r="AN170" s="68"/>
      <c r="AO170" s="68"/>
    </row>
    <row r="171" ht="14.25" customHeight="1">
      <c r="A171" s="68"/>
      <c r="B171" s="140"/>
      <c r="C171" s="68"/>
      <c r="D171" s="337"/>
      <c r="E171" s="140"/>
      <c r="F171" s="87"/>
      <c r="G171" s="68"/>
      <c r="H171" s="68"/>
      <c r="I171" s="68"/>
      <c r="J171" s="68"/>
      <c r="K171" s="68"/>
      <c r="L171" s="68"/>
      <c r="M171" s="68"/>
      <c r="N171" s="68"/>
      <c r="O171" s="371"/>
      <c r="P171" s="68"/>
      <c r="Q171" s="68"/>
      <c r="R171" s="68"/>
      <c r="S171" s="68"/>
      <c r="T171" s="68"/>
      <c r="U171" s="68"/>
      <c r="V171" s="68"/>
      <c r="W171" s="68"/>
      <c r="X171" s="68"/>
      <c r="Y171" s="68"/>
      <c r="Z171" s="68"/>
      <c r="AA171" s="68"/>
      <c r="AB171" s="68"/>
      <c r="AC171" s="68"/>
      <c r="AD171" s="68"/>
      <c r="AE171" s="68"/>
      <c r="AF171" s="68"/>
      <c r="AG171" s="68"/>
      <c r="AH171" s="68"/>
      <c r="AI171" s="68"/>
      <c r="AJ171" s="68"/>
      <c r="AK171" s="68"/>
      <c r="AL171" s="68"/>
      <c r="AM171" s="68"/>
      <c r="AN171" s="68"/>
      <c r="AO171" s="68"/>
    </row>
    <row r="172" ht="14.25" customHeight="1">
      <c r="A172" s="68"/>
      <c r="B172" s="140"/>
      <c r="C172" s="68"/>
      <c r="D172" s="337"/>
      <c r="E172" s="140"/>
      <c r="F172" s="87"/>
      <c r="G172" s="68"/>
      <c r="H172" s="68"/>
      <c r="I172" s="68"/>
      <c r="J172" s="68"/>
      <c r="K172" s="68"/>
      <c r="L172" s="68"/>
      <c r="M172" s="68"/>
      <c r="N172" s="68"/>
      <c r="O172" s="371"/>
      <c r="P172" s="68"/>
      <c r="Q172" s="68"/>
      <c r="R172" s="68"/>
      <c r="S172" s="68"/>
      <c r="T172" s="68"/>
      <c r="U172" s="68"/>
      <c r="V172" s="68"/>
      <c r="W172" s="68"/>
      <c r="X172" s="68"/>
      <c r="Y172" s="68"/>
      <c r="Z172" s="68"/>
      <c r="AA172" s="68"/>
      <c r="AB172" s="68"/>
      <c r="AC172" s="68"/>
      <c r="AD172" s="68"/>
      <c r="AE172" s="68"/>
      <c r="AF172" s="68"/>
      <c r="AG172" s="68"/>
      <c r="AH172" s="68"/>
      <c r="AI172" s="68"/>
      <c r="AJ172" s="68"/>
      <c r="AK172" s="68"/>
      <c r="AL172" s="68"/>
      <c r="AM172" s="68"/>
      <c r="AN172" s="68"/>
      <c r="AO172" s="68"/>
    </row>
    <row r="173" ht="14.25" customHeight="1">
      <c r="A173" s="68"/>
      <c r="B173" s="140"/>
      <c r="C173" s="68"/>
      <c r="D173" s="337"/>
      <c r="E173" s="140"/>
      <c r="F173" s="87"/>
      <c r="G173" s="68"/>
      <c r="H173" s="68"/>
      <c r="I173" s="68"/>
      <c r="J173" s="68"/>
      <c r="K173" s="68"/>
      <c r="L173" s="68"/>
      <c r="M173" s="68"/>
      <c r="N173" s="68"/>
      <c r="O173" s="371"/>
      <c r="P173" s="68"/>
      <c r="Q173" s="68"/>
      <c r="R173" s="68"/>
      <c r="S173" s="68"/>
      <c r="T173" s="68"/>
      <c r="U173" s="68"/>
      <c r="V173" s="68"/>
      <c r="W173" s="68"/>
      <c r="X173" s="68"/>
      <c r="Y173" s="68"/>
      <c r="Z173" s="68"/>
      <c r="AA173" s="68"/>
      <c r="AB173" s="68"/>
      <c r="AC173" s="68"/>
      <c r="AD173" s="68"/>
      <c r="AE173" s="68"/>
      <c r="AF173" s="68"/>
      <c r="AG173" s="68"/>
      <c r="AH173" s="68"/>
      <c r="AI173" s="68"/>
      <c r="AJ173" s="68"/>
      <c r="AK173" s="68"/>
      <c r="AL173" s="68"/>
      <c r="AM173" s="68"/>
      <c r="AN173" s="68"/>
      <c r="AO173" s="68"/>
    </row>
    <row r="174" ht="14.25" customHeight="1">
      <c r="A174" s="68"/>
      <c r="B174" s="140"/>
      <c r="C174" s="68"/>
      <c r="D174" s="337"/>
      <c r="E174" s="140"/>
      <c r="F174" s="87"/>
      <c r="G174" s="68"/>
      <c r="H174" s="68"/>
      <c r="I174" s="68"/>
      <c r="J174" s="68"/>
      <c r="K174" s="68"/>
      <c r="L174" s="68"/>
      <c r="M174" s="68"/>
      <c r="N174" s="68"/>
      <c r="O174" s="371"/>
      <c r="P174" s="68"/>
      <c r="Q174" s="68"/>
      <c r="R174" s="68"/>
      <c r="S174" s="68"/>
      <c r="T174" s="68"/>
      <c r="U174" s="68"/>
      <c r="V174" s="68"/>
      <c r="W174" s="68"/>
      <c r="X174" s="68"/>
      <c r="Y174" s="68"/>
      <c r="Z174" s="68"/>
      <c r="AA174" s="68"/>
      <c r="AB174" s="68"/>
      <c r="AC174" s="68"/>
      <c r="AD174" s="68"/>
      <c r="AE174" s="68"/>
      <c r="AF174" s="68"/>
      <c r="AG174" s="68"/>
      <c r="AH174" s="68"/>
      <c r="AI174" s="68"/>
      <c r="AJ174" s="68"/>
      <c r="AK174" s="68"/>
      <c r="AL174" s="68"/>
      <c r="AM174" s="68"/>
      <c r="AN174" s="68"/>
      <c r="AO174" s="68"/>
    </row>
    <row r="175" ht="14.25" customHeight="1">
      <c r="A175" s="68"/>
      <c r="B175" s="140"/>
      <c r="C175" s="68"/>
      <c r="D175" s="337"/>
      <c r="E175" s="140"/>
      <c r="F175" s="87"/>
      <c r="G175" s="68"/>
      <c r="H175" s="68"/>
      <c r="I175" s="68"/>
      <c r="J175" s="68"/>
      <c r="K175" s="68"/>
      <c r="L175" s="68"/>
      <c r="M175" s="68"/>
      <c r="N175" s="68"/>
      <c r="O175" s="371"/>
      <c r="P175" s="68"/>
      <c r="Q175" s="68"/>
      <c r="R175" s="68"/>
      <c r="S175" s="68"/>
      <c r="T175" s="68"/>
      <c r="U175" s="68"/>
      <c r="V175" s="68"/>
      <c r="W175" s="68"/>
      <c r="X175" s="68"/>
      <c r="Y175" s="68"/>
      <c r="Z175" s="68"/>
      <c r="AA175" s="68"/>
      <c r="AB175" s="68"/>
      <c r="AC175" s="68"/>
      <c r="AD175" s="68"/>
      <c r="AE175" s="68"/>
      <c r="AF175" s="68"/>
      <c r="AG175" s="68"/>
      <c r="AH175" s="68"/>
      <c r="AI175" s="68"/>
      <c r="AJ175" s="68"/>
      <c r="AK175" s="68"/>
      <c r="AL175" s="68"/>
      <c r="AM175" s="68"/>
      <c r="AN175" s="68"/>
      <c r="AO175" s="68"/>
    </row>
    <row r="176" ht="14.25" customHeight="1">
      <c r="A176" s="68"/>
      <c r="B176" s="140"/>
      <c r="C176" s="68"/>
      <c r="D176" s="337"/>
      <c r="E176" s="140"/>
      <c r="F176" s="87"/>
      <c r="G176" s="68"/>
      <c r="H176" s="68"/>
      <c r="I176" s="68"/>
      <c r="J176" s="68"/>
      <c r="K176" s="68"/>
      <c r="L176" s="68"/>
      <c r="M176" s="68"/>
      <c r="N176" s="68"/>
      <c r="O176" s="371"/>
      <c r="P176" s="68"/>
      <c r="Q176" s="68"/>
      <c r="R176" s="68"/>
      <c r="S176" s="68"/>
      <c r="T176" s="68"/>
      <c r="U176" s="68"/>
      <c r="V176" s="68"/>
      <c r="W176" s="68"/>
      <c r="X176" s="68"/>
      <c r="Y176" s="68"/>
      <c r="Z176" s="68"/>
      <c r="AA176" s="68"/>
      <c r="AB176" s="68"/>
      <c r="AC176" s="68"/>
      <c r="AD176" s="68"/>
      <c r="AE176" s="68"/>
      <c r="AF176" s="68"/>
      <c r="AG176" s="68"/>
      <c r="AH176" s="68"/>
      <c r="AI176" s="68"/>
      <c r="AJ176" s="68"/>
      <c r="AK176" s="68"/>
      <c r="AL176" s="68"/>
      <c r="AM176" s="68"/>
      <c r="AN176" s="68"/>
      <c r="AO176" s="68"/>
    </row>
    <row r="177" ht="14.25" customHeight="1">
      <c r="A177" s="68"/>
      <c r="B177" s="140"/>
      <c r="C177" s="68"/>
      <c r="D177" s="337"/>
      <c r="E177" s="140"/>
      <c r="F177" s="87"/>
      <c r="G177" s="68"/>
      <c r="H177" s="68"/>
      <c r="I177" s="68"/>
      <c r="J177" s="68"/>
      <c r="K177" s="68"/>
      <c r="L177" s="68"/>
      <c r="M177" s="68"/>
      <c r="N177" s="68"/>
      <c r="O177" s="371"/>
      <c r="P177" s="68"/>
      <c r="Q177" s="68"/>
      <c r="R177" s="68"/>
      <c r="S177" s="68"/>
      <c r="T177" s="68"/>
      <c r="U177" s="68"/>
      <c r="V177" s="68"/>
      <c r="W177" s="68"/>
      <c r="X177" s="68"/>
      <c r="Y177" s="68"/>
      <c r="Z177" s="68"/>
      <c r="AA177" s="68"/>
      <c r="AB177" s="68"/>
      <c r="AC177" s="68"/>
      <c r="AD177" s="68"/>
      <c r="AE177" s="68"/>
      <c r="AF177" s="68"/>
      <c r="AG177" s="68"/>
      <c r="AH177" s="68"/>
      <c r="AI177" s="68"/>
      <c r="AJ177" s="68"/>
      <c r="AK177" s="68"/>
      <c r="AL177" s="68"/>
      <c r="AM177" s="68"/>
      <c r="AN177" s="68"/>
      <c r="AO177" s="68"/>
    </row>
    <row r="178" ht="14.25" customHeight="1">
      <c r="A178" s="68"/>
      <c r="B178" s="140"/>
      <c r="C178" s="68"/>
      <c r="D178" s="337"/>
      <c r="E178" s="140"/>
      <c r="F178" s="87"/>
      <c r="G178" s="68"/>
      <c r="H178" s="68"/>
      <c r="I178" s="68"/>
      <c r="J178" s="68"/>
      <c r="K178" s="68"/>
      <c r="L178" s="68"/>
      <c r="M178" s="68"/>
      <c r="N178" s="68"/>
      <c r="O178" s="371"/>
      <c r="P178" s="68"/>
      <c r="Q178" s="68"/>
      <c r="R178" s="68"/>
      <c r="S178" s="68"/>
      <c r="T178" s="68"/>
      <c r="U178" s="68"/>
      <c r="V178" s="68"/>
      <c r="W178" s="68"/>
      <c r="X178" s="68"/>
      <c r="Y178" s="68"/>
      <c r="Z178" s="68"/>
      <c r="AA178" s="68"/>
      <c r="AB178" s="68"/>
      <c r="AC178" s="68"/>
      <c r="AD178" s="68"/>
      <c r="AE178" s="68"/>
      <c r="AF178" s="68"/>
      <c r="AG178" s="68"/>
      <c r="AH178" s="68"/>
      <c r="AI178" s="68"/>
      <c r="AJ178" s="68"/>
      <c r="AK178" s="68"/>
      <c r="AL178" s="68"/>
      <c r="AM178" s="68"/>
      <c r="AN178" s="68"/>
      <c r="AO178" s="68"/>
    </row>
    <row r="179" ht="14.25" customHeight="1">
      <c r="A179" s="68"/>
      <c r="B179" s="140"/>
      <c r="C179" s="68"/>
      <c r="D179" s="337"/>
      <c r="E179" s="140"/>
      <c r="F179" s="87"/>
      <c r="G179" s="68"/>
      <c r="H179" s="68"/>
      <c r="I179" s="68"/>
      <c r="J179" s="68"/>
      <c r="K179" s="68"/>
      <c r="L179" s="68"/>
      <c r="M179" s="68"/>
      <c r="N179" s="68"/>
      <c r="O179" s="371"/>
      <c r="P179" s="68"/>
      <c r="Q179" s="68"/>
      <c r="R179" s="68"/>
      <c r="S179" s="68"/>
      <c r="T179" s="68"/>
      <c r="U179" s="68"/>
      <c r="V179" s="68"/>
      <c r="W179" s="68"/>
      <c r="X179" s="68"/>
      <c r="Y179" s="68"/>
      <c r="Z179" s="68"/>
      <c r="AA179" s="68"/>
      <c r="AB179" s="68"/>
      <c r="AC179" s="68"/>
      <c r="AD179" s="68"/>
      <c r="AE179" s="68"/>
      <c r="AF179" s="68"/>
      <c r="AG179" s="68"/>
      <c r="AH179" s="68"/>
      <c r="AI179" s="68"/>
      <c r="AJ179" s="68"/>
      <c r="AK179" s="68"/>
      <c r="AL179" s="68"/>
      <c r="AM179" s="68"/>
      <c r="AN179" s="68"/>
      <c r="AO179" s="68"/>
    </row>
    <row r="180" ht="14.25" customHeight="1">
      <c r="A180" s="68"/>
      <c r="B180" s="140"/>
      <c r="C180" s="68"/>
      <c r="D180" s="337"/>
      <c r="E180" s="140"/>
      <c r="F180" s="87"/>
      <c r="G180" s="68"/>
      <c r="H180" s="68"/>
      <c r="I180" s="68"/>
      <c r="J180" s="68"/>
      <c r="K180" s="68"/>
      <c r="L180" s="68"/>
      <c r="M180" s="68"/>
      <c r="N180" s="68"/>
      <c r="O180" s="371"/>
      <c r="P180" s="68"/>
      <c r="Q180" s="68"/>
      <c r="R180" s="68"/>
      <c r="S180" s="68"/>
      <c r="T180" s="68"/>
      <c r="U180" s="68"/>
      <c r="V180" s="68"/>
      <c r="W180" s="68"/>
      <c r="X180" s="68"/>
      <c r="Y180" s="68"/>
      <c r="Z180" s="68"/>
      <c r="AA180" s="68"/>
      <c r="AB180" s="68"/>
      <c r="AC180" s="68"/>
      <c r="AD180" s="68"/>
      <c r="AE180" s="68"/>
      <c r="AF180" s="68"/>
      <c r="AG180" s="68"/>
      <c r="AH180" s="68"/>
      <c r="AI180" s="68"/>
      <c r="AJ180" s="68"/>
      <c r="AK180" s="68"/>
      <c r="AL180" s="68"/>
      <c r="AM180" s="68"/>
      <c r="AN180" s="68"/>
      <c r="AO180" s="68"/>
    </row>
    <row r="181" ht="14.25" customHeight="1">
      <c r="A181" s="68"/>
      <c r="B181" s="140"/>
      <c r="C181" s="68"/>
      <c r="D181" s="337"/>
      <c r="E181" s="140"/>
      <c r="F181" s="87"/>
      <c r="G181" s="68"/>
      <c r="H181" s="68"/>
      <c r="I181" s="68"/>
      <c r="J181" s="68"/>
      <c r="K181" s="68"/>
      <c r="L181" s="68"/>
      <c r="M181" s="68"/>
      <c r="N181" s="68"/>
      <c r="O181" s="371"/>
      <c r="P181" s="68"/>
      <c r="Q181" s="68"/>
      <c r="R181" s="68"/>
      <c r="S181" s="68"/>
      <c r="T181" s="68"/>
      <c r="U181" s="68"/>
      <c r="V181" s="68"/>
      <c r="W181" s="68"/>
      <c r="X181" s="68"/>
      <c r="Y181" s="68"/>
      <c r="Z181" s="68"/>
      <c r="AA181" s="68"/>
      <c r="AB181" s="68"/>
      <c r="AC181" s="68"/>
      <c r="AD181" s="68"/>
      <c r="AE181" s="68"/>
      <c r="AF181" s="68"/>
      <c r="AG181" s="68"/>
      <c r="AH181" s="68"/>
      <c r="AI181" s="68"/>
      <c r="AJ181" s="68"/>
      <c r="AK181" s="68"/>
      <c r="AL181" s="68"/>
      <c r="AM181" s="68"/>
      <c r="AN181" s="68"/>
      <c r="AO181" s="68"/>
    </row>
    <row r="182" ht="14.25" customHeight="1">
      <c r="A182" s="68"/>
      <c r="B182" s="140"/>
      <c r="C182" s="68"/>
      <c r="D182" s="337"/>
      <c r="E182" s="140"/>
      <c r="F182" s="87"/>
      <c r="G182" s="68"/>
      <c r="H182" s="68"/>
      <c r="I182" s="68"/>
      <c r="J182" s="68"/>
      <c r="K182" s="68"/>
      <c r="L182" s="68"/>
      <c r="M182" s="68"/>
      <c r="N182" s="68"/>
      <c r="O182" s="371"/>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row>
    <row r="183" ht="14.25" customHeight="1">
      <c r="A183" s="68"/>
      <c r="B183" s="140"/>
      <c r="C183" s="68"/>
      <c r="D183" s="337"/>
      <c r="E183" s="140"/>
      <c r="F183" s="87"/>
      <c r="G183" s="68"/>
      <c r="H183" s="68"/>
      <c r="I183" s="68"/>
      <c r="J183" s="68"/>
      <c r="K183" s="68"/>
      <c r="L183" s="68"/>
      <c r="M183" s="68"/>
      <c r="N183" s="68"/>
      <c r="O183" s="371"/>
      <c r="P183" s="68"/>
      <c r="Q183" s="68"/>
      <c r="R183" s="68"/>
      <c r="S183" s="68"/>
      <c r="T183" s="68"/>
      <c r="U183" s="68"/>
      <c r="V183" s="68"/>
      <c r="W183" s="68"/>
      <c r="X183" s="68"/>
      <c r="Y183" s="68"/>
      <c r="Z183" s="68"/>
      <c r="AA183" s="68"/>
      <c r="AB183" s="68"/>
      <c r="AC183" s="68"/>
      <c r="AD183" s="68"/>
      <c r="AE183" s="68"/>
      <c r="AF183" s="68"/>
      <c r="AG183" s="68"/>
      <c r="AH183" s="68"/>
      <c r="AI183" s="68"/>
      <c r="AJ183" s="68"/>
      <c r="AK183" s="68"/>
      <c r="AL183" s="68"/>
      <c r="AM183" s="68"/>
      <c r="AN183" s="68"/>
      <c r="AO183" s="68"/>
    </row>
    <row r="184" ht="14.25" customHeight="1">
      <c r="A184" s="68"/>
      <c r="B184" s="140"/>
      <c r="C184" s="68"/>
      <c r="D184" s="337"/>
      <c r="E184" s="140"/>
      <c r="F184" s="87"/>
      <c r="G184" s="68"/>
      <c r="H184" s="68"/>
      <c r="I184" s="68"/>
      <c r="J184" s="68"/>
      <c r="K184" s="68"/>
      <c r="L184" s="68"/>
      <c r="M184" s="68"/>
      <c r="N184" s="68"/>
      <c r="O184" s="371"/>
      <c r="P184" s="68"/>
      <c r="Q184" s="68"/>
      <c r="R184" s="68"/>
      <c r="S184" s="68"/>
      <c r="T184" s="68"/>
      <c r="U184" s="68"/>
      <c r="V184" s="68"/>
      <c r="W184" s="68"/>
      <c r="X184" s="68"/>
      <c r="Y184" s="68"/>
      <c r="Z184" s="68"/>
      <c r="AA184" s="68"/>
      <c r="AB184" s="68"/>
      <c r="AC184" s="68"/>
      <c r="AD184" s="68"/>
      <c r="AE184" s="68"/>
      <c r="AF184" s="68"/>
      <c r="AG184" s="68"/>
      <c r="AH184" s="68"/>
      <c r="AI184" s="68"/>
      <c r="AJ184" s="68"/>
      <c r="AK184" s="68"/>
      <c r="AL184" s="68"/>
      <c r="AM184" s="68"/>
      <c r="AN184" s="68"/>
      <c r="AO184" s="68"/>
    </row>
    <row r="185" ht="14.25" customHeight="1">
      <c r="A185" s="68"/>
      <c r="B185" s="140"/>
      <c r="C185" s="68"/>
      <c r="D185" s="337"/>
      <c r="E185" s="140"/>
      <c r="F185" s="87"/>
      <c r="G185" s="68"/>
      <c r="H185" s="68"/>
      <c r="I185" s="68"/>
      <c r="J185" s="68"/>
      <c r="K185" s="68"/>
      <c r="L185" s="68"/>
      <c r="M185" s="68"/>
      <c r="N185" s="68"/>
      <c r="O185" s="371"/>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row>
    <row r="186" ht="14.25" customHeight="1">
      <c r="A186" s="68"/>
      <c r="B186" s="140"/>
      <c r="C186" s="68"/>
      <c r="D186" s="337"/>
      <c r="E186" s="140"/>
      <c r="F186" s="87"/>
      <c r="G186" s="68"/>
      <c r="H186" s="68"/>
      <c r="I186" s="68"/>
      <c r="J186" s="68"/>
      <c r="K186" s="68"/>
      <c r="L186" s="68"/>
      <c r="M186" s="68"/>
      <c r="N186" s="68"/>
      <c r="O186" s="371"/>
      <c r="P186" s="68"/>
      <c r="Q186" s="68"/>
      <c r="R186" s="68"/>
      <c r="S186" s="68"/>
      <c r="T186" s="68"/>
      <c r="U186" s="68"/>
      <c r="V186" s="68"/>
      <c r="W186" s="68"/>
      <c r="X186" s="68"/>
      <c r="Y186" s="68"/>
      <c r="Z186" s="68"/>
      <c r="AA186" s="68"/>
      <c r="AB186" s="68"/>
      <c r="AC186" s="68"/>
      <c r="AD186" s="68"/>
      <c r="AE186" s="68"/>
      <c r="AF186" s="68"/>
      <c r="AG186" s="68"/>
      <c r="AH186" s="68"/>
      <c r="AI186" s="68"/>
      <c r="AJ186" s="68"/>
      <c r="AK186" s="68"/>
      <c r="AL186" s="68"/>
      <c r="AM186" s="68"/>
      <c r="AN186" s="68"/>
      <c r="AO186" s="68"/>
    </row>
    <row r="187" ht="14.25" customHeight="1">
      <c r="A187" s="68"/>
      <c r="B187" s="140"/>
      <c r="C187" s="68"/>
      <c r="D187" s="337"/>
      <c r="E187" s="140"/>
      <c r="F187" s="87"/>
      <c r="G187" s="68"/>
      <c r="H187" s="68"/>
      <c r="I187" s="68"/>
      <c r="J187" s="68"/>
      <c r="K187" s="68"/>
      <c r="L187" s="68"/>
      <c r="M187" s="68"/>
      <c r="N187" s="68"/>
      <c r="O187" s="371"/>
      <c r="P187" s="68"/>
      <c r="Q187" s="68"/>
      <c r="R187" s="68"/>
      <c r="S187" s="68"/>
      <c r="T187" s="68"/>
      <c r="U187" s="68"/>
      <c r="V187" s="68"/>
      <c r="W187" s="68"/>
      <c r="X187" s="68"/>
      <c r="Y187" s="68"/>
      <c r="Z187" s="68"/>
      <c r="AA187" s="68"/>
      <c r="AB187" s="68"/>
      <c r="AC187" s="68"/>
      <c r="AD187" s="68"/>
      <c r="AE187" s="68"/>
      <c r="AF187" s="68"/>
      <c r="AG187" s="68"/>
      <c r="AH187" s="68"/>
      <c r="AI187" s="68"/>
      <c r="AJ187" s="68"/>
      <c r="AK187" s="68"/>
      <c r="AL187" s="68"/>
      <c r="AM187" s="68"/>
      <c r="AN187" s="68"/>
      <c r="AO187" s="68"/>
    </row>
    <row r="188" ht="14.25" customHeight="1">
      <c r="A188" s="68"/>
      <c r="B188" s="140"/>
      <c r="C188" s="68"/>
      <c r="D188" s="337"/>
      <c r="E188" s="140"/>
      <c r="F188" s="87"/>
      <c r="G188" s="68"/>
      <c r="H188" s="68"/>
      <c r="I188" s="68"/>
      <c r="J188" s="68"/>
      <c r="K188" s="68"/>
      <c r="L188" s="68"/>
      <c r="M188" s="68"/>
      <c r="N188" s="68"/>
      <c r="O188" s="371"/>
      <c r="P188" s="68"/>
      <c r="Q188" s="68"/>
      <c r="R188" s="68"/>
      <c r="S188" s="68"/>
      <c r="T188" s="68"/>
      <c r="U188" s="68"/>
      <c r="V188" s="68"/>
      <c r="W188" s="68"/>
      <c r="X188" s="68"/>
      <c r="Y188" s="68"/>
      <c r="Z188" s="68"/>
      <c r="AA188" s="68"/>
      <c r="AB188" s="68"/>
      <c r="AC188" s="68"/>
      <c r="AD188" s="68"/>
      <c r="AE188" s="68"/>
      <c r="AF188" s="68"/>
      <c r="AG188" s="68"/>
      <c r="AH188" s="68"/>
      <c r="AI188" s="68"/>
      <c r="AJ188" s="68"/>
      <c r="AK188" s="68"/>
      <c r="AL188" s="68"/>
      <c r="AM188" s="68"/>
      <c r="AN188" s="68"/>
      <c r="AO188" s="68"/>
    </row>
    <row r="189" ht="14.25" customHeight="1">
      <c r="A189" s="68"/>
      <c r="B189" s="140"/>
      <c r="C189" s="68"/>
      <c r="D189" s="337"/>
      <c r="E189" s="140"/>
      <c r="F189" s="87"/>
      <c r="G189" s="68"/>
      <c r="H189" s="68"/>
      <c r="I189" s="68"/>
      <c r="J189" s="68"/>
      <c r="K189" s="68"/>
      <c r="L189" s="68"/>
      <c r="M189" s="68"/>
      <c r="N189" s="68"/>
      <c r="O189" s="371"/>
      <c r="P189" s="68"/>
      <c r="Q189" s="68"/>
      <c r="R189" s="68"/>
      <c r="S189" s="68"/>
      <c r="T189" s="68"/>
      <c r="U189" s="68"/>
      <c r="V189" s="68"/>
      <c r="W189" s="68"/>
      <c r="X189" s="68"/>
      <c r="Y189" s="68"/>
      <c r="Z189" s="68"/>
      <c r="AA189" s="68"/>
      <c r="AB189" s="68"/>
      <c r="AC189" s="68"/>
      <c r="AD189" s="68"/>
      <c r="AE189" s="68"/>
      <c r="AF189" s="68"/>
      <c r="AG189" s="68"/>
      <c r="AH189" s="68"/>
      <c r="AI189" s="68"/>
      <c r="AJ189" s="68"/>
      <c r="AK189" s="68"/>
      <c r="AL189" s="68"/>
      <c r="AM189" s="68"/>
      <c r="AN189" s="68"/>
      <c r="AO189" s="68"/>
    </row>
    <row r="190" ht="14.25" customHeight="1">
      <c r="A190" s="68"/>
      <c r="B190" s="140"/>
      <c r="C190" s="68"/>
      <c r="D190" s="337"/>
      <c r="E190" s="140"/>
      <c r="F190" s="87"/>
      <c r="G190" s="68"/>
      <c r="H190" s="68"/>
      <c r="I190" s="68"/>
      <c r="J190" s="68"/>
      <c r="K190" s="68"/>
      <c r="L190" s="68"/>
      <c r="M190" s="68"/>
      <c r="N190" s="68"/>
      <c r="O190" s="371"/>
      <c r="P190" s="68"/>
      <c r="Q190" s="68"/>
      <c r="R190" s="68"/>
      <c r="S190" s="68"/>
      <c r="T190" s="68"/>
      <c r="U190" s="68"/>
      <c r="V190" s="68"/>
      <c r="W190" s="68"/>
      <c r="X190" s="68"/>
      <c r="Y190" s="68"/>
      <c r="Z190" s="68"/>
      <c r="AA190" s="68"/>
      <c r="AB190" s="68"/>
      <c r="AC190" s="68"/>
      <c r="AD190" s="68"/>
      <c r="AE190" s="68"/>
      <c r="AF190" s="68"/>
      <c r="AG190" s="68"/>
      <c r="AH190" s="68"/>
      <c r="AI190" s="68"/>
      <c r="AJ190" s="68"/>
      <c r="AK190" s="68"/>
      <c r="AL190" s="68"/>
      <c r="AM190" s="68"/>
      <c r="AN190" s="68"/>
      <c r="AO190" s="68"/>
    </row>
    <row r="191" ht="14.25" customHeight="1">
      <c r="A191" s="68"/>
      <c r="B191" s="140"/>
      <c r="C191" s="68"/>
      <c r="D191" s="337"/>
      <c r="E191" s="140"/>
      <c r="F191" s="87"/>
      <c r="G191" s="68"/>
      <c r="H191" s="68"/>
      <c r="I191" s="68"/>
      <c r="J191" s="68"/>
      <c r="K191" s="68"/>
      <c r="L191" s="68"/>
      <c r="M191" s="68"/>
      <c r="N191" s="68"/>
      <c r="O191" s="371"/>
      <c r="P191" s="68"/>
      <c r="Q191" s="68"/>
      <c r="R191" s="68"/>
      <c r="S191" s="68"/>
      <c r="T191" s="68"/>
      <c r="U191" s="68"/>
      <c r="V191" s="68"/>
      <c r="W191" s="68"/>
      <c r="X191" s="68"/>
      <c r="Y191" s="68"/>
      <c r="Z191" s="68"/>
      <c r="AA191" s="68"/>
      <c r="AB191" s="68"/>
      <c r="AC191" s="68"/>
      <c r="AD191" s="68"/>
      <c r="AE191" s="68"/>
      <c r="AF191" s="68"/>
      <c r="AG191" s="68"/>
      <c r="AH191" s="68"/>
      <c r="AI191" s="68"/>
      <c r="AJ191" s="68"/>
      <c r="AK191" s="68"/>
      <c r="AL191" s="68"/>
      <c r="AM191" s="68"/>
      <c r="AN191" s="68"/>
      <c r="AO191" s="68"/>
    </row>
    <row r="192" ht="14.25" customHeight="1">
      <c r="A192" s="68"/>
      <c r="B192" s="140"/>
      <c r="C192" s="68"/>
      <c r="D192" s="337"/>
      <c r="E192" s="140"/>
      <c r="F192" s="87"/>
      <c r="G192" s="68"/>
      <c r="H192" s="68"/>
      <c r="I192" s="68"/>
      <c r="J192" s="68"/>
      <c r="K192" s="68"/>
      <c r="L192" s="68"/>
      <c r="M192" s="68"/>
      <c r="N192" s="68"/>
      <c r="O192" s="371"/>
      <c r="P192" s="68"/>
      <c r="Q192" s="68"/>
      <c r="R192" s="68"/>
      <c r="S192" s="68"/>
      <c r="T192" s="68"/>
      <c r="U192" s="68"/>
      <c r="V192" s="68"/>
      <c r="W192" s="68"/>
      <c r="X192" s="68"/>
      <c r="Y192" s="68"/>
      <c r="Z192" s="68"/>
      <c r="AA192" s="68"/>
      <c r="AB192" s="68"/>
      <c r="AC192" s="68"/>
      <c r="AD192" s="68"/>
      <c r="AE192" s="68"/>
      <c r="AF192" s="68"/>
      <c r="AG192" s="68"/>
      <c r="AH192" s="68"/>
      <c r="AI192" s="68"/>
      <c r="AJ192" s="68"/>
      <c r="AK192" s="68"/>
      <c r="AL192" s="68"/>
      <c r="AM192" s="68"/>
      <c r="AN192" s="68"/>
      <c r="AO192" s="68"/>
    </row>
    <row r="193" ht="14.25" customHeight="1">
      <c r="A193" s="68"/>
      <c r="B193" s="140"/>
      <c r="C193" s="68"/>
      <c r="D193" s="337"/>
      <c r="E193" s="140"/>
      <c r="F193" s="87"/>
      <c r="G193" s="68"/>
      <c r="H193" s="68"/>
      <c r="I193" s="68"/>
      <c r="J193" s="68"/>
      <c r="K193" s="68"/>
      <c r="L193" s="68"/>
      <c r="M193" s="68"/>
      <c r="N193" s="68"/>
      <c r="O193" s="371"/>
      <c r="P193" s="68"/>
      <c r="Q193" s="68"/>
      <c r="R193" s="68"/>
      <c r="S193" s="68"/>
      <c r="T193" s="68"/>
      <c r="U193" s="68"/>
      <c r="V193" s="68"/>
      <c r="W193" s="68"/>
      <c r="X193" s="68"/>
      <c r="Y193" s="68"/>
      <c r="Z193" s="68"/>
      <c r="AA193" s="68"/>
      <c r="AB193" s="68"/>
      <c r="AC193" s="68"/>
      <c r="AD193" s="68"/>
      <c r="AE193" s="68"/>
      <c r="AF193" s="68"/>
      <c r="AG193" s="68"/>
      <c r="AH193" s="68"/>
      <c r="AI193" s="68"/>
      <c r="AJ193" s="68"/>
      <c r="AK193" s="68"/>
      <c r="AL193" s="68"/>
      <c r="AM193" s="68"/>
      <c r="AN193" s="68"/>
      <c r="AO193" s="68"/>
    </row>
    <row r="194" ht="14.25" customHeight="1">
      <c r="A194" s="68"/>
      <c r="B194" s="140"/>
      <c r="C194" s="68"/>
      <c r="D194" s="337"/>
      <c r="E194" s="140"/>
      <c r="F194" s="87"/>
      <c r="G194" s="68"/>
      <c r="H194" s="68"/>
      <c r="I194" s="68"/>
      <c r="J194" s="68"/>
      <c r="K194" s="68"/>
      <c r="L194" s="68"/>
      <c r="M194" s="68"/>
      <c r="N194" s="68"/>
      <c r="O194" s="371"/>
      <c r="P194" s="68"/>
      <c r="Q194" s="68"/>
      <c r="R194" s="68"/>
      <c r="S194" s="68"/>
      <c r="T194" s="68"/>
      <c r="U194" s="68"/>
      <c r="V194" s="68"/>
      <c r="W194" s="68"/>
      <c r="X194" s="68"/>
      <c r="Y194" s="68"/>
      <c r="Z194" s="68"/>
      <c r="AA194" s="68"/>
      <c r="AB194" s="68"/>
      <c r="AC194" s="68"/>
      <c r="AD194" s="68"/>
      <c r="AE194" s="68"/>
      <c r="AF194" s="68"/>
      <c r="AG194" s="68"/>
      <c r="AH194" s="68"/>
      <c r="AI194" s="68"/>
      <c r="AJ194" s="68"/>
      <c r="AK194" s="68"/>
      <c r="AL194" s="68"/>
      <c r="AM194" s="68"/>
      <c r="AN194" s="68"/>
      <c r="AO194" s="68"/>
    </row>
    <row r="195" ht="14.25" customHeight="1">
      <c r="A195" s="68"/>
      <c r="B195" s="140"/>
      <c r="C195" s="68"/>
      <c r="D195" s="337"/>
      <c r="E195" s="140"/>
      <c r="F195" s="87"/>
      <c r="G195" s="68"/>
      <c r="H195" s="68"/>
      <c r="I195" s="68"/>
      <c r="J195" s="68"/>
      <c r="K195" s="68"/>
      <c r="L195" s="68"/>
      <c r="M195" s="68"/>
      <c r="N195" s="68"/>
      <c r="O195" s="371"/>
      <c r="P195" s="68"/>
      <c r="Q195" s="68"/>
      <c r="R195" s="68"/>
      <c r="S195" s="68"/>
      <c r="T195" s="68"/>
      <c r="U195" s="68"/>
      <c r="V195" s="68"/>
      <c r="W195" s="68"/>
      <c r="X195" s="68"/>
      <c r="Y195" s="68"/>
      <c r="Z195" s="68"/>
      <c r="AA195" s="68"/>
      <c r="AB195" s="68"/>
      <c r="AC195" s="68"/>
      <c r="AD195" s="68"/>
      <c r="AE195" s="68"/>
      <c r="AF195" s="68"/>
      <c r="AG195" s="68"/>
      <c r="AH195" s="68"/>
      <c r="AI195" s="68"/>
      <c r="AJ195" s="68"/>
      <c r="AK195" s="68"/>
      <c r="AL195" s="68"/>
      <c r="AM195" s="68"/>
      <c r="AN195" s="68"/>
      <c r="AO195" s="68"/>
    </row>
    <row r="196" ht="14.25" customHeight="1">
      <c r="A196" s="68"/>
      <c r="B196" s="140"/>
      <c r="C196" s="68"/>
      <c r="D196" s="337"/>
      <c r="E196" s="140"/>
      <c r="F196" s="87"/>
      <c r="G196" s="68"/>
      <c r="H196" s="68"/>
      <c r="I196" s="68"/>
      <c r="J196" s="68"/>
      <c r="K196" s="68"/>
      <c r="L196" s="68"/>
      <c r="M196" s="68"/>
      <c r="N196" s="68"/>
      <c r="O196" s="371"/>
      <c r="P196" s="68"/>
      <c r="Q196" s="68"/>
      <c r="R196" s="68"/>
      <c r="S196" s="68"/>
      <c r="T196" s="68"/>
      <c r="U196" s="68"/>
      <c r="V196" s="68"/>
      <c r="W196" s="68"/>
      <c r="X196" s="68"/>
      <c r="Y196" s="68"/>
      <c r="Z196" s="68"/>
      <c r="AA196" s="68"/>
      <c r="AB196" s="68"/>
      <c r="AC196" s="68"/>
      <c r="AD196" s="68"/>
      <c r="AE196" s="68"/>
      <c r="AF196" s="68"/>
      <c r="AG196" s="68"/>
      <c r="AH196" s="68"/>
      <c r="AI196" s="68"/>
      <c r="AJ196" s="68"/>
      <c r="AK196" s="68"/>
      <c r="AL196" s="68"/>
      <c r="AM196" s="68"/>
      <c r="AN196" s="68"/>
      <c r="AO196" s="68"/>
    </row>
    <row r="197" ht="14.25" customHeight="1">
      <c r="A197" s="68"/>
      <c r="B197" s="140"/>
      <c r="C197" s="68"/>
      <c r="D197" s="337"/>
      <c r="E197" s="140"/>
      <c r="F197" s="87"/>
      <c r="G197" s="68"/>
      <c r="H197" s="68"/>
      <c r="I197" s="68"/>
      <c r="J197" s="68"/>
      <c r="K197" s="68"/>
      <c r="L197" s="68"/>
      <c r="M197" s="68"/>
      <c r="N197" s="68"/>
      <c r="O197" s="371"/>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row>
    <row r="198" ht="14.25" customHeight="1">
      <c r="A198" s="68"/>
      <c r="B198" s="140"/>
      <c r="C198" s="68"/>
      <c r="D198" s="337"/>
      <c r="E198" s="140"/>
      <c r="F198" s="87"/>
      <c r="G198" s="68"/>
      <c r="H198" s="68"/>
      <c r="I198" s="68"/>
      <c r="J198" s="68"/>
      <c r="K198" s="68"/>
      <c r="L198" s="68"/>
      <c r="M198" s="68"/>
      <c r="N198" s="68"/>
      <c r="O198" s="371"/>
      <c r="P198" s="68"/>
      <c r="Q198" s="68"/>
      <c r="R198" s="68"/>
      <c r="S198" s="68"/>
      <c r="T198" s="68"/>
      <c r="U198" s="68"/>
      <c r="V198" s="68"/>
      <c r="W198" s="68"/>
      <c r="X198" s="68"/>
      <c r="Y198" s="68"/>
      <c r="Z198" s="68"/>
      <c r="AA198" s="68"/>
      <c r="AB198" s="68"/>
      <c r="AC198" s="68"/>
      <c r="AD198" s="68"/>
      <c r="AE198" s="68"/>
      <c r="AF198" s="68"/>
      <c r="AG198" s="68"/>
      <c r="AH198" s="68"/>
      <c r="AI198" s="68"/>
      <c r="AJ198" s="68"/>
      <c r="AK198" s="68"/>
      <c r="AL198" s="68"/>
      <c r="AM198" s="68"/>
      <c r="AN198" s="68"/>
      <c r="AO198" s="68"/>
    </row>
    <row r="199" ht="14.25" customHeight="1">
      <c r="A199" s="68"/>
      <c r="B199" s="140"/>
      <c r="C199" s="68"/>
      <c r="D199" s="337"/>
      <c r="E199" s="140"/>
      <c r="F199" s="87"/>
      <c r="G199" s="68"/>
      <c r="H199" s="68"/>
      <c r="I199" s="68"/>
      <c r="J199" s="68"/>
      <c r="K199" s="68"/>
      <c r="L199" s="68"/>
      <c r="M199" s="68"/>
      <c r="N199" s="68"/>
      <c r="O199" s="371"/>
      <c r="P199" s="68"/>
      <c r="Q199" s="68"/>
      <c r="R199" s="68"/>
      <c r="S199" s="68"/>
      <c r="T199" s="68"/>
      <c r="U199" s="68"/>
      <c r="V199" s="68"/>
      <c r="W199" s="68"/>
      <c r="X199" s="68"/>
      <c r="Y199" s="68"/>
      <c r="Z199" s="68"/>
      <c r="AA199" s="68"/>
      <c r="AB199" s="68"/>
      <c r="AC199" s="68"/>
      <c r="AD199" s="68"/>
      <c r="AE199" s="68"/>
      <c r="AF199" s="68"/>
      <c r="AG199" s="68"/>
      <c r="AH199" s="68"/>
      <c r="AI199" s="68"/>
      <c r="AJ199" s="68"/>
      <c r="AK199" s="68"/>
      <c r="AL199" s="68"/>
      <c r="AM199" s="68"/>
      <c r="AN199" s="68"/>
      <c r="AO199" s="68"/>
    </row>
    <row r="200" ht="14.25" customHeight="1">
      <c r="A200" s="68"/>
      <c r="B200" s="140"/>
      <c r="C200" s="68"/>
      <c r="D200" s="337"/>
      <c r="E200" s="140"/>
      <c r="F200" s="87"/>
      <c r="G200" s="68"/>
      <c r="H200" s="68"/>
      <c r="I200" s="68"/>
      <c r="J200" s="68"/>
      <c r="K200" s="68"/>
      <c r="L200" s="68"/>
      <c r="M200" s="68"/>
      <c r="N200" s="68"/>
      <c r="O200" s="371"/>
      <c r="P200" s="68"/>
      <c r="Q200" s="68"/>
      <c r="R200" s="68"/>
      <c r="S200" s="68"/>
      <c r="T200" s="68"/>
      <c r="U200" s="68"/>
      <c r="V200" s="68"/>
      <c r="W200" s="68"/>
      <c r="X200" s="68"/>
      <c r="Y200" s="68"/>
      <c r="Z200" s="68"/>
      <c r="AA200" s="68"/>
      <c r="AB200" s="68"/>
      <c r="AC200" s="68"/>
      <c r="AD200" s="68"/>
      <c r="AE200" s="68"/>
      <c r="AF200" s="68"/>
      <c r="AG200" s="68"/>
      <c r="AH200" s="68"/>
      <c r="AI200" s="68"/>
      <c r="AJ200" s="68"/>
      <c r="AK200" s="68"/>
      <c r="AL200" s="68"/>
      <c r="AM200" s="68"/>
      <c r="AN200" s="68"/>
      <c r="AO200" s="68"/>
    </row>
    <row r="201" ht="14.25" customHeight="1">
      <c r="A201" s="68"/>
      <c r="B201" s="140"/>
      <c r="C201" s="68"/>
      <c r="D201" s="337"/>
      <c r="E201" s="140"/>
      <c r="F201" s="87"/>
      <c r="G201" s="68"/>
      <c r="H201" s="68"/>
      <c r="I201" s="68"/>
      <c r="J201" s="68"/>
      <c r="K201" s="68"/>
      <c r="L201" s="68"/>
      <c r="M201" s="68"/>
      <c r="N201" s="68"/>
      <c r="O201" s="371"/>
      <c r="P201" s="68"/>
      <c r="Q201" s="68"/>
      <c r="R201" s="68"/>
      <c r="S201" s="68"/>
      <c r="T201" s="68"/>
      <c r="U201" s="68"/>
      <c r="V201" s="68"/>
      <c r="W201" s="68"/>
      <c r="X201" s="68"/>
      <c r="Y201" s="68"/>
      <c r="Z201" s="68"/>
      <c r="AA201" s="68"/>
      <c r="AB201" s="68"/>
      <c r="AC201" s="68"/>
      <c r="AD201" s="68"/>
      <c r="AE201" s="68"/>
      <c r="AF201" s="68"/>
      <c r="AG201" s="68"/>
      <c r="AH201" s="68"/>
      <c r="AI201" s="68"/>
      <c r="AJ201" s="68"/>
      <c r="AK201" s="68"/>
      <c r="AL201" s="68"/>
      <c r="AM201" s="68"/>
      <c r="AN201" s="68"/>
      <c r="AO201" s="68"/>
    </row>
    <row r="202" ht="14.25" customHeight="1">
      <c r="A202" s="68"/>
      <c r="B202" s="140"/>
      <c r="C202" s="68"/>
      <c r="D202" s="337"/>
      <c r="E202" s="140"/>
      <c r="F202" s="87"/>
      <c r="G202" s="68"/>
      <c r="H202" s="68"/>
      <c r="I202" s="68"/>
      <c r="J202" s="68"/>
      <c r="K202" s="68"/>
      <c r="L202" s="68"/>
      <c r="M202" s="68"/>
      <c r="N202" s="68"/>
      <c r="O202" s="371"/>
      <c r="P202" s="68"/>
      <c r="Q202" s="68"/>
      <c r="R202" s="68"/>
      <c r="S202" s="68"/>
      <c r="T202" s="68"/>
      <c r="U202" s="68"/>
      <c r="V202" s="68"/>
      <c r="W202" s="68"/>
      <c r="X202" s="68"/>
      <c r="Y202" s="68"/>
      <c r="Z202" s="68"/>
      <c r="AA202" s="68"/>
      <c r="AB202" s="68"/>
      <c r="AC202" s="68"/>
      <c r="AD202" s="68"/>
      <c r="AE202" s="68"/>
      <c r="AF202" s="68"/>
      <c r="AG202" s="68"/>
      <c r="AH202" s="68"/>
      <c r="AI202" s="68"/>
      <c r="AJ202" s="68"/>
      <c r="AK202" s="68"/>
      <c r="AL202" s="68"/>
      <c r="AM202" s="68"/>
      <c r="AN202" s="68"/>
      <c r="AO202" s="68"/>
    </row>
    <row r="203" ht="14.25" customHeight="1">
      <c r="A203" s="68"/>
      <c r="B203" s="140"/>
      <c r="C203" s="68"/>
      <c r="D203" s="337"/>
      <c r="E203" s="140"/>
      <c r="F203" s="87"/>
      <c r="G203" s="68"/>
      <c r="H203" s="68"/>
      <c r="I203" s="68"/>
      <c r="J203" s="68"/>
      <c r="K203" s="68"/>
      <c r="L203" s="68"/>
      <c r="M203" s="68"/>
      <c r="N203" s="68"/>
      <c r="O203" s="371"/>
      <c r="P203" s="68"/>
      <c r="Q203" s="68"/>
      <c r="R203" s="68"/>
      <c r="S203" s="68"/>
      <c r="T203" s="68"/>
      <c r="U203" s="68"/>
      <c r="V203" s="68"/>
      <c r="W203" s="68"/>
      <c r="X203" s="68"/>
      <c r="Y203" s="68"/>
      <c r="Z203" s="68"/>
      <c r="AA203" s="68"/>
      <c r="AB203" s="68"/>
      <c r="AC203" s="68"/>
      <c r="AD203" s="68"/>
      <c r="AE203" s="68"/>
      <c r="AF203" s="68"/>
      <c r="AG203" s="68"/>
      <c r="AH203" s="68"/>
      <c r="AI203" s="68"/>
      <c r="AJ203" s="68"/>
      <c r="AK203" s="68"/>
      <c r="AL203" s="68"/>
      <c r="AM203" s="68"/>
      <c r="AN203" s="68"/>
      <c r="AO203" s="68"/>
    </row>
    <row r="204" ht="14.25" customHeight="1">
      <c r="A204" s="68"/>
      <c r="B204" s="140"/>
      <c r="C204" s="68"/>
      <c r="D204" s="337"/>
      <c r="E204" s="140"/>
      <c r="F204" s="87"/>
      <c r="G204" s="68"/>
      <c r="H204" s="68"/>
      <c r="I204" s="68"/>
      <c r="J204" s="68"/>
      <c r="K204" s="68"/>
      <c r="L204" s="68"/>
      <c r="M204" s="68"/>
      <c r="N204" s="68"/>
      <c r="O204" s="371"/>
      <c r="P204" s="68"/>
      <c r="Q204" s="68"/>
      <c r="R204" s="68"/>
      <c r="S204" s="68"/>
      <c r="T204" s="68"/>
      <c r="U204" s="68"/>
      <c r="V204" s="68"/>
      <c r="W204" s="68"/>
      <c r="X204" s="68"/>
      <c r="Y204" s="68"/>
      <c r="Z204" s="68"/>
      <c r="AA204" s="68"/>
      <c r="AB204" s="68"/>
      <c r="AC204" s="68"/>
      <c r="AD204" s="68"/>
      <c r="AE204" s="68"/>
      <c r="AF204" s="68"/>
      <c r="AG204" s="68"/>
      <c r="AH204" s="68"/>
      <c r="AI204" s="68"/>
      <c r="AJ204" s="68"/>
      <c r="AK204" s="68"/>
      <c r="AL204" s="68"/>
      <c r="AM204" s="68"/>
      <c r="AN204" s="68"/>
      <c r="AO204" s="68"/>
    </row>
    <row r="205" ht="14.25" customHeight="1">
      <c r="A205" s="68"/>
      <c r="B205" s="140"/>
      <c r="C205" s="68"/>
      <c r="D205" s="337"/>
      <c r="E205" s="140"/>
      <c r="F205" s="87"/>
      <c r="G205" s="68"/>
      <c r="H205" s="68"/>
      <c r="I205" s="68"/>
      <c r="J205" s="68"/>
      <c r="K205" s="68"/>
      <c r="L205" s="68"/>
      <c r="M205" s="68"/>
      <c r="N205" s="68"/>
      <c r="O205" s="371"/>
      <c r="P205" s="68"/>
      <c r="Q205" s="68"/>
      <c r="R205" s="68"/>
      <c r="S205" s="68"/>
      <c r="T205" s="68"/>
      <c r="U205" s="68"/>
      <c r="V205" s="68"/>
      <c r="W205" s="68"/>
      <c r="X205" s="68"/>
      <c r="Y205" s="68"/>
      <c r="Z205" s="68"/>
      <c r="AA205" s="68"/>
      <c r="AB205" s="68"/>
      <c r="AC205" s="68"/>
      <c r="AD205" s="68"/>
      <c r="AE205" s="68"/>
      <c r="AF205" s="68"/>
      <c r="AG205" s="68"/>
      <c r="AH205" s="68"/>
      <c r="AI205" s="68"/>
      <c r="AJ205" s="68"/>
      <c r="AK205" s="68"/>
      <c r="AL205" s="68"/>
      <c r="AM205" s="68"/>
      <c r="AN205" s="68"/>
      <c r="AO205" s="68"/>
    </row>
    <row r="206" ht="14.25" customHeight="1">
      <c r="A206" s="68"/>
      <c r="B206" s="140"/>
      <c r="C206" s="68"/>
      <c r="D206" s="337"/>
      <c r="E206" s="140"/>
      <c r="F206" s="87"/>
      <c r="G206" s="68"/>
      <c r="H206" s="68"/>
      <c r="I206" s="68"/>
      <c r="J206" s="68"/>
      <c r="K206" s="68"/>
      <c r="L206" s="68"/>
      <c r="M206" s="68"/>
      <c r="N206" s="68"/>
      <c r="O206" s="371"/>
      <c r="P206" s="68"/>
      <c r="Q206" s="68"/>
      <c r="R206" s="68"/>
      <c r="S206" s="68"/>
      <c r="T206" s="68"/>
      <c r="U206" s="68"/>
      <c r="V206" s="68"/>
      <c r="W206" s="68"/>
      <c r="X206" s="68"/>
      <c r="Y206" s="68"/>
      <c r="Z206" s="68"/>
      <c r="AA206" s="68"/>
      <c r="AB206" s="68"/>
      <c r="AC206" s="68"/>
      <c r="AD206" s="68"/>
      <c r="AE206" s="68"/>
      <c r="AF206" s="68"/>
      <c r="AG206" s="68"/>
      <c r="AH206" s="68"/>
      <c r="AI206" s="68"/>
      <c r="AJ206" s="68"/>
      <c r="AK206" s="68"/>
      <c r="AL206" s="68"/>
      <c r="AM206" s="68"/>
      <c r="AN206" s="68"/>
      <c r="AO206" s="68"/>
    </row>
    <row r="207" ht="14.25" customHeight="1">
      <c r="A207" s="68"/>
      <c r="B207" s="140"/>
      <c r="C207" s="68"/>
      <c r="D207" s="337"/>
      <c r="E207" s="140"/>
      <c r="F207" s="87"/>
      <c r="G207" s="68"/>
      <c r="H207" s="68"/>
      <c r="I207" s="68"/>
      <c r="J207" s="68"/>
      <c r="K207" s="68"/>
      <c r="L207" s="68"/>
      <c r="M207" s="68"/>
      <c r="N207" s="68"/>
      <c r="O207" s="371"/>
      <c r="P207" s="68"/>
      <c r="Q207" s="68"/>
      <c r="R207" s="68"/>
      <c r="S207" s="68"/>
      <c r="T207" s="68"/>
      <c r="U207" s="68"/>
      <c r="V207" s="68"/>
      <c r="W207" s="68"/>
      <c r="X207" s="68"/>
      <c r="Y207" s="68"/>
      <c r="Z207" s="68"/>
      <c r="AA207" s="68"/>
      <c r="AB207" s="68"/>
      <c r="AC207" s="68"/>
      <c r="AD207" s="68"/>
      <c r="AE207" s="68"/>
      <c r="AF207" s="68"/>
      <c r="AG207" s="68"/>
      <c r="AH207" s="68"/>
      <c r="AI207" s="68"/>
      <c r="AJ207" s="68"/>
      <c r="AK207" s="68"/>
      <c r="AL207" s="68"/>
      <c r="AM207" s="68"/>
      <c r="AN207" s="68"/>
      <c r="AO207" s="68"/>
    </row>
    <row r="208" ht="14.25" customHeight="1">
      <c r="A208" s="68"/>
      <c r="B208" s="140"/>
      <c r="C208" s="68"/>
      <c r="D208" s="337"/>
      <c r="E208" s="140"/>
      <c r="F208" s="87"/>
      <c r="G208" s="68"/>
      <c r="H208" s="68"/>
      <c r="I208" s="68"/>
      <c r="J208" s="68"/>
      <c r="K208" s="68"/>
      <c r="L208" s="68"/>
      <c r="M208" s="68"/>
      <c r="N208" s="68"/>
      <c r="O208" s="371"/>
      <c r="P208" s="68"/>
      <c r="Q208" s="68"/>
      <c r="R208" s="68"/>
      <c r="S208" s="68"/>
      <c r="T208" s="68"/>
      <c r="U208" s="68"/>
      <c r="V208" s="68"/>
      <c r="W208" s="68"/>
      <c r="X208" s="68"/>
      <c r="Y208" s="68"/>
      <c r="Z208" s="68"/>
      <c r="AA208" s="68"/>
      <c r="AB208" s="68"/>
      <c r="AC208" s="68"/>
      <c r="AD208" s="68"/>
      <c r="AE208" s="68"/>
      <c r="AF208" s="68"/>
      <c r="AG208" s="68"/>
      <c r="AH208" s="68"/>
      <c r="AI208" s="68"/>
      <c r="AJ208" s="68"/>
      <c r="AK208" s="68"/>
      <c r="AL208" s="68"/>
      <c r="AM208" s="68"/>
      <c r="AN208" s="68"/>
      <c r="AO208" s="68"/>
    </row>
    <row r="209" ht="14.25" customHeight="1">
      <c r="A209" s="68"/>
      <c r="B209" s="140"/>
      <c r="C209" s="68"/>
      <c r="D209" s="337"/>
      <c r="E209" s="140"/>
      <c r="F209" s="87"/>
      <c r="G209" s="68"/>
      <c r="H209" s="68"/>
      <c r="I209" s="68"/>
      <c r="J209" s="68"/>
      <c r="K209" s="68"/>
      <c r="L209" s="68"/>
      <c r="M209" s="68"/>
      <c r="N209" s="68"/>
      <c r="O209" s="371"/>
      <c r="P209" s="68"/>
      <c r="Q209" s="68"/>
      <c r="R209" s="68"/>
      <c r="S209" s="68"/>
      <c r="T209" s="68"/>
      <c r="U209" s="68"/>
      <c r="V209" s="68"/>
      <c r="W209" s="68"/>
      <c r="X209" s="68"/>
      <c r="Y209" s="68"/>
      <c r="Z209" s="68"/>
      <c r="AA209" s="68"/>
      <c r="AB209" s="68"/>
      <c r="AC209" s="68"/>
      <c r="AD209" s="68"/>
      <c r="AE209" s="68"/>
      <c r="AF209" s="68"/>
      <c r="AG209" s="68"/>
      <c r="AH209" s="68"/>
      <c r="AI209" s="68"/>
      <c r="AJ209" s="68"/>
      <c r="AK209" s="68"/>
      <c r="AL209" s="68"/>
      <c r="AM209" s="68"/>
      <c r="AN209" s="68"/>
      <c r="AO209" s="68"/>
    </row>
    <row r="210" ht="14.25" customHeight="1">
      <c r="A210" s="68"/>
      <c r="B210" s="140"/>
      <c r="C210" s="68"/>
      <c r="D210" s="337"/>
      <c r="E210" s="140"/>
      <c r="F210" s="87"/>
      <c r="G210" s="68"/>
      <c r="H210" s="68"/>
      <c r="I210" s="68"/>
      <c r="J210" s="68"/>
      <c r="K210" s="68"/>
      <c r="L210" s="68"/>
      <c r="M210" s="68"/>
      <c r="N210" s="68"/>
      <c r="O210" s="371"/>
      <c r="P210" s="68"/>
      <c r="Q210" s="68"/>
      <c r="R210" s="68"/>
      <c r="S210" s="68"/>
      <c r="T210" s="68"/>
      <c r="U210" s="68"/>
      <c r="V210" s="68"/>
      <c r="W210" s="68"/>
      <c r="X210" s="68"/>
      <c r="Y210" s="68"/>
      <c r="Z210" s="68"/>
      <c r="AA210" s="68"/>
      <c r="AB210" s="68"/>
      <c r="AC210" s="68"/>
      <c r="AD210" s="68"/>
      <c r="AE210" s="68"/>
      <c r="AF210" s="68"/>
      <c r="AG210" s="68"/>
      <c r="AH210" s="68"/>
      <c r="AI210" s="68"/>
      <c r="AJ210" s="68"/>
      <c r="AK210" s="68"/>
      <c r="AL210" s="68"/>
      <c r="AM210" s="68"/>
      <c r="AN210" s="68"/>
      <c r="AO210" s="68"/>
    </row>
    <row r="211" ht="14.25" customHeight="1">
      <c r="A211" s="68"/>
      <c r="B211" s="140"/>
      <c r="C211" s="68"/>
      <c r="D211" s="337"/>
      <c r="E211" s="140"/>
      <c r="F211" s="87"/>
      <c r="G211" s="68"/>
      <c r="H211" s="68"/>
      <c r="I211" s="68"/>
      <c r="J211" s="68"/>
      <c r="K211" s="68"/>
      <c r="L211" s="68"/>
      <c r="M211" s="68"/>
      <c r="N211" s="68"/>
      <c r="O211" s="371"/>
      <c r="P211" s="68"/>
      <c r="Q211" s="68"/>
      <c r="R211" s="68"/>
      <c r="S211" s="68"/>
      <c r="T211" s="68"/>
      <c r="U211" s="68"/>
      <c r="V211" s="68"/>
      <c r="W211" s="68"/>
      <c r="X211" s="68"/>
      <c r="Y211" s="68"/>
      <c r="Z211" s="68"/>
      <c r="AA211" s="68"/>
      <c r="AB211" s="68"/>
      <c r="AC211" s="68"/>
      <c r="AD211" s="68"/>
      <c r="AE211" s="68"/>
      <c r="AF211" s="68"/>
      <c r="AG211" s="68"/>
      <c r="AH211" s="68"/>
      <c r="AI211" s="68"/>
      <c r="AJ211" s="68"/>
      <c r="AK211" s="68"/>
      <c r="AL211" s="68"/>
      <c r="AM211" s="68"/>
      <c r="AN211" s="68"/>
      <c r="AO211" s="68"/>
    </row>
    <row r="212" ht="14.25" customHeight="1">
      <c r="A212" s="68"/>
      <c r="B212" s="140"/>
      <c r="C212" s="68"/>
      <c r="D212" s="337"/>
      <c r="E212" s="140"/>
      <c r="F212" s="87"/>
      <c r="G212" s="68"/>
      <c r="H212" s="68"/>
      <c r="I212" s="68"/>
      <c r="J212" s="68"/>
      <c r="K212" s="68"/>
      <c r="L212" s="68"/>
      <c r="M212" s="68"/>
      <c r="N212" s="68"/>
      <c r="O212" s="371"/>
      <c r="P212" s="68"/>
      <c r="Q212" s="68"/>
      <c r="R212" s="68"/>
      <c r="S212" s="68"/>
      <c r="T212" s="68"/>
      <c r="U212" s="68"/>
      <c r="V212" s="68"/>
      <c r="W212" s="68"/>
      <c r="X212" s="68"/>
      <c r="Y212" s="68"/>
      <c r="Z212" s="68"/>
      <c r="AA212" s="68"/>
      <c r="AB212" s="68"/>
      <c r="AC212" s="68"/>
      <c r="AD212" s="68"/>
      <c r="AE212" s="68"/>
      <c r="AF212" s="68"/>
      <c r="AG212" s="68"/>
      <c r="AH212" s="68"/>
      <c r="AI212" s="68"/>
      <c r="AJ212" s="68"/>
      <c r="AK212" s="68"/>
      <c r="AL212" s="68"/>
      <c r="AM212" s="68"/>
      <c r="AN212" s="68"/>
      <c r="AO212" s="68"/>
    </row>
    <row r="213" ht="14.25" customHeight="1">
      <c r="A213" s="68"/>
      <c r="B213" s="140"/>
      <c r="C213" s="68"/>
      <c r="D213" s="337"/>
      <c r="E213" s="140"/>
      <c r="F213" s="87"/>
      <c r="G213" s="68"/>
      <c r="H213" s="68"/>
      <c r="I213" s="68"/>
      <c r="J213" s="68"/>
      <c r="K213" s="68"/>
      <c r="L213" s="68"/>
      <c r="M213" s="68"/>
      <c r="N213" s="68"/>
      <c r="O213" s="371"/>
      <c r="P213" s="68"/>
      <c r="Q213" s="68"/>
      <c r="R213" s="68"/>
      <c r="S213" s="68"/>
      <c r="T213" s="68"/>
      <c r="U213" s="68"/>
      <c r="V213" s="68"/>
      <c r="W213" s="68"/>
      <c r="X213" s="68"/>
      <c r="Y213" s="68"/>
      <c r="Z213" s="68"/>
      <c r="AA213" s="68"/>
      <c r="AB213" s="68"/>
      <c r="AC213" s="68"/>
      <c r="AD213" s="68"/>
      <c r="AE213" s="68"/>
      <c r="AF213" s="68"/>
      <c r="AG213" s="68"/>
      <c r="AH213" s="68"/>
      <c r="AI213" s="68"/>
      <c r="AJ213" s="68"/>
      <c r="AK213" s="68"/>
      <c r="AL213" s="68"/>
      <c r="AM213" s="68"/>
      <c r="AN213" s="68"/>
      <c r="AO213" s="68"/>
    </row>
    <row r="214" ht="14.25" customHeight="1">
      <c r="A214" s="68"/>
      <c r="B214" s="140"/>
      <c r="C214" s="68"/>
      <c r="D214" s="337"/>
      <c r="E214" s="140"/>
      <c r="F214" s="87"/>
      <c r="G214" s="68"/>
      <c r="H214" s="68"/>
      <c r="I214" s="68"/>
      <c r="J214" s="68"/>
      <c r="K214" s="68"/>
      <c r="L214" s="68"/>
      <c r="M214" s="68"/>
      <c r="N214" s="68"/>
      <c r="O214" s="371"/>
      <c r="P214" s="68"/>
      <c r="Q214" s="68"/>
      <c r="R214" s="68"/>
      <c r="S214" s="68"/>
      <c r="T214" s="68"/>
      <c r="U214" s="68"/>
      <c r="V214" s="68"/>
      <c r="W214" s="68"/>
      <c r="X214" s="68"/>
      <c r="Y214" s="68"/>
      <c r="Z214" s="68"/>
      <c r="AA214" s="68"/>
      <c r="AB214" s="68"/>
      <c r="AC214" s="68"/>
      <c r="AD214" s="68"/>
      <c r="AE214" s="68"/>
      <c r="AF214" s="68"/>
      <c r="AG214" s="68"/>
      <c r="AH214" s="68"/>
      <c r="AI214" s="68"/>
      <c r="AJ214" s="68"/>
      <c r="AK214" s="68"/>
      <c r="AL214" s="68"/>
      <c r="AM214" s="68"/>
      <c r="AN214" s="68"/>
      <c r="AO214" s="68"/>
    </row>
    <row r="215" ht="14.25" customHeight="1">
      <c r="A215" s="68"/>
      <c r="B215" s="140"/>
      <c r="C215" s="68"/>
      <c r="D215" s="337"/>
      <c r="E215" s="140"/>
      <c r="F215" s="87"/>
      <c r="G215" s="68"/>
      <c r="H215" s="68"/>
      <c r="I215" s="68"/>
      <c r="J215" s="68"/>
      <c r="K215" s="68"/>
      <c r="L215" s="68"/>
      <c r="M215" s="68"/>
      <c r="N215" s="68"/>
      <c r="O215" s="371"/>
      <c r="P215" s="68"/>
      <c r="Q215" s="68"/>
      <c r="R215" s="68"/>
      <c r="S215" s="68"/>
      <c r="T215" s="68"/>
      <c r="U215" s="68"/>
      <c r="V215" s="68"/>
      <c r="W215" s="68"/>
      <c r="X215" s="68"/>
      <c r="Y215" s="68"/>
      <c r="Z215" s="68"/>
      <c r="AA215" s="68"/>
      <c r="AB215" s="68"/>
      <c r="AC215" s="68"/>
      <c r="AD215" s="68"/>
      <c r="AE215" s="68"/>
      <c r="AF215" s="68"/>
      <c r="AG215" s="68"/>
      <c r="AH215" s="68"/>
      <c r="AI215" s="68"/>
      <c r="AJ215" s="68"/>
      <c r="AK215" s="68"/>
      <c r="AL215" s="68"/>
      <c r="AM215" s="68"/>
      <c r="AN215" s="68"/>
      <c r="AO215" s="68"/>
    </row>
    <row r="216" ht="14.25" customHeight="1">
      <c r="A216" s="68"/>
      <c r="B216" s="140"/>
      <c r="C216" s="68"/>
      <c r="D216" s="337"/>
      <c r="E216" s="140"/>
      <c r="F216" s="87"/>
      <c r="G216" s="68"/>
      <c r="H216" s="68"/>
      <c r="I216" s="68"/>
      <c r="J216" s="68"/>
      <c r="K216" s="68"/>
      <c r="L216" s="68"/>
      <c r="M216" s="68"/>
      <c r="N216" s="68"/>
      <c r="O216" s="371"/>
      <c r="P216" s="68"/>
      <c r="Q216" s="68"/>
      <c r="R216" s="68"/>
      <c r="S216" s="68"/>
      <c r="T216" s="68"/>
      <c r="U216" s="68"/>
      <c r="V216" s="68"/>
      <c r="W216" s="68"/>
      <c r="X216" s="68"/>
      <c r="Y216" s="68"/>
      <c r="Z216" s="68"/>
      <c r="AA216" s="68"/>
      <c r="AB216" s="68"/>
      <c r="AC216" s="68"/>
      <c r="AD216" s="68"/>
      <c r="AE216" s="68"/>
      <c r="AF216" s="68"/>
      <c r="AG216" s="68"/>
      <c r="AH216" s="68"/>
      <c r="AI216" s="68"/>
      <c r="AJ216" s="68"/>
      <c r="AK216" s="68"/>
      <c r="AL216" s="68"/>
      <c r="AM216" s="68"/>
      <c r="AN216" s="68"/>
      <c r="AO216" s="68"/>
    </row>
    <row r="217" ht="14.25" customHeight="1">
      <c r="A217" s="68"/>
      <c r="B217" s="140"/>
      <c r="C217" s="68"/>
      <c r="D217" s="337"/>
      <c r="E217" s="140"/>
      <c r="F217" s="87"/>
      <c r="G217" s="68"/>
      <c r="H217" s="68"/>
      <c r="I217" s="68"/>
      <c r="J217" s="68"/>
      <c r="K217" s="68"/>
      <c r="L217" s="68"/>
      <c r="M217" s="68"/>
      <c r="N217" s="68"/>
      <c r="O217" s="371"/>
      <c r="P217" s="68"/>
      <c r="Q217" s="68"/>
      <c r="R217" s="68"/>
      <c r="S217" s="68"/>
      <c r="T217" s="68"/>
      <c r="U217" s="68"/>
      <c r="V217" s="68"/>
      <c r="W217" s="68"/>
      <c r="X217" s="68"/>
      <c r="Y217" s="68"/>
      <c r="Z217" s="68"/>
      <c r="AA217" s="68"/>
      <c r="AB217" s="68"/>
      <c r="AC217" s="68"/>
      <c r="AD217" s="68"/>
      <c r="AE217" s="68"/>
      <c r="AF217" s="68"/>
      <c r="AG217" s="68"/>
      <c r="AH217" s="68"/>
      <c r="AI217" s="68"/>
      <c r="AJ217" s="68"/>
      <c r="AK217" s="68"/>
      <c r="AL217" s="68"/>
      <c r="AM217" s="68"/>
      <c r="AN217" s="68"/>
      <c r="AO217" s="68"/>
    </row>
    <row r="218" ht="14.25" customHeight="1">
      <c r="A218" s="68"/>
      <c r="B218" s="140"/>
      <c r="C218" s="68"/>
      <c r="D218" s="337"/>
      <c r="E218" s="140"/>
      <c r="F218" s="87"/>
      <c r="G218" s="68"/>
      <c r="H218" s="68"/>
      <c r="I218" s="68"/>
      <c r="J218" s="68"/>
      <c r="K218" s="68"/>
      <c r="L218" s="68"/>
      <c r="M218" s="68"/>
      <c r="N218" s="68"/>
      <c r="O218" s="371"/>
      <c r="P218" s="68"/>
      <c r="Q218" s="68"/>
      <c r="R218" s="68"/>
      <c r="S218" s="68"/>
      <c r="T218" s="68"/>
      <c r="U218" s="68"/>
      <c r="V218" s="68"/>
      <c r="W218" s="68"/>
      <c r="X218" s="68"/>
      <c r="Y218" s="68"/>
      <c r="Z218" s="68"/>
      <c r="AA218" s="68"/>
      <c r="AB218" s="68"/>
      <c r="AC218" s="68"/>
      <c r="AD218" s="68"/>
      <c r="AE218" s="68"/>
      <c r="AF218" s="68"/>
      <c r="AG218" s="68"/>
      <c r="AH218" s="68"/>
      <c r="AI218" s="68"/>
      <c r="AJ218" s="68"/>
      <c r="AK218" s="68"/>
      <c r="AL218" s="68"/>
      <c r="AM218" s="68"/>
      <c r="AN218" s="68"/>
      <c r="AO218" s="68"/>
    </row>
    <row r="219" ht="14.25" customHeight="1">
      <c r="A219" s="68"/>
      <c r="B219" s="140"/>
      <c r="C219" s="68"/>
      <c r="D219" s="337"/>
      <c r="E219" s="140"/>
      <c r="F219" s="87"/>
      <c r="G219" s="68"/>
      <c r="H219" s="68"/>
      <c r="I219" s="68"/>
      <c r="J219" s="68"/>
      <c r="K219" s="68"/>
      <c r="L219" s="68"/>
      <c r="M219" s="68"/>
      <c r="N219" s="68"/>
      <c r="O219" s="371"/>
      <c r="P219" s="68"/>
      <c r="Q219" s="68"/>
      <c r="R219" s="68"/>
      <c r="S219" s="68"/>
      <c r="T219" s="68"/>
      <c r="U219" s="68"/>
      <c r="V219" s="68"/>
      <c r="W219" s="68"/>
      <c r="X219" s="68"/>
      <c r="Y219" s="68"/>
      <c r="Z219" s="68"/>
      <c r="AA219" s="68"/>
      <c r="AB219" s="68"/>
      <c r="AC219" s="68"/>
      <c r="AD219" s="68"/>
      <c r="AE219" s="68"/>
      <c r="AF219" s="68"/>
      <c r="AG219" s="68"/>
      <c r="AH219" s="68"/>
      <c r="AI219" s="68"/>
      <c r="AJ219" s="68"/>
      <c r="AK219" s="68"/>
      <c r="AL219" s="68"/>
      <c r="AM219" s="68"/>
      <c r="AN219" s="68"/>
      <c r="AO219" s="68"/>
    </row>
    <row r="220" ht="14.25" customHeight="1">
      <c r="A220" s="68"/>
      <c r="B220" s="140"/>
      <c r="C220" s="68"/>
      <c r="D220" s="337"/>
      <c r="E220" s="140"/>
      <c r="F220" s="87"/>
      <c r="G220" s="68"/>
      <c r="H220" s="68"/>
      <c r="I220" s="68"/>
      <c r="J220" s="68"/>
      <c r="K220" s="68"/>
      <c r="L220" s="68"/>
      <c r="M220" s="68"/>
      <c r="N220" s="68"/>
      <c r="O220" s="371"/>
      <c r="P220" s="68"/>
      <c r="Q220" s="68"/>
      <c r="R220" s="68"/>
      <c r="S220" s="68"/>
      <c r="T220" s="68"/>
      <c r="U220" s="68"/>
      <c r="V220" s="68"/>
      <c r="W220" s="68"/>
      <c r="X220" s="68"/>
      <c r="Y220" s="68"/>
      <c r="Z220" s="68"/>
      <c r="AA220" s="68"/>
      <c r="AB220" s="68"/>
      <c r="AC220" s="68"/>
      <c r="AD220" s="68"/>
      <c r="AE220" s="68"/>
      <c r="AF220" s="68"/>
      <c r="AG220" s="68"/>
      <c r="AH220" s="68"/>
      <c r="AI220" s="68"/>
      <c r="AJ220" s="68"/>
      <c r="AK220" s="68"/>
      <c r="AL220" s="68"/>
      <c r="AM220" s="68"/>
      <c r="AN220" s="68"/>
      <c r="AO220" s="68"/>
    </row>
    <row r="221" ht="14.25" customHeight="1">
      <c r="A221" s="68"/>
      <c r="B221" s="140"/>
      <c r="C221" s="68"/>
      <c r="D221" s="337"/>
      <c r="E221" s="140"/>
      <c r="F221" s="87"/>
      <c r="G221" s="68"/>
      <c r="H221" s="68"/>
      <c r="I221" s="68"/>
      <c r="J221" s="68"/>
      <c r="K221" s="68"/>
      <c r="L221" s="68"/>
      <c r="M221" s="68"/>
      <c r="N221" s="68"/>
      <c r="O221" s="371"/>
      <c r="P221" s="68"/>
      <c r="Q221" s="68"/>
      <c r="R221" s="68"/>
      <c r="S221" s="68"/>
      <c r="T221" s="68"/>
      <c r="U221" s="68"/>
      <c r="V221" s="68"/>
      <c r="W221" s="68"/>
      <c r="X221" s="68"/>
      <c r="Y221" s="68"/>
      <c r="Z221" s="68"/>
      <c r="AA221" s="68"/>
      <c r="AB221" s="68"/>
      <c r="AC221" s="68"/>
      <c r="AD221" s="68"/>
      <c r="AE221" s="68"/>
      <c r="AF221" s="68"/>
      <c r="AG221" s="68"/>
      <c r="AH221" s="68"/>
      <c r="AI221" s="68"/>
      <c r="AJ221" s="68"/>
      <c r="AK221" s="68"/>
      <c r="AL221" s="68"/>
      <c r="AM221" s="68"/>
      <c r="AN221" s="68"/>
      <c r="AO221" s="68"/>
    </row>
    <row r="222" ht="14.25" customHeight="1">
      <c r="A222" s="68"/>
      <c r="B222" s="140"/>
      <c r="C222" s="68"/>
      <c r="D222" s="337"/>
      <c r="E222" s="140"/>
      <c r="F222" s="87"/>
      <c r="G222" s="68"/>
      <c r="H222" s="68"/>
      <c r="I222" s="68"/>
      <c r="J222" s="68"/>
      <c r="K222" s="68"/>
      <c r="L222" s="68"/>
      <c r="M222" s="68"/>
      <c r="N222" s="68"/>
      <c r="O222" s="371"/>
      <c r="P222" s="68"/>
      <c r="Q222" s="68"/>
      <c r="R222" s="68"/>
      <c r="S222" s="68"/>
      <c r="T222" s="68"/>
      <c r="U222" s="68"/>
      <c r="V222" s="68"/>
      <c r="W222" s="68"/>
      <c r="X222" s="68"/>
      <c r="Y222" s="68"/>
      <c r="Z222" s="68"/>
      <c r="AA222" s="68"/>
      <c r="AB222" s="68"/>
      <c r="AC222" s="68"/>
      <c r="AD222" s="68"/>
      <c r="AE222" s="68"/>
      <c r="AF222" s="68"/>
      <c r="AG222" s="68"/>
      <c r="AH222" s="68"/>
      <c r="AI222" s="68"/>
      <c r="AJ222" s="68"/>
      <c r="AK222" s="68"/>
      <c r="AL222" s="68"/>
      <c r="AM222" s="68"/>
      <c r="AN222" s="68"/>
      <c r="AO222" s="68"/>
    </row>
    <row r="223" ht="14.25" customHeight="1">
      <c r="A223" s="68"/>
      <c r="B223" s="140"/>
      <c r="C223" s="68"/>
      <c r="D223" s="337"/>
      <c r="E223" s="140"/>
      <c r="F223" s="87"/>
      <c r="G223" s="68"/>
      <c r="H223" s="68"/>
      <c r="I223" s="68"/>
      <c r="J223" s="68"/>
      <c r="K223" s="68"/>
      <c r="L223" s="68"/>
      <c r="M223" s="68"/>
      <c r="N223" s="68"/>
      <c r="O223" s="371"/>
      <c r="P223" s="68"/>
      <c r="Q223" s="68"/>
      <c r="R223" s="68"/>
      <c r="S223" s="68"/>
      <c r="T223" s="68"/>
      <c r="U223" s="68"/>
      <c r="V223" s="68"/>
      <c r="W223" s="68"/>
      <c r="X223" s="68"/>
      <c r="Y223" s="68"/>
      <c r="Z223" s="68"/>
      <c r="AA223" s="68"/>
      <c r="AB223" s="68"/>
      <c r="AC223" s="68"/>
      <c r="AD223" s="68"/>
      <c r="AE223" s="68"/>
      <c r="AF223" s="68"/>
      <c r="AG223" s="68"/>
      <c r="AH223" s="68"/>
      <c r="AI223" s="68"/>
      <c r="AJ223" s="68"/>
      <c r="AK223" s="68"/>
      <c r="AL223" s="68"/>
      <c r="AM223" s="68"/>
      <c r="AN223" s="68"/>
      <c r="AO223" s="68"/>
    </row>
    <row r="224" ht="14.25" customHeight="1">
      <c r="A224" s="68"/>
      <c r="B224" s="140"/>
      <c r="C224" s="68"/>
      <c r="D224" s="337"/>
      <c r="E224" s="140"/>
      <c r="F224" s="87"/>
      <c r="G224" s="68"/>
      <c r="H224" s="68"/>
      <c r="I224" s="68"/>
      <c r="J224" s="68"/>
      <c r="K224" s="68"/>
      <c r="L224" s="68"/>
      <c r="M224" s="68"/>
      <c r="N224" s="68"/>
      <c r="O224" s="371"/>
      <c r="P224" s="68"/>
      <c r="Q224" s="68"/>
      <c r="R224" s="68"/>
      <c r="S224" s="68"/>
      <c r="T224" s="68"/>
      <c r="U224" s="68"/>
      <c r="V224" s="68"/>
      <c r="W224" s="68"/>
      <c r="X224" s="68"/>
      <c r="Y224" s="68"/>
      <c r="Z224" s="68"/>
      <c r="AA224" s="68"/>
      <c r="AB224" s="68"/>
      <c r="AC224" s="68"/>
      <c r="AD224" s="68"/>
      <c r="AE224" s="68"/>
      <c r="AF224" s="68"/>
      <c r="AG224" s="68"/>
      <c r="AH224" s="68"/>
      <c r="AI224" s="68"/>
      <c r="AJ224" s="68"/>
      <c r="AK224" s="68"/>
      <c r="AL224" s="68"/>
      <c r="AM224" s="68"/>
      <c r="AN224" s="68"/>
      <c r="AO224" s="68"/>
    </row>
    <row r="225" ht="14.25" customHeight="1">
      <c r="A225" s="68"/>
      <c r="B225" s="140"/>
      <c r="C225" s="68"/>
      <c r="D225" s="337"/>
      <c r="E225" s="140"/>
      <c r="F225" s="87"/>
      <c r="G225" s="68"/>
      <c r="H225" s="68"/>
      <c r="I225" s="68"/>
      <c r="J225" s="68"/>
      <c r="K225" s="68"/>
      <c r="L225" s="68"/>
      <c r="M225" s="68"/>
      <c r="N225" s="68"/>
      <c r="O225" s="371"/>
      <c r="P225" s="68"/>
      <c r="Q225" s="68"/>
      <c r="R225" s="68"/>
      <c r="S225" s="68"/>
      <c r="T225" s="68"/>
      <c r="U225" s="68"/>
      <c r="V225" s="68"/>
      <c r="W225" s="68"/>
      <c r="X225" s="68"/>
      <c r="Y225" s="68"/>
      <c r="Z225" s="68"/>
      <c r="AA225" s="68"/>
      <c r="AB225" s="68"/>
      <c r="AC225" s="68"/>
      <c r="AD225" s="68"/>
      <c r="AE225" s="68"/>
      <c r="AF225" s="68"/>
      <c r="AG225" s="68"/>
      <c r="AH225" s="68"/>
      <c r="AI225" s="68"/>
      <c r="AJ225" s="68"/>
      <c r="AK225" s="68"/>
      <c r="AL225" s="68"/>
      <c r="AM225" s="68"/>
      <c r="AN225" s="68"/>
      <c r="AO225" s="68"/>
    </row>
    <row r="226" ht="14.25" customHeight="1">
      <c r="A226" s="68"/>
      <c r="B226" s="140"/>
      <c r="C226" s="68"/>
      <c r="D226" s="337"/>
      <c r="E226" s="140"/>
      <c r="F226" s="87"/>
      <c r="G226" s="68"/>
      <c r="H226" s="68"/>
      <c r="I226" s="68"/>
      <c r="J226" s="68"/>
      <c r="K226" s="68"/>
      <c r="L226" s="68"/>
      <c r="M226" s="68"/>
      <c r="N226" s="68"/>
      <c r="O226" s="371"/>
      <c r="P226" s="68"/>
      <c r="Q226" s="68"/>
      <c r="R226" s="68"/>
      <c r="S226" s="68"/>
      <c r="T226" s="68"/>
      <c r="U226" s="68"/>
      <c r="V226" s="68"/>
      <c r="W226" s="68"/>
      <c r="X226" s="68"/>
      <c r="Y226" s="68"/>
      <c r="Z226" s="68"/>
      <c r="AA226" s="68"/>
      <c r="AB226" s="68"/>
      <c r="AC226" s="68"/>
      <c r="AD226" s="68"/>
      <c r="AE226" s="68"/>
      <c r="AF226" s="68"/>
      <c r="AG226" s="68"/>
      <c r="AH226" s="68"/>
      <c r="AI226" s="68"/>
      <c r="AJ226" s="68"/>
      <c r="AK226" s="68"/>
      <c r="AL226" s="68"/>
      <c r="AM226" s="68"/>
      <c r="AN226" s="68"/>
      <c r="AO226" s="68"/>
    </row>
    <row r="227" ht="14.25" customHeight="1">
      <c r="A227" s="68"/>
      <c r="B227" s="140"/>
      <c r="C227" s="68"/>
      <c r="D227" s="337"/>
      <c r="E227" s="140"/>
      <c r="F227" s="87"/>
      <c r="G227" s="68"/>
      <c r="H227" s="68"/>
      <c r="I227" s="68"/>
      <c r="J227" s="68"/>
      <c r="K227" s="68"/>
      <c r="L227" s="68"/>
      <c r="M227" s="68"/>
      <c r="N227" s="68"/>
      <c r="O227" s="371"/>
      <c r="P227" s="68"/>
      <c r="Q227" s="68"/>
      <c r="R227" s="68"/>
      <c r="S227" s="68"/>
      <c r="T227" s="68"/>
      <c r="U227" s="68"/>
      <c r="V227" s="68"/>
      <c r="W227" s="68"/>
      <c r="X227" s="68"/>
      <c r="Y227" s="68"/>
      <c r="Z227" s="68"/>
      <c r="AA227" s="68"/>
      <c r="AB227" s="68"/>
      <c r="AC227" s="68"/>
      <c r="AD227" s="68"/>
      <c r="AE227" s="68"/>
      <c r="AF227" s="68"/>
      <c r="AG227" s="68"/>
      <c r="AH227" s="68"/>
      <c r="AI227" s="68"/>
      <c r="AJ227" s="68"/>
      <c r="AK227" s="68"/>
      <c r="AL227" s="68"/>
      <c r="AM227" s="68"/>
      <c r="AN227" s="68"/>
      <c r="AO227" s="68"/>
    </row>
    <row r="228" ht="14.25" customHeight="1">
      <c r="A228" s="68"/>
      <c r="B228" s="140"/>
      <c r="C228" s="68"/>
      <c r="D228" s="337"/>
      <c r="E228" s="140"/>
      <c r="F228" s="87"/>
      <c r="G228" s="68"/>
      <c r="H228" s="68"/>
      <c r="I228" s="68"/>
      <c r="J228" s="68"/>
      <c r="K228" s="68"/>
      <c r="L228" s="68"/>
      <c r="M228" s="68"/>
      <c r="N228" s="68"/>
      <c r="O228" s="371"/>
      <c r="P228" s="68"/>
      <c r="Q228" s="68"/>
      <c r="R228" s="68"/>
      <c r="S228" s="68"/>
      <c r="T228" s="68"/>
      <c r="U228" s="68"/>
      <c r="V228" s="68"/>
      <c r="W228" s="68"/>
      <c r="X228" s="68"/>
      <c r="Y228" s="68"/>
      <c r="Z228" s="68"/>
      <c r="AA228" s="68"/>
      <c r="AB228" s="68"/>
      <c r="AC228" s="68"/>
      <c r="AD228" s="68"/>
      <c r="AE228" s="68"/>
      <c r="AF228" s="68"/>
      <c r="AG228" s="68"/>
      <c r="AH228" s="68"/>
      <c r="AI228" s="68"/>
      <c r="AJ228" s="68"/>
      <c r="AK228" s="68"/>
      <c r="AL228" s="68"/>
      <c r="AM228" s="68"/>
      <c r="AN228" s="68"/>
      <c r="AO228" s="68"/>
    </row>
    <row r="229" ht="14.25" customHeight="1">
      <c r="A229" s="68"/>
      <c r="B229" s="140"/>
      <c r="C229" s="68"/>
      <c r="D229" s="337"/>
      <c r="E229" s="140"/>
      <c r="F229" s="87"/>
      <c r="G229" s="68"/>
      <c r="H229" s="68"/>
      <c r="I229" s="68"/>
      <c r="J229" s="68"/>
      <c r="K229" s="68"/>
      <c r="L229" s="68"/>
      <c r="M229" s="68"/>
      <c r="N229" s="68"/>
      <c r="O229" s="371"/>
      <c r="P229" s="68"/>
      <c r="Q229" s="68"/>
      <c r="R229" s="68"/>
      <c r="S229" s="68"/>
      <c r="T229" s="68"/>
      <c r="U229" s="68"/>
      <c r="V229" s="68"/>
      <c r="W229" s="68"/>
      <c r="X229" s="68"/>
      <c r="Y229" s="68"/>
      <c r="Z229" s="68"/>
      <c r="AA229" s="68"/>
      <c r="AB229" s="68"/>
      <c r="AC229" s="68"/>
      <c r="AD229" s="68"/>
      <c r="AE229" s="68"/>
      <c r="AF229" s="68"/>
      <c r="AG229" s="68"/>
      <c r="AH229" s="68"/>
      <c r="AI229" s="68"/>
      <c r="AJ229" s="68"/>
      <c r="AK229" s="68"/>
      <c r="AL229" s="68"/>
      <c r="AM229" s="68"/>
      <c r="AN229" s="68"/>
      <c r="AO229" s="68"/>
    </row>
    <row r="230" ht="14.25" customHeight="1">
      <c r="A230" s="68"/>
      <c r="B230" s="140"/>
      <c r="C230" s="68"/>
      <c r="D230" s="337"/>
      <c r="E230" s="140"/>
      <c r="F230" s="87"/>
      <c r="G230" s="68"/>
      <c r="H230" s="68"/>
      <c r="I230" s="68"/>
      <c r="J230" s="68"/>
      <c r="K230" s="68"/>
      <c r="L230" s="68"/>
      <c r="M230" s="68"/>
      <c r="N230" s="68"/>
      <c r="O230" s="371"/>
      <c r="P230" s="68"/>
      <c r="Q230" s="68"/>
      <c r="R230" s="68"/>
      <c r="S230" s="68"/>
      <c r="T230" s="68"/>
      <c r="U230" s="68"/>
      <c r="V230" s="68"/>
      <c r="W230" s="68"/>
      <c r="X230" s="68"/>
      <c r="Y230" s="68"/>
      <c r="Z230" s="68"/>
      <c r="AA230" s="68"/>
      <c r="AB230" s="68"/>
      <c r="AC230" s="68"/>
      <c r="AD230" s="68"/>
      <c r="AE230" s="68"/>
      <c r="AF230" s="68"/>
      <c r="AG230" s="68"/>
      <c r="AH230" s="68"/>
      <c r="AI230" s="68"/>
      <c r="AJ230" s="68"/>
      <c r="AK230" s="68"/>
      <c r="AL230" s="68"/>
      <c r="AM230" s="68"/>
      <c r="AN230" s="68"/>
      <c r="AO230" s="68"/>
    </row>
    <row r="231" ht="14.25" customHeight="1">
      <c r="A231" s="68"/>
      <c r="B231" s="140"/>
      <c r="C231" s="68"/>
      <c r="D231" s="337"/>
      <c r="E231" s="140"/>
      <c r="F231" s="87"/>
      <c r="G231" s="68"/>
      <c r="H231" s="68"/>
      <c r="I231" s="68"/>
      <c r="J231" s="68"/>
      <c r="K231" s="68"/>
      <c r="L231" s="68"/>
      <c r="M231" s="68"/>
      <c r="N231" s="68"/>
      <c r="O231" s="371"/>
      <c r="P231" s="68"/>
      <c r="Q231" s="68"/>
      <c r="R231" s="68"/>
      <c r="S231" s="68"/>
      <c r="T231" s="68"/>
      <c r="U231" s="68"/>
      <c r="V231" s="68"/>
      <c r="W231" s="68"/>
      <c r="X231" s="68"/>
      <c r="Y231" s="68"/>
      <c r="Z231" s="68"/>
      <c r="AA231" s="68"/>
      <c r="AB231" s="68"/>
      <c r="AC231" s="68"/>
      <c r="AD231" s="68"/>
      <c r="AE231" s="68"/>
      <c r="AF231" s="68"/>
      <c r="AG231" s="68"/>
      <c r="AH231" s="68"/>
      <c r="AI231" s="68"/>
      <c r="AJ231" s="68"/>
      <c r="AK231" s="68"/>
      <c r="AL231" s="68"/>
      <c r="AM231" s="68"/>
      <c r="AN231" s="68"/>
      <c r="AO231" s="68"/>
    </row>
    <row r="232" ht="14.25" customHeight="1">
      <c r="A232" s="68"/>
      <c r="B232" s="140"/>
      <c r="C232" s="68"/>
      <c r="D232" s="337"/>
      <c r="E232" s="140"/>
      <c r="F232" s="87"/>
      <c r="G232" s="68"/>
      <c r="H232" s="68"/>
      <c r="I232" s="68"/>
      <c r="J232" s="68"/>
      <c r="K232" s="68"/>
      <c r="L232" s="68"/>
      <c r="M232" s="68"/>
      <c r="N232" s="68"/>
      <c r="O232" s="371"/>
      <c r="P232" s="68"/>
      <c r="Q232" s="68"/>
      <c r="R232" s="68"/>
      <c r="S232" s="68"/>
      <c r="T232" s="68"/>
      <c r="U232" s="68"/>
      <c r="V232" s="68"/>
      <c r="W232" s="68"/>
      <c r="X232" s="68"/>
      <c r="Y232" s="68"/>
      <c r="Z232" s="68"/>
      <c r="AA232" s="68"/>
      <c r="AB232" s="68"/>
      <c r="AC232" s="68"/>
      <c r="AD232" s="68"/>
      <c r="AE232" s="68"/>
      <c r="AF232" s="68"/>
      <c r="AG232" s="68"/>
      <c r="AH232" s="68"/>
      <c r="AI232" s="68"/>
      <c r="AJ232" s="68"/>
      <c r="AK232" s="68"/>
      <c r="AL232" s="68"/>
      <c r="AM232" s="68"/>
      <c r="AN232" s="68"/>
      <c r="AO232" s="68"/>
    </row>
    <row r="233" ht="14.25" customHeight="1">
      <c r="A233" s="68"/>
      <c r="B233" s="140"/>
      <c r="C233" s="68"/>
      <c r="D233" s="337"/>
      <c r="E233" s="140"/>
      <c r="F233" s="87"/>
      <c r="G233" s="68"/>
      <c r="H233" s="68"/>
      <c r="I233" s="68"/>
      <c r="J233" s="68"/>
      <c r="K233" s="68"/>
      <c r="L233" s="68"/>
      <c r="M233" s="68"/>
      <c r="N233" s="68"/>
      <c r="O233" s="371"/>
      <c r="P233" s="68"/>
      <c r="Q233" s="68"/>
      <c r="R233" s="68"/>
      <c r="S233" s="68"/>
      <c r="T233" s="68"/>
      <c r="U233" s="68"/>
      <c r="V233" s="68"/>
      <c r="W233" s="68"/>
      <c r="X233" s="68"/>
      <c r="Y233" s="68"/>
      <c r="Z233" s="68"/>
      <c r="AA233" s="68"/>
      <c r="AB233" s="68"/>
      <c r="AC233" s="68"/>
      <c r="AD233" s="68"/>
      <c r="AE233" s="68"/>
      <c r="AF233" s="68"/>
      <c r="AG233" s="68"/>
      <c r="AH233" s="68"/>
      <c r="AI233" s="68"/>
      <c r="AJ233" s="68"/>
      <c r="AK233" s="68"/>
      <c r="AL233" s="68"/>
      <c r="AM233" s="68"/>
      <c r="AN233" s="68"/>
      <c r="AO233" s="68"/>
    </row>
    <row r="234" ht="14.25" customHeight="1">
      <c r="A234" s="68"/>
      <c r="B234" s="140"/>
      <c r="C234" s="68"/>
      <c r="D234" s="337"/>
      <c r="E234" s="140"/>
      <c r="F234" s="87"/>
      <c r="G234" s="68"/>
      <c r="H234" s="68"/>
      <c r="I234" s="68"/>
      <c r="J234" s="68"/>
      <c r="K234" s="68"/>
      <c r="L234" s="68"/>
      <c r="M234" s="68"/>
      <c r="N234" s="68"/>
      <c r="O234" s="371"/>
      <c r="P234" s="68"/>
      <c r="Q234" s="68"/>
      <c r="R234" s="68"/>
      <c r="S234" s="68"/>
      <c r="T234" s="68"/>
      <c r="U234" s="68"/>
      <c r="V234" s="68"/>
      <c r="W234" s="68"/>
      <c r="X234" s="68"/>
      <c r="Y234" s="68"/>
      <c r="Z234" s="68"/>
      <c r="AA234" s="68"/>
      <c r="AB234" s="68"/>
      <c r="AC234" s="68"/>
      <c r="AD234" s="68"/>
      <c r="AE234" s="68"/>
      <c r="AF234" s="68"/>
      <c r="AG234" s="68"/>
      <c r="AH234" s="68"/>
      <c r="AI234" s="68"/>
      <c r="AJ234" s="68"/>
      <c r="AK234" s="68"/>
      <c r="AL234" s="68"/>
      <c r="AM234" s="68"/>
      <c r="AN234" s="68"/>
      <c r="AO234" s="68"/>
    </row>
    <row r="235" ht="14.25" customHeight="1">
      <c r="A235" s="68"/>
      <c r="B235" s="140"/>
      <c r="C235" s="68"/>
      <c r="D235" s="337"/>
      <c r="E235" s="140"/>
      <c r="F235" s="87"/>
      <c r="G235" s="68"/>
      <c r="H235" s="68"/>
      <c r="I235" s="68"/>
      <c r="J235" s="68"/>
      <c r="K235" s="68"/>
      <c r="L235" s="68"/>
      <c r="M235" s="68"/>
      <c r="N235" s="68"/>
      <c r="O235" s="371"/>
      <c r="P235" s="68"/>
      <c r="Q235" s="68"/>
      <c r="R235" s="68"/>
      <c r="S235" s="68"/>
      <c r="T235" s="68"/>
      <c r="U235" s="68"/>
      <c r="V235" s="68"/>
      <c r="W235" s="68"/>
      <c r="X235" s="68"/>
      <c r="Y235" s="68"/>
      <c r="Z235" s="68"/>
      <c r="AA235" s="68"/>
      <c r="AB235" s="68"/>
      <c r="AC235" s="68"/>
      <c r="AD235" s="68"/>
      <c r="AE235" s="68"/>
      <c r="AF235" s="68"/>
      <c r="AG235" s="68"/>
      <c r="AH235" s="68"/>
      <c r="AI235" s="68"/>
      <c r="AJ235" s="68"/>
      <c r="AK235" s="68"/>
      <c r="AL235" s="68"/>
      <c r="AM235" s="68"/>
      <c r="AN235" s="68"/>
      <c r="AO235" s="68"/>
    </row>
    <row r="236" ht="14.25" customHeight="1">
      <c r="A236" s="68"/>
      <c r="B236" s="140"/>
      <c r="C236" s="68"/>
      <c r="D236" s="337"/>
      <c r="E236" s="140"/>
      <c r="F236" s="87"/>
      <c r="G236" s="68"/>
      <c r="H236" s="68"/>
      <c r="I236" s="68"/>
      <c r="J236" s="68"/>
      <c r="K236" s="68"/>
      <c r="L236" s="68"/>
      <c r="M236" s="68"/>
      <c r="N236" s="68"/>
      <c r="O236" s="371"/>
      <c r="P236" s="68"/>
      <c r="Q236" s="68"/>
      <c r="R236" s="68"/>
      <c r="S236" s="68"/>
      <c r="T236" s="68"/>
      <c r="U236" s="68"/>
      <c r="V236" s="68"/>
      <c r="W236" s="68"/>
      <c r="X236" s="68"/>
      <c r="Y236" s="68"/>
      <c r="Z236" s="68"/>
      <c r="AA236" s="68"/>
      <c r="AB236" s="68"/>
      <c r="AC236" s="68"/>
      <c r="AD236" s="68"/>
      <c r="AE236" s="68"/>
      <c r="AF236" s="68"/>
      <c r="AG236" s="68"/>
      <c r="AH236" s="68"/>
      <c r="AI236" s="68"/>
      <c r="AJ236" s="68"/>
      <c r="AK236" s="68"/>
      <c r="AL236" s="68"/>
      <c r="AM236" s="68"/>
      <c r="AN236" s="68"/>
      <c r="AO236" s="68"/>
    </row>
    <row r="237" ht="14.25" customHeight="1">
      <c r="A237" s="68"/>
      <c r="B237" s="140"/>
      <c r="C237" s="68"/>
      <c r="D237" s="337"/>
      <c r="E237" s="140"/>
      <c r="F237" s="87"/>
      <c r="G237" s="68"/>
      <c r="H237" s="68"/>
      <c r="I237" s="68"/>
      <c r="J237" s="68"/>
      <c r="K237" s="68"/>
      <c r="L237" s="68"/>
      <c r="M237" s="68"/>
      <c r="N237" s="68"/>
      <c r="O237" s="371"/>
      <c r="P237" s="68"/>
      <c r="Q237" s="68"/>
      <c r="R237" s="68"/>
      <c r="S237" s="68"/>
      <c r="T237" s="68"/>
      <c r="U237" s="68"/>
      <c r="V237" s="68"/>
      <c r="W237" s="68"/>
      <c r="X237" s="68"/>
      <c r="Y237" s="68"/>
      <c r="Z237" s="68"/>
      <c r="AA237" s="68"/>
      <c r="AB237" s="68"/>
      <c r="AC237" s="68"/>
      <c r="AD237" s="68"/>
      <c r="AE237" s="68"/>
      <c r="AF237" s="68"/>
      <c r="AG237" s="68"/>
      <c r="AH237" s="68"/>
      <c r="AI237" s="68"/>
      <c r="AJ237" s="68"/>
      <c r="AK237" s="68"/>
      <c r="AL237" s="68"/>
      <c r="AM237" s="68"/>
      <c r="AN237" s="68"/>
      <c r="AO237" s="68"/>
    </row>
    <row r="238" ht="14.25" customHeight="1">
      <c r="A238" s="68"/>
      <c r="B238" s="140"/>
      <c r="C238" s="68"/>
      <c r="D238" s="337"/>
      <c r="E238" s="140"/>
      <c r="F238" s="87"/>
      <c r="G238" s="68"/>
      <c r="H238" s="68"/>
      <c r="I238" s="68"/>
      <c r="J238" s="68"/>
      <c r="K238" s="68"/>
      <c r="L238" s="68"/>
      <c r="M238" s="68"/>
      <c r="N238" s="68"/>
      <c r="O238" s="371"/>
      <c r="P238" s="68"/>
      <c r="Q238" s="68"/>
      <c r="R238" s="68"/>
      <c r="S238" s="68"/>
      <c r="T238" s="68"/>
      <c r="U238" s="68"/>
      <c r="V238" s="68"/>
      <c r="W238" s="68"/>
      <c r="X238" s="68"/>
      <c r="Y238" s="68"/>
      <c r="Z238" s="68"/>
      <c r="AA238" s="68"/>
      <c r="AB238" s="68"/>
      <c r="AC238" s="68"/>
      <c r="AD238" s="68"/>
      <c r="AE238" s="68"/>
      <c r="AF238" s="68"/>
      <c r="AG238" s="68"/>
      <c r="AH238" s="68"/>
      <c r="AI238" s="68"/>
      <c r="AJ238" s="68"/>
      <c r="AK238" s="68"/>
      <c r="AL238" s="68"/>
      <c r="AM238" s="68"/>
      <c r="AN238" s="68"/>
      <c r="AO238" s="68"/>
    </row>
    <row r="239" ht="14.25" customHeight="1">
      <c r="A239" s="68"/>
      <c r="B239" s="140"/>
      <c r="C239" s="68"/>
      <c r="D239" s="337"/>
      <c r="E239" s="140"/>
      <c r="F239" s="87"/>
      <c r="G239" s="68"/>
      <c r="H239" s="68"/>
      <c r="I239" s="68"/>
      <c r="J239" s="68"/>
      <c r="K239" s="68"/>
      <c r="L239" s="68"/>
      <c r="M239" s="68"/>
      <c r="N239" s="68"/>
      <c r="O239" s="371"/>
      <c r="P239" s="68"/>
      <c r="Q239" s="68"/>
      <c r="R239" s="68"/>
      <c r="S239" s="68"/>
      <c r="T239" s="68"/>
      <c r="U239" s="68"/>
      <c r="V239" s="68"/>
      <c r="W239" s="68"/>
      <c r="X239" s="68"/>
      <c r="Y239" s="68"/>
      <c r="Z239" s="68"/>
      <c r="AA239" s="68"/>
      <c r="AB239" s="68"/>
      <c r="AC239" s="68"/>
      <c r="AD239" s="68"/>
      <c r="AE239" s="68"/>
      <c r="AF239" s="68"/>
      <c r="AG239" s="68"/>
      <c r="AH239" s="68"/>
      <c r="AI239" s="68"/>
      <c r="AJ239" s="68"/>
      <c r="AK239" s="68"/>
      <c r="AL239" s="68"/>
      <c r="AM239" s="68"/>
      <c r="AN239" s="68"/>
      <c r="AO239" s="68"/>
    </row>
    <row r="240" ht="14.25" customHeight="1">
      <c r="A240" s="68"/>
      <c r="B240" s="140"/>
      <c r="C240" s="68"/>
      <c r="D240" s="337"/>
      <c r="E240" s="140"/>
      <c r="F240" s="87"/>
      <c r="G240" s="68"/>
      <c r="H240" s="68"/>
      <c r="I240" s="68"/>
      <c r="J240" s="68"/>
      <c r="K240" s="68"/>
      <c r="L240" s="68"/>
      <c r="M240" s="68"/>
      <c r="N240" s="68"/>
      <c r="O240" s="371"/>
      <c r="P240" s="68"/>
      <c r="Q240" s="68"/>
      <c r="R240" s="68"/>
      <c r="S240" s="68"/>
      <c r="T240" s="68"/>
      <c r="U240" s="68"/>
      <c r="V240" s="68"/>
      <c r="W240" s="68"/>
      <c r="X240" s="68"/>
      <c r="Y240" s="68"/>
      <c r="Z240" s="68"/>
      <c r="AA240" s="68"/>
      <c r="AB240" s="68"/>
      <c r="AC240" s="68"/>
      <c r="AD240" s="68"/>
      <c r="AE240" s="68"/>
      <c r="AF240" s="68"/>
      <c r="AG240" s="68"/>
      <c r="AH240" s="68"/>
      <c r="AI240" s="68"/>
      <c r="AJ240" s="68"/>
      <c r="AK240" s="68"/>
      <c r="AL240" s="68"/>
      <c r="AM240" s="68"/>
      <c r="AN240" s="68"/>
      <c r="AO240" s="68"/>
    </row>
    <row r="241" ht="14.25" customHeight="1">
      <c r="A241" s="68"/>
      <c r="B241" s="140"/>
      <c r="C241" s="68"/>
      <c r="D241" s="337"/>
      <c r="E241" s="140"/>
      <c r="F241" s="87"/>
      <c r="G241" s="68"/>
      <c r="H241" s="68"/>
      <c r="I241" s="68"/>
      <c r="J241" s="68"/>
      <c r="K241" s="68"/>
      <c r="L241" s="68"/>
      <c r="M241" s="68"/>
      <c r="N241" s="68"/>
      <c r="O241" s="371"/>
      <c r="P241" s="68"/>
      <c r="Q241" s="68"/>
      <c r="R241" s="68"/>
      <c r="S241" s="68"/>
      <c r="T241" s="68"/>
      <c r="U241" s="68"/>
      <c r="V241" s="68"/>
      <c r="W241" s="68"/>
      <c r="X241" s="68"/>
      <c r="Y241" s="68"/>
      <c r="Z241" s="68"/>
      <c r="AA241" s="68"/>
      <c r="AB241" s="68"/>
      <c r="AC241" s="68"/>
      <c r="AD241" s="68"/>
      <c r="AE241" s="68"/>
      <c r="AF241" s="68"/>
      <c r="AG241" s="68"/>
      <c r="AH241" s="68"/>
      <c r="AI241" s="68"/>
      <c r="AJ241" s="68"/>
      <c r="AK241" s="68"/>
      <c r="AL241" s="68"/>
      <c r="AM241" s="68"/>
      <c r="AN241" s="68"/>
      <c r="AO241" s="68"/>
    </row>
    <row r="242" ht="14.25" customHeight="1">
      <c r="A242" s="68"/>
      <c r="B242" s="140"/>
      <c r="C242" s="68"/>
      <c r="D242" s="337"/>
      <c r="E242" s="140"/>
      <c r="F242" s="87"/>
      <c r="G242" s="68"/>
      <c r="H242" s="68"/>
      <c r="I242" s="68"/>
      <c r="J242" s="68"/>
      <c r="K242" s="68"/>
      <c r="L242" s="68"/>
      <c r="M242" s="68"/>
      <c r="N242" s="68"/>
      <c r="O242" s="371"/>
      <c r="P242" s="68"/>
      <c r="Q242" s="68"/>
      <c r="R242" s="68"/>
      <c r="S242" s="68"/>
      <c r="T242" s="68"/>
      <c r="U242" s="68"/>
      <c r="V242" s="68"/>
      <c r="W242" s="68"/>
      <c r="X242" s="68"/>
      <c r="Y242" s="68"/>
      <c r="Z242" s="68"/>
      <c r="AA242" s="68"/>
      <c r="AB242" s="68"/>
      <c r="AC242" s="68"/>
      <c r="AD242" s="68"/>
      <c r="AE242" s="68"/>
      <c r="AF242" s="68"/>
      <c r="AG242" s="68"/>
      <c r="AH242" s="68"/>
      <c r="AI242" s="68"/>
      <c r="AJ242" s="68"/>
      <c r="AK242" s="68"/>
      <c r="AL242" s="68"/>
      <c r="AM242" s="68"/>
      <c r="AN242" s="68"/>
      <c r="AO242" s="68"/>
    </row>
    <row r="243" ht="14.25" customHeight="1">
      <c r="A243" s="68"/>
      <c r="B243" s="140"/>
      <c r="C243" s="68"/>
      <c r="D243" s="337"/>
      <c r="E243" s="140"/>
      <c r="F243" s="87"/>
      <c r="G243" s="68"/>
      <c r="H243" s="68"/>
      <c r="I243" s="68"/>
      <c r="J243" s="68"/>
      <c r="K243" s="68"/>
      <c r="L243" s="68"/>
      <c r="M243" s="68"/>
      <c r="N243" s="68"/>
      <c r="O243" s="371"/>
      <c r="P243" s="68"/>
      <c r="Q243" s="68"/>
      <c r="R243" s="68"/>
      <c r="S243" s="68"/>
      <c r="T243" s="68"/>
      <c r="U243" s="68"/>
      <c r="V243" s="68"/>
      <c r="W243" s="68"/>
      <c r="X243" s="68"/>
      <c r="Y243" s="68"/>
      <c r="Z243" s="68"/>
      <c r="AA243" s="68"/>
      <c r="AB243" s="68"/>
      <c r="AC243" s="68"/>
      <c r="AD243" s="68"/>
      <c r="AE243" s="68"/>
      <c r="AF243" s="68"/>
      <c r="AG243" s="68"/>
      <c r="AH243" s="68"/>
      <c r="AI243" s="68"/>
      <c r="AJ243" s="68"/>
      <c r="AK243" s="68"/>
      <c r="AL243" s="68"/>
      <c r="AM243" s="68"/>
      <c r="AN243" s="68"/>
      <c r="AO243" s="68"/>
    </row>
    <row r="244" ht="14.25" customHeight="1">
      <c r="A244" s="68"/>
      <c r="B244" s="140"/>
      <c r="C244" s="68"/>
      <c r="D244" s="337"/>
      <c r="E244" s="140"/>
      <c r="F244" s="87"/>
      <c r="G244" s="68"/>
      <c r="H244" s="68"/>
      <c r="I244" s="68"/>
      <c r="J244" s="68"/>
      <c r="K244" s="68"/>
      <c r="L244" s="68"/>
      <c r="M244" s="68"/>
      <c r="N244" s="68"/>
      <c r="O244" s="371"/>
      <c r="P244" s="68"/>
      <c r="Q244" s="68"/>
      <c r="R244" s="68"/>
      <c r="S244" s="68"/>
      <c r="T244" s="68"/>
      <c r="U244" s="68"/>
      <c r="V244" s="68"/>
      <c r="W244" s="68"/>
      <c r="X244" s="68"/>
      <c r="Y244" s="68"/>
      <c r="Z244" s="68"/>
      <c r="AA244" s="68"/>
      <c r="AB244" s="68"/>
      <c r="AC244" s="68"/>
      <c r="AD244" s="68"/>
      <c r="AE244" s="68"/>
      <c r="AF244" s="68"/>
      <c r="AG244" s="68"/>
      <c r="AH244" s="68"/>
      <c r="AI244" s="68"/>
      <c r="AJ244" s="68"/>
      <c r="AK244" s="68"/>
      <c r="AL244" s="68"/>
      <c r="AM244" s="68"/>
      <c r="AN244" s="68"/>
      <c r="AO244" s="68"/>
    </row>
    <row r="245" ht="14.25" customHeight="1">
      <c r="A245" s="68"/>
      <c r="B245" s="140"/>
      <c r="C245" s="68"/>
      <c r="D245" s="337"/>
      <c r="E245" s="140"/>
      <c r="F245" s="87"/>
      <c r="G245" s="68"/>
      <c r="H245" s="68"/>
      <c r="I245" s="68"/>
      <c r="J245" s="68"/>
      <c r="K245" s="68"/>
      <c r="L245" s="68"/>
      <c r="M245" s="68"/>
      <c r="N245" s="68"/>
      <c r="O245" s="371"/>
      <c r="P245" s="68"/>
      <c r="Q245" s="68"/>
      <c r="R245" s="68"/>
      <c r="S245" s="68"/>
      <c r="T245" s="68"/>
      <c r="U245" s="68"/>
      <c r="V245" s="68"/>
      <c r="W245" s="68"/>
      <c r="X245" s="68"/>
      <c r="Y245" s="68"/>
      <c r="Z245" s="68"/>
      <c r="AA245" s="68"/>
      <c r="AB245" s="68"/>
      <c r="AC245" s="68"/>
      <c r="AD245" s="68"/>
      <c r="AE245" s="68"/>
      <c r="AF245" s="68"/>
      <c r="AG245" s="68"/>
      <c r="AH245" s="68"/>
      <c r="AI245" s="68"/>
      <c r="AJ245" s="68"/>
      <c r="AK245" s="68"/>
      <c r="AL245" s="68"/>
      <c r="AM245" s="68"/>
      <c r="AN245" s="68"/>
      <c r="AO245" s="68"/>
    </row>
    <row r="246" ht="14.25" customHeight="1">
      <c r="A246" s="68"/>
      <c r="B246" s="140"/>
      <c r="C246" s="68"/>
      <c r="D246" s="337"/>
      <c r="E246" s="140"/>
      <c r="F246" s="87"/>
      <c r="G246" s="68"/>
      <c r="H246" s="68"/>
      <c r="I246" s="68"/>
      <c r="J246" s="68"/>
      <c r="K246" s="68"/>
      <c r="L246" s="68"/>
      <c r="M246" s="68"/>
      <c r="N246" s="68"/>
      <c r="O246" s="371"/>
      <c r="P246" s="68"/>
      <c r="Q246" s="68"/>
      <c r="R246" s="68"/>
      <c r="S246" s="68"/>
      <c r="T246" s="68"/>
      <c r="U246" s="68"/>
      <c r="V246" s="68"/>
      <c r="W246" s="68"/>
      <c r="X246" s="68"/>
      <c r="Y246" s="68"/>
      <c r="Z246" s="68"/>
      <c r="AA246" s="68"/>
      <c r="AB246" s="68"/>
      <c r="AC246" s="68"/>
      <c r="AD246" s="68"/>
      <c r="AE246" s="68"/>
      <c r="AF246" s="68"/>
      <c r="AG246" s="68"/>
      <c r="AH246" s="68"/>
      <c r="AI246" s="68"/>
      <c r="AJ246" s="68"/>
      <c r="AK246" s="68"/>
      <c r="AL246" s="68"/>
      <c r="AM246" s="68"/>
      <c r="AN246" s="68"/>
      <c r="AO246" s="68"/>
    </row>
    <row r="247" ht="14.25" customHeight="1">
      <c r="A247" s="68"/>
      <c r="B247" s="140"/>
      <c r="C247" s="68"/>
      <c r="D247" s="337"/>
      <c r="E247" s="140"/>
      <c r="F247" s="87"/>
      <c r="G247" s="68"/>
      <c r="H247" s="68"/>
      <c r="I247" s="68"/>
      <c r="J247" s="68"/>
      <c r="K247" s="68"/>
      <c r="L247" s="68"/>
      <c r="M247" s="68"/>
      <c r="N247" s="68"/>
      <c r="O247" s="371"/>
      <c r="P247" s="68"/>
      <c r="Q247" s="68"/>
      <c r="R247" s="68"/>
      <c r="S247" s="68"/>
      <c r="T247" s="68"/>
      <c r="U247" s="68"/>
      <c r="V247" s="68"/>
      <c r="W247" s="68"/>
      <c r="X247" s="68"/>
      <c r="Y247" s="68"/>
      <c r="Z247" s="68"/>
      <c r="AA247" s="68"/>
      <c r="AB247" s="68"/>
      <c r="AC247" s="68"/>
      <c r="AD247" s="68"/>
      <c r="AE247" s="68"/>
      <c r="AF247" s="68"/>
      <c r="AG247" s="68"/>
      <c r="AH247" s="68"/>
      <c r="AI247" s="68"/>
      <c r="AJ247" s="68"/>
      <c r="AK247" s="68"/>
      <c r="AL247" s="68"/>
      <c r="AM247" s="68"/>
      <c r="AN247" s="68"/>
      <c r="AO247" s="68"/>
    </row>
    <row r="248" ht="14.25" customHeight="1">
      <c r="A248" s="68"/>
      <c r="B248" s="140"/>
      <c r="C248" s="68"/>
      <c r="D248" s="337"/>
      <c r="E248" s="140"/>
      <c r="F248" s="87"/>
      <c r="G248" s="68"/>
      <c r="H248" s="68"/>
      <c r="I248" s="68"/>
      <c r="J248" s="68"/>
      <c r="K248" s="68"/>
      <c r="L248" s="68"/>
      <c r="M248" s="68"/>
      <c r="N248" s="68"/>
      <c r="O248" s="371"/>
      <c r="P248" s="68"/>
      <c r="Q248" s="68"/>
      <c r="R248" s="68"/>
      <c r="S248" s="68"/>
      <c r="T248" s="68"/>
      <c r="U248" s="68"/>
      <c r="V248" s="68"/>
      <c r="W248" s="68"/>
      <c r="X248" s="68"/>
      <c r="Y248" s="68"/>
      <c r="Z248" s="68"/>
      <c r="AA248" s="68"/>
      <c r="AB248" s="68"/>
      <c r="AC248" s="68"/>
      <c r="AD248" s="68"/>
      <c r="AE248" s="68"/>
      <c r="AF248" s="68"/>
      <c r="AG248" s="68"/>
      <c r="AH248" s="68"/>
      <c r="AI248" s="68"/>
      <c r="AJ248" s="68"/>
      <c r="AK248" s="68"/>
      <c r="AL248" s="68"/>
      <c r="AM248" s="68"/>
      <c r="AN248" s="68"/>
      <c r="AO248" s="68"/>
    </row>
    <row r="249" ht="14.25" customHeight="1">
      <c r="A249" s="68"/>
      <c r="B249" s="140"/>
      <c r="C249" s="68"/>
      <c r="D249" s="337"/>
      <c r="E249" s="140"/>
      <c r="F249" s="87"/>
      <c r="G249" s="68"/>
      <c r="H249" s="68"/>
      <c r="I249" s="68"/>
      <c r="J249" s="68"/>
      <c r="K249" s="68"/>
      <c r="L249" s="68"/>
      <c r="M249" s="68"/>
      <c r="N249" s="68"/>
      <c r="O249" s="371"/>
      <c r="P249" s="68"/>
      <c r="Q249" s="68"/>
      <c r="R249" s="68"/>
      <c r="S249" s="68"/>
      <c r="T249" s="68"/>
      <c r="U249" s="68"/>
      <c r="V249" s="68"/>
      <c r="W249" s="68"/>
      <c r="X249" s="68"/>
      <c r="Y249" s="68"/>
      <c r="Z249" s="68"/>
      <c r="AA249" s="68"/>
      <c r="AB249" s="68"/>
      <c r="AC249" s="68"/>
      <c r="AD249" s="68"/>
      <c r="AE249" s="68"/>
      <c r="AF249" s="68"/>
      <c r="AG249" s="68"/>
      <c r="AH249" s="68"/>
      <c r="AI249" s="68"/>
      <c r="AJ249" s="68"/>
      <c r="AK249" s="68"/>
      <c r="AL249" s="68"/>
      <c r="AM249" s="68"/>
      <c r="AN249" s="68"/>
      <c r="AO249" s="68"/>
    </row>
    <row r="250" ht="14.25" customHeight="1">
      <c r="A250" s="68"/>
      <c r="B250" s="140"/>
      <c r="C250" s="68"/>
      <c r="D250" s="337"/>
      <c r="E250" s="140"/>
      <c r="F250" s="87"/>
      <c r="G250" s="68"/>
      <c r="H250" s="68"/>
      <c r="I250" s="68"/>
      <c r="J250" s="68"/>
      <c r="K250" s="68"/>
      <c r="L250" s="68"/>
      <c r="M250" s="68"/>
      <c r="N250" s="68"/>
      <c r="O250" s="371"/>
      <c r="P250" s="68"/>
      <c r="Q250" s="68"/>
      <c r="R250" s="68"/>
      <c r="S250" s="68"/>
      <c r="T250" s="68"/>
      <c r="U250" s="68"/>
      <c r="V250" s="68"/>
      <c r="W250" s="68"/>
      <c r="X250" s="68"/>
      <c r="Y250" s="68"/>
      <c r="Z250" s="68"/>
      <c r="AA250" s="68"/>
      <c r="AB250" s="68"/>
      <c r="AC250" s="68"/>
      <c r="AD250" s="68"/>
      <c r="AE250" s="68"/>
      <c r="AF250" s="68"/>
      <c r="AG250" s="68"/>
      <c r="AH250" s="68"/>
      <c r="AI250" s="68"/>
      <c r="AJ250" s="68"/>
      <c r="AK250" s="68"/>
      <c r="AL250" s="68"/>
      <c r="AM250" s="68"/>
      <c r="AN250" s="68"/>
      <c r="AO250" s="68"/>
    </row>
    <row r="251" ht="14.25" customHeight="1">
      <c r="A251" s="68"/>
      <c r="B251" s="140"/>
      <c r="C251" s="68"/>
      <c r="D251" s="337"/>
      <c r="E251" s="140"/>
      <c r="F251" s="87"/>
      <c r="G251" s="68"/>
      <c r="H251" s="68"/>
      <c r="I251" s="68"/>
      <c r="J251" s="68"/>
      <c r="K251" s="68"/>
      <c r="L251" s="68"/>
      <c r="M251" s="68"/>
      <c r="N251" s="68"/>
      <c r="O251" s="371"/>
      <c r="P251" s="68"/>
      <c r="Q251" s="68"/>
      <c r="R251" s="68"/>
      <c r="S251" s="68"/>
      <c r="T251" s="68"/>
      <c r="U251" s="68"/>
      <c r="V251" s="68"/>
      <c r="W251" s="68"/>
      <c r="X251" s="68"/>
      <c r="Y251" s="68"/>
      <c r="Z251" s="68"/>
      <c r="AA251" s="68"/>
      <c r="AB251" s="68"/>
      <c r="AC251" s="68"/>
      <c r="AD251" s="68"/>
      <c r="AE251" s="68"/>
      <c r="AF251" s="68"/>
      <c r="AG251" s="68"/>
      <c r="AH251" s="68"/>
      <c r="AI251" s="68"/>
      <c r="AJ251" s="68"/>
      <c r="AK251" s="68"/>
      <c r="AL251" s="68"/>
      <c r="AM251" s="68"/>
      <c r="AN251" s="68"/>
      <c r="AO251" s="68"/>
    </row>
    <row r="252" ht="14.25" customHeight="1">
      <c r="A252" s="68"/>
      <c r="B252" s="140"/>
      <c r="C252" s="68"/>
      <c r="D252" s="337"/>
      <c r="E252" s="140"/>
      <c r="F252" s="87"/>
      <c r="G252" s="68"/>
      <c r="H252" s="68"/>
      <c r="I252" s="68"/>
      <c r="J252" s="68"/>
      <c r="K252" s="68"/>
      <c r="L252" s="68"/>
      <c r="M252" s="68"/>
      <c r="N252" s="68"/>
      <c r="O252" s="371"/>
      <c r="P252" s="68"/>
      <c r="Q252" s="68"/>
      <c r="R252" s="68"/>
      <c r="S252" s="68"/>
      <c r="T252" s="68"/>
      <c r="U252" s="68"/>
      <c r="V252" s="68"/>
      <c r="W252" s="68"/>
      <c r="X252" s="68"/>
      <c r="Y252" s="68"/>
      <c r="Z252" s="68"/>
      <c r="AA252" s="68"/>
      <c r="AB252" s="68"/>
      <c r="AC252" s="68"/>
      <c r="AD252" s="68"/>
      <c r="AE252" s="68"/>
      <c r="AF252" s="68"/>
      <c r="AG252" s="68"/>
      <c r="AH252" s="68"/>
      <c r="AI252" s="68"/>
      <c r="AJ252" s="68"/>
      <c r="AK252" s="68"/>
      <c r="AL252" s="68"/>
      <c r="AM252" s="68"/>
      <c r="AN252" s="68"/>
      <c r="AO252" s="68"/>
    </row>
    <row r="253" ht="14.25" customHeight="1">
      <c r="A253" s="68"/>
      <c r="B253" s="140"/>
      <c r="C253" s="68"/>
      <c r="D253" s="337"/>
      <c r="E253" s="140"/>
      <c r="F253" s="87"/>
      <c r="G253" s="68"/>
      <c r="H253" s="68"/>
      <c r="I253" s="68"/>
      <c r="J253" s="68"/>
      <c r="K253" s="68"/>
      <c r="L253" s="68"/>
      <c r="M253" s="68"/>
      <c r="N253" s="68"/>
      <c r="O253" s="371"/>
      <c r="P253" s="68"/>
      <c r="Q253" s="68"/>
      <c r="R253" s="68"/>
      <c r="S253" s="68"/>
      <c r="T253" s="68"/>
      <c r="U253" s="68"/>
      <c r="V253" s="68"/>
      <c r="W253" s="68"/>
      <c r="X253" s="68"/>
      <c r="Y253" s="68"/>
      <c r="Z253" s="68"/>
      <c r="AA253" s="68"/>
      <c r="AB253" s="68"/>
      <c r="AC253" s="68"/>
      <c r="AD253" s="68"/>
      <c r="AE253" s="68"/>
      <c r="AF253" s="68"/>
      <c r="AG253" s="68"/>
      <c r="AH253" s="68"/>
      <c r="AI253" s="68"/>
      <c r="AJ253" s="68"/>
      <c r="AK253" s="68"/>
      <c r="AL253" s="68"/>
      <c r="AM253" s="68"/>
      <c r="AN253" s="68"/>
      <c r="AO253" s="68"/>
    </row>
    <row r="254" ht="14.25" customHeight="1">
      <c r="A254" s="68"/>
      <c r="B254" s="140"/>
      <c r="C254" s="68"/>
      <c r="D254" s="337"/>
      <c r="E254" s="140"/>
      <c r="F254" s="87"/>
      <c r="G254" s="68"/>
      <c r="H254" s="68"/>
      <c r="I254" s="68"/>
      <c r="J254" s="68"/>
      <c r="K254" s="68"/>
      <c r="L254" s="68"/>
      <c r="M254" s="68"/>
      <c r="N254" s="68"/>
      <c r="O254" s="371"/>
      <c r="P254" s="68"/>
      <c r="Q254" s="68"/>
      <c r="R254" s="68"/>
      <c r="S254" s="68"/>
      <c r="T254" s="68"/>
      <c r="U254" s="68"/>
      <c r="V254" s="68"/>
      <c r="W254" s="68"/>
      <c r="X254" s="68"/>
      <c r="Y254" s="68"/>
      <c r="Z254" s="68"/>
      <c r="AA254" s="68"/>
      <c r="AB254" s="68"/>
      <c r="AC254" s="68"/>
      <c r="AD254" s="68"/>
      <c r="AE254" s="68"/>
      <c r="AF254" s="68"/>
      <c r="AG254" s="68"/>
      <c r="AH254" s="68"/>
      <c r="AI254" s="68"/>
      <c r="AJ254" s="68"/>
      <c r="AK254" s="68"/>
      <c r="AL254" s="68"/>
      <c r="AM254" s="68"/>
      <c r="AN254" s="68"/>
      <c r="AO254" s="68"/>
    </row>
    <row r="255" ht="14.25" customHeight="1">
      <c r="A255" s="68"/>
      <c r="B255" s="140"/>
      <c r="C255" s="68"/>
      <c r="D255" s="337"/>
      <c r="E255" s="140"/>
      <c r="F255" s="87"/>
      <c r="G255" s="68"/>
      <c r="H255" s="68"/>
      <c r="I255" s="68"/>
      <c r="J255" s="68"/>
      <c r="K255" s="68"/>
      <c r="L255" s="68"/>
      <c r="M255" s="68"/>
      <c r="N255" s="68"/>
      <c r="O255" s="371"/>
      <c r="P255" s="68"/>
      <c r="Q255" s="68"/>
      <c r="R255" s="68"/>
      <c r="S255" s="68"/>
      <c r="T255" s="68"/>
      <c r="U255" s="68"/>
      <c r="V255" s="68"/>
      <c r="W255" s="68"/>
      <c r="X255" s="68"/>
      <c r="Y255" s="68"/>
      <c r="Z255" s="68"/>
      <c r="AA255" s="68"/>
      <c r="AB255" s="68"/>
      <c r="AC255" s="68"/>
      <c r="AD255" s="68"/>
      <c r="AE255" s="68"/>
      <c r="AF255" s="68"/>
      <c r="AG255" s="68"/>
      <c r="AH255" s="68"/>
      <c r="AI255" s="68"/>
      <c r="AJ255" s="68"/>
      <c r="AK255" s="68"/>
      <c r="AL255" s="68"/>
      <c r="AM255" s="68"/>
      <c r="AN255" s="68"/>
      <c r="AO255" s="68"/>
    </row>
    <row r="256" ht="14.25" customHeight="1">
      <c r="A256" s="68"/>
      <c r="B256" s="140"/>
      <c r="C256" s="68"/>
      <c r="D256" s="337"/>
      <c r="E256" s="140"/>
      <c r="F256" s="87"/>
      <c r="G256" s="68"/>
      <c r="H256" s="68"/>
      <c r="I256" s="68"/>
      <c r="J256" s="68"/>
      <c r="K256" s="68"/>
      <c r="L256" s="68"/>
      <c r="M256" s="68"/>
      <c r="N256" s="68"/>
      <c r="O256" s="371"/>
      <c r="P256" s="68"/>
      <c r="Q256" s="68"/>
      <c r="R256" s="68"/>
      <c r="S256" s="68"/>
      <c r="T256" s="68"/>
      <c r="U256" s="68"/>
      <c r="V256" s="68"/>
      <c r="W256" s="68"/>
      <c r="X256" s="68"/>
      <c r="Y256" s="68"/>
      <c r="Z256" s="68"/>
      <c r="AA256" s="68"/>
      <c r="AB256" s="68"/>
      <c r="AC256" s="68"/>
      <c r="AD256" s="68"/>
      <c r="AE256" s="68"/>
      <c r="AF256" s="68"/>
      <c r="AG256" s="68"/>
      <c r="AH256" s="68"/>
      <c r="AI256" s="68"/>
      <c r="AJ256" s="68"/>
      <c r="AK256" s="68"/>
      <c r="AL256" s="68"/>
      <c r="AM256" s="68"/>
      <c r="AN256" s="68"/>
      <c r="AO256" s="68"/>
    </row>
    <row r="257" ht="14.25" customHeight="1">
      <c r="A257" s="68"/>
      <c r="B257" s="140"/>
      <c r="C257" s="68"/>
      <c r="D257" s="337"/>
      <c r="E257" s="140"/>
      <c r="F257" s="87"/>
      <c r="G257" s="68"/>
      <c r="H257" s="68"/>
      <c r="I257" s="68"/>
      <c r="J257" s="68"/>
      <c r="K257" s="68"/>
      <c r="L257" s="68"/>
      <c r="M257" s="68"/>
      <c r="N257" s="68"/>
      <c r="O257" s="371"/>
      <c r="P257" s="68"/>
      <c r="Q257" s="68"/>
      <c r="R257" s="68"/>
      <c r="S257" s="68"/>
      <c r="T257" s="68"/>
      <c r="U257" s="68"/>
      <c r="V257" s="68"/>
      <c r="W257" s="68"/>
      <c r="X257" s="68"/>
      <c r="Y257" s="68"/>
      <c r="Z257" s="68"/>
      <c r="AA257" s="68"/>
      <c r="AB257" s="68"/>
      <c r="AC257" s="68"/>
      <c r="AD257" s="68"/>
      <c r="AE257" s="68"/>
      <c r="AF257" s="68"/>
      <c r="AG257" s="68"/>
      <c r="AH257" s="68"/>
      <c r="AI257" s="68"/>
      <c r="AJ257" s="68"/>
      <c r="AK257" s="68"/>
      <c r="AL257" s="68"/>
      <c r="AM257" s="68"/>
      <c r="AN257" s="68"/>
      <c r="AO257" s="68"/>
    </row>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O2:O50">
      <formula1>"21-08-2024,21/8/2024,21/8/202,21/08/2024,22/8/2024,22/08/2024,21/8/2025,22/8/2025,22/8/2026,22/8/2027,23/8/2024"</formula1>
    </dataValidation>
    <dataValidation type="list" allowBlank="1" showErrorMessage="1" sqref="R2:R54">
      <formula1>"Repossessed,Repossession Running,Proclamation,Selfbooked,Proclamation Running,Not Repossessed,Normal Instruction,Repossession ongoing"</formula1>
    </dataValidation>
    <dataValidation type="list" allowBlank="1" showErrorMessage="1" sqref="H2:H54">
      <formula1>"PENSION,TRADECENTER,KITENGELA,PENSION,MOMBASA,Kitengela,KISUMU,Pension,kitengela"</formula1>
    </dataValidation>
    <dataValidation type="list" allowBlank="1" showErrorMessage="1" sqref="P2:P54">
      <formula1>"Issued,Re-issued,Reissued,Selfbooked,Issued"</formula1>
    </dataValidation>
    <dataValidation type="list" allowBlank="1" showErrorMessage="1" sqref="S2:S55 S57">
      <formula1>"Repossessed,Not repossessed,Not Repossessed,proclamation,Selfbooked"</formula1>
    </dataValidation>
    <dataValidation type="list" allowBlank="1" showErrorMessage="1" sqref="N56:N57">
      <formula1>"normal repossession,Not Repossessed,Selfbooked,Normal Repossession,Self Booked,Reposssessed,Not Repossesed"</formula1>
    </dataValidation>
    <dataValidation type="list" allowBlank="1" showErrorMessage="1" sqref="N2:N54">
      <formula1>"13/08/2024,Not Repossessed,Selfbooked,Repossessed,Proclamation"</formula1>
    </dataValidation>
    <dataValidation type="list" allowBlank="1" showErrorMessage="1" sqref="T2:T50">
      <formula1>"Allan Nzaka,Janerose Wanjala,Victor Okombo,Wilson Mutava,Maxwel odhiambo,Beatrice Okeyo"</formula1>
    </dataValidation>
    <dataValidation type="list" allowBlank="1" showErrorMessage="1" sqref="J2:J57">
      <formula1>"ONLINE,OFFLINE"</formula1>
    </dataValidation>
    <dataValidation type="list" allowBlank="1" showErrorMessage="1" sqref="Q2:Q22 Q24:Q40">
      <formula1>"Normal Instructions,Not Repossessed,Normal Repossession"</formula1>
    </dataValidation>
    <dataValidation type="list" allowBlank="1" showErrorMessage="1" sqref="P56:P57">
      <formula1>"Not Repossessed,Repossessed,selfbooked,Selfbooked,Reposssessed"</formula1>
    </dataValidation>
    <dataValidation type="list" allowBlank="1" showErrorMessage="1" sqref="Q41:Q44 Q56:Q57">
      <formula1>"Normal Repossession,Normal; Instructions,selfbooked,Not Repossessed,Selfbooked,Reposssessed,NORMAL INSTRUCTION"</formula1>
    </dataValidation>
    <dataValidation type="list" allowBlank="1" showErrorMessage="1" sqref="H56:H57">
      <formula1>"PENSION,PENSION,KITENGELA,Kitengela,Ecobank,TRADECENTER,Eldoret,Pension,Pension,kitengela,Tradecenter,ECO BANK,ECOBANK,kisumu,KISUMU,MOMBASA"</formula1>
    </dataValidation>
    <dataValidation type="list" allowBlank="1" showErrorMessage="1" sqref="T56:T57">
      <formula1>"Allan Nzaka,Janerose Wanjala,Wilson Mutava,Sandra Mumbua,Victor Okombo,Kenedy Kaunda,BEATRICE OKEYO,Maxwel Odhiambo,Allan Nzaka"</formula1>
    </dataValidation>
  </dataValidations>
  <hyperlinks>
    <hyperlink r:id="rId1" ref="U16"/>
    <hyperlink r:id="rId2" ref="U23"/>
    <hyperlink r:id="rId3" ref="U24"/>
    <hyperlink r:id="rId4" ref="U25"/>
    <hyperlink r:id="rId5" ref="U26"/>
    <hyperlink r:id="rId6" ref="U27"/>
    <hyperlink r:id="rId7" ref="U36"/>
    <hyperlink r:id="rId8" ref="U37"/>
    <hyperlink r:id="rId9" ref="U38"/>
    <hyperlink r:id="rId10" ref="U39"/>
    <hyperlink r:id="rId11" ref="U41"/>
  </hyperlinks>
  <printOptions/>
  <pageMargins bottom="0.75" footer="0.0" header="0.0" left="0.7" right="0.7" top="0.75"/>
  <pageSetup orientation="landscape"/>
  <drawing r:id="rId1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15.75"/>
    <col customWidth="1" min="3" max="3" width="15.25"/>
    <col customWidth="1" min="4" max="4" width="12.88"/>
    <col customWidth="1" min="5" max="5" width="10.63"/>
    <col customWidth="1" min="6" max="6" width="13.63"/>
    <col customWidth="1" min="7" max="7" width="11.38"/>
    <col customWidth="1" min="8" max="8" width="9.13"/>
    <col customWidth="1" min="9" max="9" width="2.5"/>
    <col customWidth="1" min="10" max="10" width="10.75"/>
    <col customWidth="1" min="11" max="11" width="2.13"/>
    <col customWidth="1" min="12" max="12" width="12.0"/>
    <col customWidth="1" min="13" max="13" width="3.38"/>
    <col customWidth="1" min="14" max="17" width="9.13"/>
    <col customWidth="1" min="18" max="18" width="11.38"/>
    <col customWidth="1" min="19" max="26" width="8.63"/>
  </cols>
  <sheetData>
    <row r="1" ht="14.25" customHeight="1">
      <c r="A1" s="67"/>
      <c r="B1" s="67"/>
      <c r="C1" s="67"/>
      <c r="D1" s="67"/>
      <c r="E1" s="67"/>
      <c r="F1" s="67"/>
      <c r="G1" s="67"/>
      <c r="H1" s="67"/>
      <c r="I1" s="67"/>
      <c r="J1" s="67"/>
      <c r="K1" s="67"/>
      <c r="L1" s="67"/>
      <c r="M1" s="67"/>
      <c r="N1" s="67"/>
      <c r="O1" s="67"/>
      <c r="P1" s="67"/>
      <c r="Q1" s="67"/>
      <c r="R1" s="67"/>
      <c r="S1" s="67"/>
      <c r="T1" s="67"/>
      <c r="U1" s="67"/>
      <c r="V1" s="67"/>
      <c r="W1" s="67"/>
      <c r="X1" s="67"/>
      <c r="Y1" s="67"/>
      <c r="Z1" s="67"/>
    </row>
    <row r="2" ht="42.75" customHeight="1">
      <c r="A2" s="67"/>
      <c r="B2" s="834" t="s">
        <v>4044</v>
      </c>
      <c r="C2" s="834" t="s">
        <v>4758</v>
      </c>
      <c r="D2" s="835" t="s">
        <v>301</v>
      </c>
      <c r="E2" s="836" t="s">
        <v>954</v>
      </c>
      <c r="F2" s="837" t="s">
        <v>845</v>
      </c>
      <c r="G2" s="835" t="s">
        <v>4074</v>
      </c>
      <c r="H2" s="838" t="s">
        <v>4759</v>
      </c>
      <c r="I2" s="839"/>
      <c r="J2" s="840" t="s">
        <v>4060</v>
      </c>
      <c r="K2" s="839"/>
      <c r="L2" s="841" t="s">
        <v>4064</v>
      </c>
      <c r="M2" s="839"/>
      <c r="N2" s="841" t="s">
        <v>4760</v>
      </c>
      <c r="O2" s="67"/>
      <c r="P2" s="67"/>
      <c r="Q2" s="67"/>
      <c r="R2" s="842">
        <v>45525.0</v>
      </c>
      <c r="S2" s="843"/>
      <c r="T2" s="67"/>
      <c r="U2" s="67"/>
      <c r="V2" s="67"/>
      <c r="W2" s="67"/>
      <c r="X2" s="67"/>
      <c r="Y2" s="67"/>
      <c r="Z2" s="67"/>
    </row>
    <row r="3" ht="15.0" customHeight="1">
      <c r="A3" s="67"/>
      <c r="B3" s="844"/>
      <c r="C3" s="844"/>
      <c r="D3" s="844"/>
      <c r="E3" s="845"/>
      <c r="F3" s="846"/>
      <c r="G3" s="846"/>
      <c r="H3" s="847"/>
      <c r="I3" s="839"/>
      <c r="J3" s="848"/>
      <c r="K3" s="839"/>
      <c r="L3" s="848"/>
      <c r="M3" s="839"/>
      <c r="N3" s="848"/>
      <c r="O3" s="67"/>
      <c r="P3" s="67"/>
      <c r="Q3" s="67"/>
      <c r="R3" s="842">
        <v>45526.0</v>
      </c>
      <c r="S3" s="67"/>
      <c r="T3" s="67"/>
      <c r="U3" s="67"/>
      <c r="V3" s="67"/>
      <c r="W3" s="67"/>
      <c r="X3" s="67"/>
      <c r="Y3" s="67"/>
      <c r="Z3" s="67"/>
    </row>
    <row r="4" ht="14.25" customHeight="1">
      <c r="A4" s="67"/>
      <c r="B4" s="849" t="s">
        <v>4057</v>
      </c>
      <c r="C4" s="850">
        <f>COUNTIFS('Sep new'!T:T,'Branch $ week summary'!B4)</f>
        <v>43</v>
      </c>
      <c r="D4" s="850">
        <f>COUNTIFS('Sep new'!$T:$T,'Branch $ week summary'!$B4,'Sep new'!$W:$W,'Branch $ week summary'!$D$2)</f>
        <v>5</v>
      </c>
      <c r="E4" s="850">
        <f>COUNTIFS('Sep new'!$T:$T,'Branch $ week summary'!$B4,'Sep new'!$W:$W,'Branch $ week summary'!$E$2)</f>
        <v>36</v>
      </c>
      <c r="F4" s="850">
        <f>COUNTIFS('Sep new'!$T:$T,'Branch $ week summary'!$B4,'Sep new'!$W:$W,'Branch $ week summary'!$F$2)</f>
        <v>1</v>
      </c>
      <c r="G4" s="850">
        <f>COUNTIFS('Sep new'!$T:$T,'Branch $ week summary'!$B4,'Sep new'!$W:$W,'Branch $ week summary'!$G$2)</f>
        <v>1</v>
      </c>
      <c r="H4" s="850">
        <f t="shared" ref="H4:H8" si="1">SUM(D4:G4)</f>
        <v>43</v>
      </c>
      <c r="I4" s="67"/>
      <c r="J4" s="851">
        <f>COUNTIFS('Sep new'!$U:$U,'Branch $ week summary'!$J$2,'Sep new'!$T:$T,'Branch $ week summary'!$B4)</f>
        <v>36</v>
      </c>
      <c r="K4" s="67"/>
      <c r="L4" s="851">
        <f>COUNTIFS('Sep new'!$J:$J,'Branch $ week summary'!$L$2,'Sep new'!$T:$T,'Branch $ week summary'!$B4)</f>
        <v>35</v>
      </c>
      <c r="M4" s="67"/>
      <c r="N4" s="851">
        <f>COUNTIFS('Sep new'!$J:$J,'Branch $ week summary'!$N$2,'Sep new'!$T:$T,'Branch $ week summary'!$B4)</f>
        <v>8</v>
      </c>
      <c r="O4" s="67"/>
      <c r="P4" s="67"/>
      <c r="Q4" s="67"/>
      <c r="R4" s="842">
        <v>45527.0</v>
      </c>
      <c r="S4" s="67"/>
      <c r="T4" s="67"/>
      <c r="U4" s="67"/>
      <c r="V4" s="67"/>
      <c r="W4" s="67"/>
      <c r="X4" s="67"/>
      <c r="Y4" s="67"/>
      <c r="Z4" s="67"/>
    </row>
    <row r="5" ht="14.25" customHeight="1">
      <c r="A5" s="67"/>
      <c r="B5" s="849" t="s">
        <v>4069</v>
      </c>
      <c r="C5" s="850">
        <f>COUNTIFS('Sep new'!T:T,'Branch $ week summary'!B5)</f>
        <v>81</v>
      </c>
      <c r="D5" s="850">
        <f>COUNTIFS('Sep new'!$T:$T,'Branch $ week summary'!$B5,'Sep new'!$W:$W,'Branch $ week summary'!$D$2)</f>
        <v>9</v>
      </c>
      <c r="E5" s="850">
        <f>COUNTIFS('Sep new'!$T:$T,'Branch $ week summary'!$B5,'Sep new'!$W:$W,'Branch $ week summary'!$E$2)</f>
        <v>54</v>
      </c>
      <c r="F5" s="850">
        <f>COUNTIFS('Sep new'!$T:$T,'Branch $ week summary'!$B5,'Sep new'!$W:$W,'Branch $ week summary'!$F$2)</f>
        <v>5</v>
      </c>
      <c r="G5" s="850">
        <f>COUNTIFS('Sep new'!$T:$T,'Branch $ week summary'!$B5,'Sep new'!$W:$W,'Branch $ week summary'!$G$2)</f>
        <v>5</v>
      </c>
      <c r="H5" s="850">
        <f t="shared" si="1"/>
        <v>73</v>
      </c>
      <c r="I5" s="67"/>
      <c r="J5" s="851">
        <f>COUNTIFS('Sep new'!$U:$U,'Branch $ week summary'!$J$2,'Sep new'!$T:$T,'Branch $ week summary'!$B5)</f>
        <v>36</v>
      </c>
      <c r="K5" s="67"/>
      <c r="L5" s="851">
        <f>COUNTIFS('Sep new'!$J:$J,'Branch $ week summary'!$L$2,'Sep new'!$T:$T,'Branch $ week summary'!$B5)</f>
        <v>55</v>
      </c>
      <c r="M5" s="67"/>
      <c r="N5" s="851">
        <f>COUNTIFS('Sep new'!$J:$J,'Branch $ week summary'!$N$2,'Sep new'!$T:$T,'Branch $ week summary'!$B5)</f>
        <v>25</v>
      </c>
      <c r="O5" s="67"/>
      <c r="P5" s="852" t="str">
        <f>IFERROR(__xludf.DUMMYFUNCTION("UNIQUE('Sep new'!H:H)")," BRANCH")</f>
        <v>BRANCH</v>
      </c>
      <c r="Q5" s="67"/>
      <c r="R5" s="842">
        <v>45528.0</v>
      </c>
      <c r="S5" s="67"/>
      <c r="T5" s="67"/>
      <c r="U5" s="67"/>
      <c r="V5" s="67"/>
      <c r="W5" s="67"/>
      <c r="X5" s="67"/>
      <c r="Y5" s="67"/>
      <c r="Z5" s="67"/>
    </row>
    <row r="6" ht="14.25" customHeight="1">
      <c r="A6" s="67"/>
      <c r="B6" s="749" t="s">
        <v>4075</v>
      </c>
      <c r="C6" s="850">
        <f>COUNTIFS('Sep new'!T:T,'Branch $ week summary'!B6)</f>
        <v>0</v>
      </c>
      <c r="D6" s="850">
        <f>COUNTIFS('Sep new'!$T:$T,'Branch $ week summary'!$B6,'Sep new'!$W:$W,'Branch $ week summary'!$D$2)</f>
        <v>0</v>
      </c>
      <c r="E6" s="850">
        <f>COUNTIFS('Sep new'!$T:$T,'Branch $ week summary'!$B6,'Sep new'!$W:$W,'Branch $ week summary'!$E$2)</f>
        <v>0</v>
      </c>
      <c r="F6" s="850">
        <f>COUNTIFS('Sep new'!$T:$T,'Branch $ week summary'!$B6,'Sep new'!$W:$W,'Branch $ week summary'!$F$2)</f>
        <v>0</v>
      </c>
      <c r="G6" s="850">
        <f>COUNTIFS('Sep new'!$T:$T,'Branch $ week summary'!$B6,'Sep new'!$W:$W,'Branch $ week summary'!$G$2)</f>
        <v>0</v>
      </c>
      <c r="H6" s="850">
        <f t="shared" si="1"/>
        <v>0</v>
      </c>
      <c r="I6" s="67"/>
      <c r="J6" s="851">
        <f>COUNTIFS('Sep new'!$U:$U,'Branch $ week summary'!$J$2,'Sep new'!$T:$T,'Branch $ week summary'!$B6)</f>
        <v>0</v>
      </c>
      <c r="K6" s="67"/>
      <c r="L6" s="851">
        <f>COUNTIFS('Sep new'!$J:$J,'Branch $ week summary'!$L$2,'Sep new'!$T:$T,'Branch $ week summary'!$B6)</f>
        <v>0</v>
      </c>
      <c r="M6" s="67"/>
      <c r="N6" s="851">
        <f>COUNTIFS('Sep new'!$J:$J,'Branch $ week summary'!$N$2,'Sep new'!$T:$T,'Branch $ week summary'!$B6)</f>
        <v>0</v>
      </c>
      <c r="O6" s="67"/>
      <c r="P6" s="852" t="str">
        <f>IFERROR(__xludf.DUMMYFUNCTION("""COMPUTED_VALUE""")," Pension")</f>
        <v>Pension</v>
      </c>
      <c r="Q6" s="67"/>
      <c r="R6" s="842">
        <v>45529.0</v>
      </c>
      <c r="S6" s="67"/>
      <c r="T6" s="67"/>
      <c r="U6" s="67"/>
      <c r="V6" s="67"/>
      <c r="W6" s="67"/>
      <c r="X6" s="67"/>
      <c r="Y6" s="67"/>
      <c r="Z6" s="67"/>
    </row>
    <row r="7" ht="14.25" customHeight="1">
      <c r="A7" s="67"/>
      <c r="B7" s="749" t="s">
        <v>4083</v>
      </c>
      <c r="C7" s="850">
        <f>COUNTIFS('Sep new'!T:T,'Branch $ week summary'!B7)</f>
        <v>0</v>
      </c>
      <c r="D7" s="850">
        <f>COUNTIFS('Sep new'!$T:$T,'Branch $ week summary'!$B7,'Sep new'!$W:$W,'Branch $ week summary'!$D$2)</f>
        <v>0</v>
      </c>
      <c r="E7" s="850">
        <f>COUNTIFS('Sep new'!$T:$T,'Branch $ week summary'!$B7,'Sep new'!$W:$W,'Branch $ week summary'!$E$2)</f>
        <v>0</v>
      </c>
      <c r="F7" s="850">
        <f>COUNTIFS('Sep new'!$T:$T,'Branch $ week summary'!$B7,'Sep new'!$W:$W,'Branch $ week summary'!$F$2)</f>
        <v>0</v>
      </c>
      <c r="G7" s="850">
        <f>COUNTIFS('Sep new'!$T:$T,'Branch $ week summary'!$B7,'Sep new'!$W:$W,'Branch $ week summary'!$G$2)</f>
        <v>0</v>
      </c>
      <c r="H7" s="850">
        <f t="shared" si="1"/>
        <v>0</v>
      </c>
      <c r="I7" s="67"/>
      <c r="J7" s="851">
        <f>COUNTIFS('Sep new'!$U:$U,'Branch $ week summary'!$J$2,'Sep new'!$T:$T,'Branch $ week summary'!$B7)</f>
        <v>0</v>
      </c>
      <c r="K7" s="67"/>
      <c r="L7" s="851">
        <f>COUNTIFS('Sep new'!$J:$J,'Branch $ week summary'!$L$2,'Sep new'!$T:$T,'Branch $ week summary'!$B7)</f>
        <v>0</v>
      </c>
      <c r="M7" s="67"/>
      <c r="N7" s="851">
        <f>COUNTIFS('Sep new'!$J:$J,'Branch $ week summary'!$N$2,'Sep new'!$T:$T,'Branch $ week summary'!$B7)</f>
        <v>0</v>
      </c>
      <c r="O7" s="67"/>
      <c r="P7" s="852" t="str">
        <f>IFERROR(__xludf.DUMMYFUNCTION("""COMPUTED_VALUE""")," Trade center")</f>
        <v>Trade center</v>
      </c>
      <c r="Q7" s="67"/>
      <c r="R7" s="842">
        <v>45530.0</v>
      </c>
      <c r="S7" s="67"/>
      <c r="T7" s="67"/>
      <c r="U7" s="67"/>
      <c r="V7" s="67"/>
      <c r="W7" s="67"/>
      <c r="X7" s="67"/>
      <c r="Y7" s="67"/>
      <c r="Z7" s="67"/>
    </row>
    <row r="8" ht="14.25" customHeight="1">
      <c r="A8" s="67"/>
      <c r="B8" s="853" t="s">
        <v>4759</v>
      </c>
      <c r="C8" s="854">
        <f t="shared" ref="C8:G8" si="2">SUM(C4:C7)</f>
        <v>124</v>
      </c>
      <c r="D8" s="854">
        <f t="shared" si="2"/>
        <v>14</v>
      </c>
      <c r="E8" s="854">
        <f t="shared" si="2"/>
        <v>90</v>
      </c>
      <c r="F8" s="854">
        <f t="shared" si="2"/>
        <v>6</v>
      </c>
      <c r="G8" s="854">
        <f t="shared" si="2"/>
        <v>6</v>
      </c>
      <c r="H8" s="854">
        <f t="shared" si="1"/>
        <v>116</v>
      </c>
      <c r="I8" s="855"/>
      <c r="J8" s="856">
        <f>SUM(J4:J7)</f>
        <v>72</v>
      </c>
      <c r="K8" s="855"/>
      <c r="L8" s="856">
        <f>SUM(L4:L7)</f>
        <v>90</v>
      </c>
      <c r="M8" s="855"/>
      <c r="N8" s="857">
        <f>SUM(N4:N7)</f>
        <v>33</v>
      </c>
      <c r="O8" s="67"/>
      <c r="P8" s="852" t="str">
        <f>IFERROR(__xludf.DUMMYFUNCTION("""COMPUTED_VALUE""")," Kitengela")</f>
        <v>Kitengela</v>
      </c>
      <c r="Q8" s="67"/>
      <c r="R8" s="842">
        <v>45531.0</v>
      </c>
      <c r="S8" s="67"/>
      <c r="T8" s="67"/>
      <c r="U8" s="67"/>
      <c r="V8" s="67"/>
      <c r="W8" s="67"/>
      <c r="X8" s="67"/>
      <c r="Y8" s="67"/>
      <c r="Z8" s="67"/>
    </row>
    <row r="9" ht="14.25" customHeight="1">
      <c r="A9" s="67"/>
      <c r="B9" s="67"/>
      <c r="C9" s="67"/>
      <c r="D9" s="67"/>
      <c r="E9" s="67"/>
      <c r="F9" s="67"/>
      <c r="G9" s="67"/>
      <c r="H9" s="67"/>
      <c r="I9" s="67"/>
      <c r="J9" s="67"/>
      <c r="K9" s="67"/>
      <c r="L9" s="67"/>
      <c r="M9" s="67"/>
      <c r="N9" s="67"/>
      <c r="O9" s="67"/>
      <c r="P9" s="852" t="str">
        <f>IFERROR(__xludf.DUMMYFUNCTION("""COMPUTED_VALUE""")," Mombasa")</f>
        <v>Mombasa</v>
      </c>
      <c r="Q9" s="67"/>
      <c r="R9" s="842">
        <v>45532.0</v>
      </c>
      <c r="S9" s="67"/>
      <c r="T9" s="67"/>
      <c r="U9" s="67"/>
      <c r="V9" s="67"/>
      <c r="W9" s="67"/>
      <c r="X9" s="67"/>
      <c r="Y9" s="67"/>
      <c r="Z9" s="67"/>
    </row>
    <row r="10" ht="14.25" customHeight="1">
      <c r="A10" s="67"/>
      <c r="B10" s="858" t="s">
        <v>4761</v>
      </c>
      <c r="I10" s="67"/>
      <c r="J10" s="859"/>
      <c r="K10" s="67"/>
      <c r="L10" s="67"/>
      <c r="M10" s="67"/>
      <c r="N10" s="67"/>
      <c r="O10" s="67"/>
      <c r="P10" s="852" t="str">
        <f>IFERROR(__xludf.DUMMYFUNCTION("""COMPUTED_VALUE""")," Ecobank")</f>
        <v>Ecobank</v>
      </c>
      <c r="Q10" s="67"/>
      <c r="R10" s="842">
        <v>45533.0</v>
      </c>
      <c r="S10" s="67"/>
      <c r="T10" s="67"/>
      <c r="U10" s="67"/>
      <c r="V10" s="67"/>
      <c r="W10" s="67"/>
      <c r="X10" s="67"/>
      <c r="Y10" s="67"/>
      <c r="Z10" s="67"/>
    </row>
    <row r="11" ht="14.25" customHeight="1">
      <c r="A11" s="67"/>
      <c r="B11" s="860" t="s">
        <v>5</v>
      </c>
      <c r="C11" s="861" t="s">
        <v>4762</v>
      </c>
      <c r="D11" s="862" t="s">
        <v>301</v>
      </c>
      <c r="E11" s="863" t="s">
        <v>954</v>
      </c>
      <c r="F11" s="864" t="s">
        <v>845</v>
      </c>
      <c r="G11" s="865" t="s">
        <v>4074</v>
      </c>
      <c r="H11" s="866" t="s">
        <v>4759</v>
      </c>
      <c r="I11" s="67"/>
      <c r="J11" s="867" t="s">
        <v>4060</v>
      </c>
      <c r="K11" s="67"/>
      <c r="L11" s="868" t="s">
        <v>4064</v>
      </c>
      <c r="M11" s="67"/>
      <c r="N11" s="869" t="s">
        <v>4760</v>
      </c>
      <c r="O11" s="67"/>
      <c r="P11" s="852" t="str">
        <f>IFERROR(__xludf.DUMMYFUNCTION("""COMPUTED_VALUE""")," Voi")</f>
        <v>Voi</v>
      </c>
      <c r="Q11" s="67"/>
      <c r="R11" s="842">
        <v>45534.0</v>
      </c>
      <c r="S11" s="67"/>
      <c r="T11" s="67"/>
      <c r="U11" s="67"/>
      <c r="V11" s="67"/>
      <c r="W11" s="67"/>
      <c r="X11" s="67"/>
      <c r="Y11" s="67"/>
      <c r="Z11" s="67"/>
    </row>
    <row r="12" ht="15.75" customHeight="1">
      <c r="A12" s="67"/>
      <c r="B12" s="639" t="s">
        <v>122</v>
      </c>
      <c r="C12" s="870">
        <f>COUNTIFS('Sep new'!$H:$H,$B12)</f>
        <v>49</v>
      </c>
      <c r="D12" s="871">
        <f>COUNTIFS('Sep new'!$H:$H,'Branch $ week summary'!$B12,'Sep new'!$W:$W,'Branch $ week summary'!$D$11)</f>
        <v>9</v>
      </c>
      <c r="E12" s="871">
        <f>COUNTIFS('Sep new'!$W:$W,'Branch $ week summary'!$E$11,'Sep new'!$H:$H,'Branch $ week summary'!$B12)</f>
        <v>28</v>
      </c>
      <c r="F12" s="871">
        <f>COUNTIFS('Sep new'!$W:$W,'Branch $ week summary'!$F$11,'Sep new'!$H:$H,'Branch $ week summary'!$B12)</f>
        <v>5</v>
      </c>
      <c r="G12" s="871">
        <f>COUNTIFS('Sep new'!$W:$W,'Branch $ week summary'!$G$11,'Sep new'!$H:$H,'Branch $ week summary'!$B12)</f>
        <v>2</v>
      </c>
      <c r="H12" s="871">
        <f t="shared" ref="H12:H25" si="3">SUM(D12:G12)</f>
        <v>44</v>
      </c>
      <c r="I12" s="67"/>
      <c r="J12" s="851">
        <f>COUNTIFS('Sep new'!$U:$U,'Branch $ week summary'!$J$11,'Sep new'!$H:$H,'Branch $ week summary'!$B12)</f>
        <v>22</v>
      </c>
      <c r="K12" s="67"/>
      <c r="L12" s="851">
        <f>COUNTIFS('Sep new'!$J:$J,'Branch $ week summary'!$L$11,'Sep new'!$H:$H,'Branch $ week summary'!$B12)</f>
        <v>32</v>
      </c>
      <c r="M12" s="67"/>
      <c r="N12" s="851">
        <f>COUNTIFS('Sep new'!$J:$J,'Branch $ week summary'!$N$11,'Sep new'!$H:$H,'Branch $ week summary'!$B12)</f>
        <v>16</v>
      </c>
      <c r="O12" s="872">
        <f t="shared" ref="O12:O16" si="4">C12-H12</f>
        <v>5</v>
      </c>
      <c r="P12" s="852" t="str">
        <f>IFERROR(__xludf.DUMMYFUNCTION("""COMPUTED_VALUE""")," Thika")</f>
        <v>Thika</v>
      </c>
      <c r="Q12" s="67"/>
      <c r="R12" s="842">
        <v>45535.0</v>
      </c>
      <c r="S12" s="67"/>
      <c r="T12" s="67"/>
      <c r="U12" s="67"/>
      <c r="V12" s="67"/>
      <c r="W12" s="67"/>
      <c r="X12" s="67"/>
      <c r="Y12" s="67"/>
      <c r="Z12" s="67"/>
    </row>
    <row r="13" ht="14.25" customHeight="1">
      <c r="A13" s="67"/>
      <c r="B13" s="633" t="s">
        <v>1713</v>
      </c>
      <c r="C13" s="870">
        <f>COUNTIFS('Sep new'!$H:$H,$B13)</f>
        <v>24</v>
      </c>
      <c r="D13" s="871">
        <f>COUNTIFS('Sep new'!$H:$H,'Branch $ week summary'!$B13,'Sep new'!$W:$W,'Branch $ week summary'!$D$11)</f>
        <v>1</v>
      </c>
      <c r="E13" s="871">
        <f>COUNTIFS('Sep new'!$W:$W,'Branch $ week summary'!$E$11,'Sep new'!$H:$H,'Branch $ week summary'!$B13)</f>
        <v>21</v>
      </c>
      <c r="F13" s="871">
        <f>COUNTIFS('Sep new'!$W:$W,'Branch $ week summary'!$F$11,'Sep new'!$H:$H,'Branch $ week summary'!$B13)</f>
        <v>0</v>
      </c>
      <c r="G13" s="871">
        <f>COUNTIFS('Sep new'!$W:$W,'Branch $ week summary'!$G$11,'Sep new'!$H:$H,'Branch $ week summary'!$B13)</f>
        <v>0</v>
      </c>
      <c r="H13" s="871">
        <f t="shared" si="3"/>
        <v>22</v>
      </c>
      <c r="I13" s="67"/>
      <c r="J13" s="851">
        <f>COUNTIFS('Sep new'!$U:$U,'Branch $ week summary'!$J$11,'Sep new'!$H:$H,'Branch $ week summary'!$B13)</f>
        <v>19</v>
      </c>
      <c r="K13" s="67"/>
      <c r="L13" s="851">
        <f>COUNTIFS('Sep new'!$J:$J,'Branch $ week summary'!$L$11,'Sep new'!$H:$H,'Branch $ week summary'!$B13)</f>
        <v>22</v>
      </c>
      <c r="M13" s="67"/>
      <c r="N13" s="851">
        <f>COUNTIFS('Sep new'!$J:$J,'Branch $ week summary'!$N$11,'Sep new'!$H:$H,'Branch $ week summary'!$B13)</f>
        <v>2</v>
      </c>
      <c r="O13" s="872">
        <f t="shared" si="4"/>
        <v>2</v>
      </c>
      <c r="P13" s="852" t="str">
        <f>IFERROR(__xludf.DUMMYFUNCTION("""COMPUTED_VALUE""")," Eldoret")</f>
        <v>Eldoret</v>
      </c>
      <c r="Q13" s="67"/>
      <c r="R13" s="842">
        <v>45536.0</v>
      </c>
      <c r="S13" s="67"/>
      <c r="T13" s="67"/>
      <c r="U13" s="67"/>
      <c r="V13" s="67"/>
      <c r="W13" s="67"/>
      <c r="X13" s="67"/>
      <c r="Y13" s="67"/>
      <c r="Z13" s="67"/>
    </row>
    <row r="14" ht="14.25" customHeight="1">
      <c r="A14" s="67"/>
      <c r="B14" s="639" t="s">
        <v>158</v>
      </c>
      <c r="C14" s="870">
        <f>COUNTIFS('Sep new'!$H:$H,$B14)</f>
        <v>11</v>
      </c>
      <c r="D14" s="871">
        <f>COUNTIFS('Sep new'!$H:$H,'Branch $ week summary'!$B14,'Sep new'!$W:$W,'Branch $ week summary'!$D$11)</f>
        <v>0</v>
      </c>
      <c r="E14" s="871">
        <f>COUNTIFS('Sep new'!$W:$W,'Branch $ week summary'!$E$11,'Sep new'!$H:$H,'Branch $ week summary'!$B14)</f>
        <v>10</v>
      </c>
      <c r="F14" s="871">
        <f>COUNTIFS('Sep new'!$W:$W,'Branch $ week summary'!$F$11,'Sep new'!$H:$H,'Branch $ week summary'!$B14)</f>
        <v>0</v>
      </c>
      <c r="G14" s="871">
        <f>COUNTIFS('Sep new'!$W:$W,'Branch $ week summary'!$G$11,'Sep new'!$H:$H,'Branch $ week summary'!$B14)</f>
        <v>1</v>
      </c>
      <c r="H14" s="871">
        <f t="shared" si="3"/>
        <v>11</v>
      </c>
      <c r="I14" s="67"/>
      <c r="J14" s="851">
        <f>COUNTIFS('Sep new'!$U:$U,'Branch $ week summary'!$J$11,'Sep new'!$H:$H,'Branch $ week summary'!$B14)</f>
        <v>10</v>
      </c>
      <c r="K14" s="67"/>
      <c r="L14" s="851">
        <f>COUNTIFS('Sep new'!$J:$J,'Branch $ week summary'!$L$11,'Sep new'!$H:$H,'Branch $ week summary'!$B14)</f>
        <v>10</v>
      </c>
      <c r="M14" s="67"/>
      <c r="N14" s="851">
        <f>COUNTIFS('Sep new'!$J:$J,'Branch $ week summary'!$N$11,'Sep new'!$H:$H,'Branch $ week summary'!$B14)</f>
        <v>1</v>
      </c>
      <c r="O14" s="872">
        <f t="shared" si="4"/>
        <v>0</v>
      </c>
      <c r="P14" s="852" t="str">
        <f>IFERROR(__xludf.DUMMYFUNCTION("""COMPUTED_VALUE""")," PENSION")</f>
        <v>PENSION</v>
      </c>
      <c r="Q14" s="67"/>
      <c r="R14" s="842">
        <v>45537.0</v>
      </c>
      <c r="S14" s="67"/>
      <c r="T14" s="67"/>
      <c r="U14" s="67"/>
      <c r="V14" s="67"/>
      <c r="W14" s="67"/>
      <c r="X14" s="67"/>
      <c r="Y14" s="67"/>
      <c r="Z14" s="67"/>
    </row>
    <row r="15" ht="14.25" customHeight="1">
      <c r="A15" s="67"/>
      <c r="B15" s="639" t="s">
        <v>114</v>
      </c>
      <c r="C15" s="870">
        <f>COUNTIFS('Sep new'!$H:$H,$B15)</f>
        <v>11</v>
      </c>
      <c r="D15" s="871">
        <f>COUNTIFS('Sep new'!$H:$H,'Branch $ week summary'!$B15,'Sep new'!$W:$W,'Branch $ week summary'!$D$11)</f>
        <v>0</v>
      </c>
      <c r="E15" s="871">
        <f>COUNTIFS('Sep new'!$W:$W,'Branch $ week summary'!$E$11,'Sep new'!$H:$H,'Branch $ week summary'!$B15)</f>
        <v>9</v>
      </c>
      <c r="F15" s="871">
        <f>COUNTIFS('Sep new'!$W:$W,'Branch $ week summary'!$F$11,'Sep new'!$H:$H,'Branch $ week summary'!$B15)</f>
        <v>1</v>
      </c>
      <c r="G15" s="871">
        <f>COUNTIFS('Sep new'!$W:$W,'Branch $ week summary'!$G$11,'Sep new'!$H:$H,'Branch $ week summary'!$B15)</f>
        <v>1</v>
      </c>
      <c r="H15" s="871">
        <f t="shared" si="3"/>
        <v>11</v>
      </c>
      <c r="I15" s="67"/>
      <c r="J15" s="851">
        <f>COUNTIFS('Sep new'!$U:$U,'Branch $ week summary'!$J$11,'Sep new'!$H:$H,'Branch $ week summary'!$B15)</f>
        <v>6</v>
      </c>
      <c r="K15" s="67"/>
      <c r="L15" s="851">
        <f>COUNTIFS('Sep new'!$J:$J,'Branch $ week summary'!$L$11,'Sep new'!$H:$H,'Branch $ week summary'!$B15)</f>
        <v>6</v>
      </c>
      <c r="M15" s="67"/>
      <c r="N15" s="851">
        <f>COUNTIFS('Sep new'!$J:$J,'Branch $ week summary'!$N$11,'Sep new'!$H:$H,'Branch $ week summary'!$B15)</f>
        <v>5</v>
      </c>
      <c r="O15" s="872">
        <f t="shared" si="4"/>
        <v>0</v>
      </c>
      <c r="P15" s="852" t="str">
        <f>IFERROR(__xludf.DUMMYFUNCTION("""COMPUTED_VALUE""")," Kisumu")</f>
        <v>Kisumu</v>
      </c>
      <c r="Q15" s="67"/>
      <c r="R15" s="842">
        <v>45538.0</v>
      </c>
      <c r="S15" s="67"/>
      <c r="T15" s="67"/>
      <c r="U15" s="67"/>
      <c r="V15" s="67"/>
      <c r="W15" s="67"/>
      <c r="X15" s="67"/>
      <c r="Y15" s="67"/>
      <c r="Z15" s="67"/>
    </row>
    <row r="16" ht="14.25" customHeight="1">
      <c r="A16" s="67"/>
      <c r="B16" s="639" t="s">
        <v>135</v>
      </c>
      <c r="C16" s="870">
        <f>COUNTIFS('Sep new'!$H:$H,$B16)</f>
        <v>5</v>
      </c>
      <c r="D16" s="871">
        <f>COUNTIFS('Sep new'!$H:$H,'Branch $ week summary'!$B16,'Sep new'!$W:$W,'Branch $ week summary'!$D$11)</f>
        <v>1</v>
      </c>
      <c r="E16" s="871">
        <f>COUNTIFS('Sep new'!$W:$W,'Branch $ week summary'!$E$11,'Sep new'!$H:$H,'Branch $ week summary'!$B16)</f>
        <v>4</v>
      </c>
      <c r="F16" s="871">
        <f>COUNTIFS('Sep new'!$W:$W,'Branch $ week summary'!$F$11,'Sep new'!$H:$H,'Branch $ week summary'!$B16)</f>
        <v>0</v>
      </c>
      <c r="G16" s="871">
        <f>COUNTIFS('Sep new'!$W:$W,'Branch $ week summary'!$G$11,'Sep new'!$H:$H,'Branch $ week summary'!$B16)</f>
        <v>0</v>
      </c>
      <c r="H16" s="871">
        <f t="shared" si="3"/>
        <v>5</v>
      </c>
      <c r="I16" s="67"/>
      <c r="J16" s="851">
        <f>COUNTIFS('Sep new'!$U:$U,'Branch $ week summary'!$J$11,'Sep new'!$H:$H,'Branch $ week summary'!$B16)</f>
        <v>0</v>
      </c>
      <c r="K16" s="67"/>
      <c r="L16" s="851">
        <f>COUNTIFS('Sep new'!$J:$J,'Branch $ week summary'!$L$11,'Sep new'!$H:$H,'Branch $ week summary'!$B16)</f>
        <v>3</v>
      </c>
      <c r="M16" s="67"/>
      <c r="N16" s="851">
        <f>COUNTIFS('Sep new'!$J:$J,'Branch $ week summary'!$N$11,'Sep new'!$H:$H,'Branch $ week summary'!$B16)</f>
        <v>2</v>
      </c>
      <c r="O16" s="872">
        <f t="shared" si="4"/>
        <v>0</v>
      </c>
      <c r="P16" s="852" t="str">
        <f>IFERROR(__xludf.DUMMYFUNCTION("""COMPUTED_VALUE""")," Pension ")</f>
        <v>Pension </v>
      </c>
      <c r="Q16" s="67"/>
      <c r="R16" s="842">
        <v>45539.0</v>
      </c>
      <c r="S16" s="67"/>
      <c r="T16" s="873"/>
      <c r="U16" s="67"/>
      <c r="V16" s="67"/>
      <c r="W16" s="67"/>
      <c r="X16" s="67"/>
      <c r="Y16" s="67"/>
      <c r="Z16" s="67"/>
    </row>
    <row r="17" ht="14.25" customHeight="1">
      <c r="A17" s="67"/>
      <c r="B17" s="874" t="s">
        <v>148</v>
      </c>
      <c r="C17" s="870">
        <f>COUNTIFS('Sep new'!$H:$H,$B17)</f>
        <v>2</v>
      </c>
      <c r="D17" s="871">
        <f>COUNTIFS('Sep new'!$H:$H,'Branch $ week summary'!$B17,'Sep new'!$W:$W,'Branch $ week summary'!$D$11)</f>
        <v>1</v>
      </c>
      <c r="E17" s="871">
        <f>COUNTIFS('Sep new'!$W:$W,'Branch $ week summary'!$E$11,'Sep new'!$H:$H,'Branch $ week summary'!$B17)</f>
        <v>1</v>
      </c>
      <c r="F17" s="871">
        <f>COUNTIFS('Sep new'!$W:$W,'Branch $ week summary'!$F$11,'Sep new'!$H:$H,'Branch $ week summary'!$B17)</f>
        <v>0</v>
      </c>
      <c r="G17" s="871">
        <f>COUNTIFS('Sep new'!$W:$W,'Branch $ week summary'!$G$11,'Sep new'!$H:$H,'Branch $ week summary'!$B17)</f>
        <v>0</v>
      </c>
      <c r="H17" s="871">
        <f t="shared" si="3"/>
        <v>2</v>
      </c>
      <c r="I17" s="67"/>
      <c r="J17" s="851">
        <f>COUNTIFS('Sep new'!$U:$U,'Branch $ week summary'!$J$11,'Sep new'!$H:$H,'Branch $ week summary'!$B17)</f>
        <v>0</v>
      </c>
      <c r="K17" s="67"/>
      <c r="L17" s="851">
        <f>COUNTIFS('Sep new'!$J:$J,'Branch $ week summary'!$L$11,'Sep new'!$H:$H,'Branch $ week summary'!$B17)</f>
        <v>1</v>
      </c>
      <c r="M17" s="67"/>
      <c r="N17" s="851">
        <f>COUNTIFS('Sep new'!$J:$J,'Branch $ week summary'!$N$11,'Sep new'!$H:$H,'Branch $ week summary'!$B17)</f>
        <v>1</v>
      </c>
      <c r="O17" s="67"/>
      <c r="P17" s="852" t="str">
        <f>IFERROR(__xludf.DUMMYFUNCTION("""COMPUTED_VALUE""")," THIKA")</f>
        <v>THIKA</v>
      </c>
      <c r="Q17" s="67"/>
      <c r="R17" s="842"/>
      <c r="S17" s="67"/>
      <c r="T17" s="873"/>
      <c r="U17" s="67"/>
      <c r="V17" s="67"/>
      <c r="W17" s="67"/>
      <c r="X17" s="67"/>
      <c r="Y17" s="67"/>
      <c r="Z17" s="67"/>
    </row>
    <row r="18" ht="14.25" customHeight="1">
      <c r="A18" s="67"/>
      <c r="B18" s="633" t="s">
        <v>116</v>
      </c>
      <c r="C18" s="870">
        <f>COUNTIFS('Sep new'!$H:$H,$B18)</f>
        <v>13</v>
      </c>
      <c r="D18" s="871">
        <f>COUNTIFS('Sep new'!$H:$H,'Branch $ week summary'!$B18,'Sep new'!$W:$W,'Branch $ week summary'!$D$11)</f>
        <v>0</v>
      </c>
      <c r="E18" s="871">
        <f>COUNTIFS('Sep new'!$W:$W,'Branch $ week summary'!$E$11,'Sep new'!$H:$H,'Branch $ week summary'!$B18)</f>
        <v>11</v>
      </c>
      <c r="F18" s="871">
        <f>COUNTIFS('Sep new'!$W:$W,'Branch $ week summary'!$F$11,'Sep new'!$H:$H,'Branch $ week summary'!$B18)</f>
        <v>0</v>
      </c>
      <c r="G18" s="871">
        <f>COUNTIFS('Sep new'!$W:$W,'Branch $ week summary'!$G$11,'Sep new'!$H:$H,'Branch $ week summary'!$B18)</f>
        <v>2</v>
      </c>
      <c r="H18" s="871">
        <f t="shared" si="3"/>
        <v>13</v>
      </c>
      <c r="I18" s="67"/>
      <c r="J18" s="851">
        <f>COUNTIFS('Sep new'!$U:$U,'Branch $ week summary'!$J$11,'Sep new'!$H:$H,'Branch $ week summary'!$B18)</f>
        <v>11</v>
      </c>
      <c r="K18" s="67"/>
      <c r="L18" s="851">
        <f>COUNTIFS('Sep new'!$J:$J,'Branch $ week summary'!$L$11,'Sep new'!$H:$H,'Branch $ week summary'!$B18)</f>
        <v>11</v>
      </c>
      <c r="M18" s="67"/>
      <c r="N18" s="851">
        <f>COUNTIFS('Sep new'!$J:$J,'Branch $ week summary'!$N$11,'Sep new'!$H:$H,'Branch $ week summary'!$B18)</f>
        <v>2</v>
      </c>
      <c r="O18" s="872">
        <f t="shared" ref="O18:O20" si="5">C18-H18</f>
        <v>0</v>
      </c>
      <c r="P18" s="852" t="str">
        <f>IFERROR(__xludf.DUMMYFUNCTION("""COMPUTED_VALUE""")," Eldoret ")</f>
        <v>Eldoret </v>
      </c>
      <c r="Q18" s="67"/>
      <c r="R18" s="842"/>
      <c r="S18" s="67"/>
      <c r="T18" s="873"/>
      <c r="U18" s="67"/>
      <c r="V18" s="67"/>
      <c r="W18" s="67"/>
      <c r="X18" s="67"/>
      <c r="Y18" s="67"/>
      <c r="Z18" s="67"/>
    </row>
    <row r="19" ht="14.25" customHeight="1">
      <c r="A19" s="67"/>
      <c r="B19" s="633" t="s">
        <v>127</v>
      </c>
      <c r="C19" s="870">
        <f>COUNTIFS('Sep new'!$H:$H,$B19)</f>
        <v>6</v>
      </c>
      <c r="D19" s="871">
        <f>COUNTIFS('Sep new'!$H:$H,'Branch $ week summary'!$B19,'Sep new'!$W:$W,'Branch $ week summary'!$D$11)</f>
        <v>1</v>
      </c>
      <c r="E19" s="871">
        <f>COUNTIFS('Sep new'!$W:$W,'Branch $ week summary'!$E$11,'Sep new'!$H:$H,'Branch $ week summary'!$B19)</f>
        <v>4</v>
      </c>
      <c r="F19" s="871">
        <f>COUNTIFS('Sep new'!$W:$W,'Branch $ week summary'!$F$11,'Sep new'!$H:$H,'Branch $ week summary'!$B19)</f>
        <v>0</v>
      </c>
      <c r="G19" s="871">
        <f>COUNTIFS('Sep new'!$W:$W,'Branch $ week summary'!$G$11,'Sep new'!$H:$H,'Branch $ week summary'!$B19)</f>
        <v>0</v>
      </c>
      <c r="H19" s="871">
        <f t="shared" si="3"/>
        <v>5</v>
      </c>
      <c r="I19" s="67"/>
      <c r="J19" s="851">
        <f>COUNTIFS('Sep new'!$U:$U,'Branch $ week summary'!$J$11,'Sep new'!$H:$H,'Branch $ week summary'!$B19)</f>
        <v>4</v>
      </c>
      <c r="K19" s="67"/>
      <c r="L19" s="851">
        <f>COUNTIFS('Sep new'!$J:$J,'Branch $ week summary'!$L$11,'Sep new'!$H:$H,'Branch $ week summary'!$B19)</f>
        <v>4</v>
      </c>
      <c r="M19" s="67"/>
      <c r="N19" s="851">
        <f>COUNTIFS('Sep new'!$J:$J,'Branch $ week summary'!$N$11,'Sep new'!$H:$H,'Branch $ week summary'!$B19)</f>
        <v>2</v>
      </c>
      <c r="O19" s="872">
        <f t="shared" si="5"/>
        <v>1</v>
      </c>
      <c r="P19" s="852"/>
      <c r="Q19" s="67"/>
      <c r="R19" s="842"/>
      <c r="S19" s="67"/>
      <c r="T19" s="873"/>
      <c r="U19" s="67"/>
      <c r="V19" s="67"/>
      <c r="W19" s="67"/>
      <c r="X19" s="67"/>
      <c r="Y19" s="67"/>
      <c r="Z19" s="67"/>
    </row>
    <row r="20" ht="14.25" customHeight="1">
      <c r="A20" s="67"/>
      <c r="B20" s="633" t="s">
        <v>4109</v>
      </c>
      <c r="C20" s="870">
        <f>COUNTIFS('Sep new'!$H:$H,$B20)</f>
        <v>0</v>
      </c>
      <c r="D20" s="871">
        <f>COUNTIFS('Sep new'!$H:$H,'Branch $ week summary'!$B20,'Sep new'!$W:$W,'Branch $ week summary'!$D$11)</f>
        <v>0</v>
      </c>
      <c r="E20" s="871">
        <f>COUNTIFS('Sep new'!$W:$W,'Branch $ week summary'!$E$11,'Sep new'!$H:$H,'Branch $ week summary'!$B20)</f>
        <v>0</v>
      </c>
      <c r="F20" s="871">
        <f>COUNTIFS('Sep new'!$W:$W,'Branch $ week summary'!$F$11,'Sep new'!$H:$H,'Branch $ week summary'!$B20)</f>
        <v>0</v>
      </c>
      <c r="G20" s="871">
        <f>COUNTIFS('Sep new'!$W:$W,'Branch $ week summary'!$G$11,'Sep new'!$H:$H,'Branch $ week summary'!$B20)</f>
        <v>0</v>
      </c>
      <c r="H20" s="871">
        <f t="shared" si="3"/>
        <v>0</v>
      </c>
      <c r="I20" s="67"/>
      <c r="J20" s="851">
        <f>COUNTIFS('Sep new'!$U:$U,'Branch $ week summary'!$J$11,'Sep new'!$H:$H,'Branch $ week summary'!$B20)</f>
        <v>0</v>
      </c>
      <c r="K20" s="67"/>
      <c r="L20" s="851">
        <f>COUNTIFS('Sep new'!$J:$J,'Branch $ week summary'!$L$11,'Sep new'!$H:$H,'Branch $ week summary'!$B20)</f>
        <v>0</v>
      </c>
      <c r="M20" s="67"/>
      <c r="N20" s="851">
        <f>COUNTIFS('Sep new'!$J:$J,'Branch $ week summary'!$N$11,'Sep new'!$H:$H,'Branch $ week summary'!$B20)</f>
        <v>0</v>
      </c>
      <c r="O20" s="872">
        <f t="shared" si="5"/>
        <v>0</v>
      </c>
      <c r="P20" s="67"/>
      <c r="Q20" s="67"/>
      <c r="R20" s="842"/>
      <c r="S20" s="67"/>
      <c r="T20" s="873"/>
      <c r="U20" s="67"/>
      <c r="V20" s="67"/>
      <c r="W20" s="67"/>
      <c r="X20" s="67"/>
      <c r="Y20" s="67"/>
      <c r="Z20" s="67"/>
    </row>
    <row r="21" ht="14.25" customHeight="1">
      <c r="A21" s="67"/>
      <c r="B21" s="633" t="s">
        <v>161</v>
      </c>
      <c r="C21" s="870">
        <f>COUNTIFS('Sep new'!$H:$H,$B21)</f>
        <v>0</v>
      </c>
      <c r="D21" s="871">
        <f>COUNTIFS('Sep new'!$H:$H,'Branch $ week summary'!$B21,'Sep new'!$W:$W,'Branch $ week summary'!$D$11)</f>
        <v>0</v>
      </c>
      <c r="E21" s="871">
        <f>COUNTIFS('Sep new'!$W:$W,'Branch $ week summary'!$E$11,'Sep new'!$H:$H,'Branch $ week summary'!$B21)</f>
        <v>0</v>
      </c>
      <c r="F21" s="871">
        <f>COUNTIFS('Sep new'!$W:$W,'Branch $ week summary'!$F$11,'Sep new'!$H:$H,'Branch $ week summary'!$B21)</f>
        <v>0</v>
      </c>
      <c r="G21" s="871">
        <f>COUNTIFS('Sep new'!$W:$W,'Branch $ week summary'!$G$11,'Sep new'!$H:$H,'Branch $ week summary'!$B21)</f>
        <v>0</v>
      </c>
      <c r="H21" s="871">
        <f t="shared" si="3"/>
        <v>0</v>
      </c>
      <c r="I21" s="67"/>
      <c r="J21" s="851">
        <f>COUNTIFS('Sep new'!$U:$U,'Branch $ week summary'!$J$11,'Sep new'!$H:$H,'Branch $ week summary'!$B21)</f>
        <v>0</v>
      </c>
      <c r="K21" s="67"/>
      <c r="L21" s="851">
        <f>COUNTIFS('Sep new'!$J:$J,'Branch $ week summary'!$L$11,'Sep new'!$H:$H,'Branch $ week summary'!$B21)</f>
        <v>0</v>
      </c>
      <c r="M21" s="67"/>
      <c r="N21" s="851">
        <f>COUNTIFS('Sep new'!$J:$J,'Branch $ week summary'!$N$11,'Sep new'!$H:$H,'Branch $ week summary'!$B21)</f>
        <v>0</v>
      </c>
      <c r="O21" s="872">
        <f t="shared" ref="O21:O23" si="6">C22-H22</f>
        <v>0</v>
      </c>
      <c r="P21" s="67"/>
      <c r="Q21" s="67"/>
      <c r="R21" s="842"/>
      <c r="S21" s="67"/>
      <c r="T21" s="873"/>
      <c r="U21" s="67"/>
      <c r="V21" s="67"/>
      <c r="W21" s="67"/>
      <c r="X21" s="67"/>
      <c r="Y21" s="67"/>
      <c r="Z21" s="67"/>
    </row>
    <row r="22" ht="14.25" customHeight="1">
      <c r="A22" s="67"/>
      <c r="B22" s="633" t="s">
        <v>829</v>
      </c>
      <c r="C22" s="870">
        <f>COUNTIFS('Sep new'!$H:$H,$B22)</f>
        <v>1</v>
      </c>
      <c r="D22" s="871">
        <f>COUNTIFS('Sep new'!$H:$H,'Branch $ week summary'!$B22,'Sep new'!$W:$W,'Branch $ week summary'!$D$11)</f>
        <v>1</v>
      </c>
      <c r="E22" s="871">
        <f>COUNTIFS('Sep new'!$W:$W,'Branch $ week summary'!$E$11,'Sep new'!$H:$H,'Branch $ week summary'!$B22)</f>
        <v>0</v>
      </c>
      <c r="F22" s="871">
        <f>COUNTIFS('Sep new'!$W:$W,'Branch $ week summary'!$F$11,'Sep new'!$H:$H,'Branch $ week summary'!$B22)</f>
        <v>0</v>
      </c>
      <c r="G22" s="871">
        <f>COUNTIFS('Sep new'!$W:$W,'Branch $ week summary'!$G$11,'Sep new'!$H:$H,'Branch $ week summary'!$B22)</f>
        <v>0</v>
      </c>
      <c r="H22" s="871">
        <f t="shared" si="3"/>
        <v>1</v>
      </c>
      <c r="I22" s="67"/>
      <c r="J22" s="851">
        <f>COUNTIFS('Sep new'!$U:$U,'Branch $ week summary'!$J$11,'Sep new'!$H:$H,'Branch $ week summary'!$B22)</f>
        <v>0</v>
      </c>
      <c r="K22" s="67"/>
      <c r="L22" s="851">
        <f>COUNTIFS('Sep new'!$J:$J,'Branch $ week summary'!$L$11,'Sep new'!$H:$H,'Branch $ week summary'!$B22)</f>
        <v>0</v>
      </c>
      <c r="M22" s="67"/>
      <c r="N22" s="851">
        <f>COUNTIFS('Sep new'!$J:$J,'Branch $ week summary'!$N$11,'Sep new'!$H:$H,'Branch $ week summary'!$B22)</f>
        <v>1</v>
      </c>
      <c r="O22" s="872">
        <f t="shared" si="6"/>
        <v>0</v>
      </c>
      <c r="P22" s="67"/>
      <c r="Q22" s="67"/>
      <c r="R22" s="842"/>
      <c r="S22" s="67"/>
      <c r="T22" s="873"/>
      <c r="U22" s="67"/>
      <c r="V22" s="67"/>
      <c r="W22" s="67"/>
      <c r="X22" s="67"/>
      <c r="Y22" s="67"/>
      <c r="Z22" s="67"/>
    </row>
    <row r="23" ht="14.25" customHeight="1">
      <c r="A23" s="67"/>
      <c r="B23" s="633" t="s">
        <v>243</v>
      </c>
      <c r="C23" s="870">
        <f>COUNTIFS('Sep new'!$H:$H,$B23)</f>
        <v>0</v>
      </c>
      <c r="D23" s="871">
        <f>COUNTIFS('Sep new'!$H:$H,'Branch $ week summary'!$B23,'Sep new'!$W:$W,'Branch $ week summary'!$D$11)</f>
        <v>0</v>
      </c>
      <c r="E23" s="871">
        <f>COUNTIFS('Sep new'!$W:$W,'Branch $ week summary'!$E$11,'Sep new'!$H:$H,'Branch $ week summary'!$B23)</f>
        <v>0</v>
      </c>
      <c r="F23" s="871">
        <f>COUNTIFS('Sep new'!$W:$W,'Branch $ week summary'!$F$11,'Sep new'!$H:$H,'Branch $ week summary'!$B23)</f>
        <v>0</v>
      </c>
      <c r="G23" s="871">
        <f>COUNTIFS('Sep new'!$W:$W,'Branch $ week summary'!$G$11,'Sep new'!$H:$H,'Branch $ week summary'!$B23)</f>
        <v>0</v>
      </c>
      <c r="H23" s="871">
        <f t="shared" si="3"/>
        <v>0</v>
      </c>
      <c r="I23" s="67"/>
      <c r="J23" s="851">
        <f>COUNTIFS('Sep new'!$U:$U,'Branch $ week summary'!$J$11,'Sep new'!$H:$H,'Branch $ week summary'!$B23)</f>
        <v>0</v>
      </c>
      <c r="K23" s="67"/>
      <c r="L23" s="851">
        <f>COUNTIFS('Sep new'!$J:$J,'Branch $ week summary'!$L$11,'Sep new'!$H:$H,'Branch $ week summary'!$B23)</f>
        <v>0</v>
      </c>
      <c r="M23" s="67"/>
      <c r="N23" s="851">
        <f>COUNTIFS('Sep new'!$J:$J,'Branch $ week summary'!$N$11,'Sep new'!$H:$H,'Branch $ week summary'!$B23)</f>
        <v>0</v>
      </c>
      <c r="O23" s="872">
        <f t="shared" si="6"/>
        <v>0</v>
      </c>
      <c r="P23" s="67"/>
      <c r="Q23" s="67"/>
      <c r="R23" s="842"/>
      <c r="S23" s="67"/>
      <c r="T23" s="873"/>
      <c r="U23" s="67"/>
      <c r="V23" s="67"/>
      <c r="W23" s="67"/>
      <c r="X23" s="67"/>
      <c r="Y23" s="67"/>
      <c r="Z23" s="67"/>
    </row>
    <row r="24" ht="14.25" customHeight="1">
      <c r="A24" s="67"/>
      <c r="B24" s="633" t="s">
        <v>3457</v>
      </c>
      <c r="C24" s="870">
        <f>COUNTIFS('Sep new'!$H:$H,$B24)</f>
        <v>0</v>
      </c>
      <c r="D24" s="871">
        <f>COUNTIFS('Sep new'!$H:$H,'Branch $ week summary'!$B24,'Sep new'!$W:$W,'Branch $ week summary'!$D$11)</f>
        <v>0</v>
      </c>
      <c r="E24" s="871">
        <f>COUNTIFS('Sep new'!$W:$W,'Branch $ week summary'!$E$11,'Sep new'!$H:$H,'Branch $ week summary'!$B24)</f>
        <v>0</v>
      </c>
      <c r="F24" s="871">
        <f>COUNTIFS('Sep new'!$W:$W,'Branch $ week summary'!$F$11,'Sep new'!$H:$H,'Branch $ week summary'!$B24)</f>
        <v>0</v>
      </c>
      <c r="G24" s="871">
        <f>COUNTIFS('Sep new'!$W:$W,'Branch $ week summary'!$G$11,'Sep new'!$H:$H,'Branch $ week summary'!$B24)</f>
        <v>0</v>
      </c>
      <c r="H24" s="871">
        <f t="shared" si="3"/>
        <v>0</v>
      </c>
      <c r="I24" s="67"/>
      <c r="J24" s="851">
        <f>COUNTIFS('Sep new'!$U:$U,'Branch $ week summary'!$J$11,'Sep new'!$H:$H,'Branch $ week summary'!$B24)</f>
        <v>0</v>
      </c>
      <c r="K24" s="67"/>
      <c r="L24" s="851">
        <f>COUNTIFS('Sep new'!$J:$J,'Branch $ week summary'!$L$11,'Sep new'!$H:$H,'Branch $ week summary'!$B24)</f>
        <v>0</v>
      </c>
      <c r="M24" s="67"/>
      <c r="N24" s="851">
        <f>COUNTIFS('Sep new'!$J:$J,'Branch $ week summary'!$N$11,'Sep new'!$H:$H,'Branch $ week summary'!$B24)</f>
        <v>0</v>
      </c>
      <c r="O24" s="67"/>
      <c r="P24" s="67"/>
      <c r="Q24" s="67"/>
      <c r="R24" s="842">
        <v>45541.0</v>
      </c>
      <c r="S24" s="67"/>
      <c r="T24" s="873"/>
      <c r="U24" s="67"/>
      <c r="V24" s="67"/>
      <c r="W24" s="67"/>
      <c r="X24" s="67"/>
      <c r="Y24" s="67"/>
      <c r="Z24" s="67"/>
    </row>
    <row r="25" ht="14.25" customHeight="1">
      <c r="A25" s="67"/>
      <c r="B25" s="875" t="s">
        <v>4759</v>
      </c>
      <c r="C25" s="876">
        <f t="shared" ref="C25:G25" si="7">SUM(C12:C24)</f>
        <v>122</v>
      </c>
      <c r="D25" s="876">
        <f t="shared" si="7"/>
        <v>14</v>
      </c>
      <c r="E25" s="876">
        <f t="shared" si="7"/>
        <v>88</v>
      </c>
      <c r="F25" s="876">
        <f t="shared" si="7"/>
        <v>6</v>
      </c>
      <c r="G25" s="876">
        <f t="shared" si="7"/>
        <v>6</v>
      </c>
      <c r="H25" s="877">
        <f t="shared" si="3"/>
        <v>114</v>
      </c>
      <c r="I25" s="67"/>
      <c r="J25" s="878">
        <f>SUM(J12:J24)</f>
        <v>72</v>
      </c>
      <c r="K25" s="67"/>
      <c r="L25" s="879">
        <f>SUM(L12:L24)</f>
        <v>89</v>
      </c>
      <c r="M25" s="67"/>
      <c r="N25" s="879">
        <f>SUM(N12:N24)</f>
        <v>32</v>
      </c>
      <c r="O25" s="67"/>
      <c r="P25" s="67"/>
      <c r="Q25" s="67"/>
      <c r="R25" s="842">
        <v>45542.0</v>
      </c>
      <c r="S25" s="67"/>
      <c r="T25" s="873"/>
      <c r="U25" s="67"/>
      <c r="V25" s="67"/>
      <c r="W25" s="67"/>
      <c r="X25" s="67"/>
      <c r="Y25" s="67"/>
      <c r="Z25" s="67"/>
    </row>
    <row r="26" ht="14.25" customHeight="1">
      <c r="A26" s="67"/>
      <c r="B26" s="67"/>
      <c r="C26" s="67"/>
      <c r="D26" s="67"/>
      <c r="E26" s="67"/>
      <c r="F26" s="67"/>
      <c r="G26" s="67"/>
      <c r="H26" s="67"/>
      <c r="I26" s="67"/>
      <c r="J26" s="67"/>
      <c r="K26" s="67"/>
      <c r="L26" s="67"/>
      <c r="M26" s="67"/>
      <c r="N26" s="67"/>
      <c r="O26" s="67"/>
      <c r="P26" s="67"/>
      <c r="Q26" s="67"/>
      <c r="R26" s="842">
        <v>45543.0</v>
      </c>
      <c r="S26" s="67"/>
      <c r="T26" s="67"/>
      <c r="U26" s="67"/>
      <c r="V26" s="67"/>
      <c r="W26" s="67"/>
      <c r="X26" s="67"/>
      <c r="Y26" s="67"/>
      <c r="Z26" s="67"/>
    </row>
    <row r="27" ht="14.25" customHeight="1">
      <c r="A27" s="67"/>
      <c r="B27" s="67"/>
      <c r="C27" s="873"/>
      <c r="D27" s="67"/>
      <c r="E27" s="67"/>
      <c r="F27" s="67"/>
      <c r="G27" s="67"/>
      <c r="H27" s="67"/>
      <c r="I27" s="67"/>
      <c r="J27" s="67"/>
      <c r="K27" s="67"/>
      <c r="L27" s="67"/>
      <c r="M27" s="67"/>
      <c r="N27" s="67"/>
      <c r="O27" s="67"/>
      <c r="P27" s="67"/>
      <c r="Q27" s="67"/>
      <c r="R27" s="842">
        <v>45544.0</v>
      </c>
      <c r="S27" s="67"/>
      <c r="T27" s="67"/>
      <c r="U27" s="67"/>
      <c r="V27" s="67"/>
      <c r="W27" s="67"/>
      <c r="X27" s="67"/>
      <c r="Y27" s="67"/>
      <c r="Z27" s="67"/>
    </row>
    <row r="28" ht="14.25" customHeight="1">
      <c r="A28" s="67"/>
      <c r="B28" s="880">
        <v>45531.0</v>
      </c>
      <c r="C28" s="67"/>
      <c r="D28" s="67"/>
      <c r="E28" s="67"/>
      <c r="F28" s="67"/>
      <c r="G28" s="67"/>
      <c r="H28" s="67"/>
      <c r="I28" s="67"/>
      <c r="J28" s="67"/>
      <c r="K28" s="67"/>
      <c r="L28" s="67"/>
      <c r="M28" s="67"/>
      <c r="N28" s="67"/>
      <c r="O28" s="67"/>
      <c r="P28" s="67"/>
      <c r="Q28" s="67"/>
      <c r="R28" s="842">
        <v>45545.0</v>
      </c>
      <c r="S28" s="67"/>
      <c r="T28" s="67"/>
      <c r="U28" s="67"/>
      <c r="V28" s="67"/>
      <c r="W28" s="67"/>
      <c r="X28" s="67"/>
      <c r="Y28" s="67"/>
      <c r="Z28" s="67"/>
    </row>
    <row r="29" ht="14.25" customHeight="1">
      <c r="A29" s="67"/>
      <c r="B29" s="881" t="s">
        <v>5</v>
      </c>
      <c r="C29" s="882" t="s">
        <v>4763</v>
      </c>
      <c r="D29" s="883" t="s">
        <v>301</v>
      </c>
      <c r="E29" s="884" t="s">
        <v>954</v>
      </c>
      <c r="F29" s="885" t="s">
        <v>845</v>
      </c>
      <c r="G29" s="886" t="s">
        <v>4074</v>
      </c>
      <c r="H29" s="887" t="s">
        <v>4759</v>
      </c>
      <c r="I29" s="888"/>
      <c r="J29" s="867" t="s">
        <v>4060</v>
      </c>
      <c r="K29" s="888"/>
      <c r="L29" s="868" t="s">
        <v>4064</v>
      </c>
      <c r="M29" s="888"/>
      <c r="N29" s="869" t="s">
        <v>4760</v>
      </c>
      <c r="O29" s="67"/>
      <c r="P29" s="67"/>
      <c r="Q29" s="67"/>
      <c r="R29" s="842">
        <v>45546.0</v>
      </c>
      <c r="S29" s="67"/>
      <c r="T29" s="67"/>
      <c r="U29" s="67"/>
      <c r="V29" s="67"/>
      <c r="W29" s="67"/>
      <c r="X29" s="67"/>
      <c r="Y29" s="67"/>
      <c r="Z29" s="67"/>
    </row>
    <row r="30" ht="14.25" customHeight="1">
      <c r="A30" s="67"/>
      <c r="B30" s="639" t="s">
        <v>122</v>
      </c>
      <c r="C30" s="889">
        <f>COUNTIFS('Sep new'!$H:$H,'Branch $ week summary'!$B30,'Sep new'!S:S,'Branch $ week summary'!$B$28)</f>
        <v>1</v>
      </c>
      <c r="D30" s="871">
        <f>COUNTIFS('Sep new'!$H:$H,'Branch $ week summary'!$B30,'Sep new'!$W:$W,'Branch $ week summary'!$D$11,'Sep new'!S:S,'Branch $ week summary'!$B$28)</f>
        <v>0</v>
      </c>
      <c r="E30" s="871">
        <f>COUNTIFS('Sep new'!$W:$W,'Branch $ week summary'!$E$11,'Sep new'!$H:$H,'Branch $ week summary'!$B30,'Sep new'!S:S,'Branch $ week summary'!$B$28)</f>
        <v>0</v>
      </c>
      <c r="F30" s="871">
        <f>COUNTIFS('Sep new'!$W:$W,'Branch $ week summary'!$F$11,'Sep new'!$H:$H,'Branch $ week summary'!$B30,'Sep new'!S:S,'Branch $ week summary'!$B$28)</f>
        <v>1</v>
      </c>
      <c r="G30" s="889">
        <f>COUNTIFS('Sep new'!$H:$H,'Branch $ week summary'!$B30,'Sep new'!W:W,'Branch $ week summary'!$B$28)</f>
        <v>0</v>
      </c>
      <c r="H30" s="871">
        <f t="shared" ref="H30:H42" si="8">SUM(D30:G30)</f>
        <v>1</v>
      </c>
      <c r="I30" s="889"/>
      <c r="J30" s="851">
        <f>COUNTIFS('Sep new'!$U:$U,'Branch $ week summary'!$J$11,'Sep new'!$H:$H,'Branch $ week summary'!$B30,'Sep new'!S:S,'Branch $ week summary'!$B$28)</f>
        <v>0</v>
      </c>
      <c r="K30" s="889"/>
      <c r="L30" s="851">
        <f>COUNTIFS('Sep new'!$J:$J,'Branch $ week summary'!$L$11,'Sep new'!$H:$H,'Branch $ week summary'!$B30,'Sep new'!S:S,'Branch $ week summary'!$B$28)</f>
        <v>0</v>
      </c>
      <c r="M30" s="889"/>
      <c r="N30" s="851">
        <f>COUNTIFS('Sep new'!$J:$J,'Branch $ week summary'!$N$11,'Sep new'!$H:$H,'Branch $ week summary'!$B30,'Sep new'!S:S,'Branch $ week summary'!$B$28)</f>
        <v>1</v>
      </c>
      <c r="O30" s="67"/>
      <c r="P30" s="67"/>
      <c r="Q30" s="67"/>
      <c r="R30" s="842">
        <v>45547.0</v>
      </c>
      <c r="S30" s="67"/>
      <c r="T30" s="67"/>
      <c r="U30" s="67"/>
      <c r="V30" s="67"/>
      <c r="W30" s="67"/>
      <c r="X30" s="67"/>
      <c r="Y30" s="67"/>
      <c r="Z30" s="67"/>
    </row>
    <row r="31" ht="14.25" customHeight="1">
      <c r="A31" s="67"/>
      <c r="B31" s="633" t="s">
        <v>1713</v>
      </c>
      <c r="C31" s="889">
        <f>COUNTIFS('Sep new'!$H:$H,'Branch $ week summary'!$B31,'Sep new'!S:S,'Branch $ week summary'!$B$28)</f>
        <v>1</v>
      </c>
      <c r="D31" s="871">
        <f>COUNTIFS('Sep new'!$H:$H,'Branch $ week summary'!$B31,'Sep new'!$W:$W,'Branch $ week summary'!$D$11,'Sep new'!S:S,'Branch $ week summary'!$B$28)</f>
        <v>0</v>
      </c>
      <c r="E31" s="871">
        <f>COUNTIFS('Sep new'!$W:$W,'Branch $ week summary'!$E$11,'Sep new'!$H:$H,'Branch $ week summary'!$B31,'Sep new'!S:S,'Branch $ week summary'!$B$28)</f>
        <v>1</v>
      </c>
      <c r="F31" s="871">
        <f>COUNTIFS('Sep new'!$W:$W,'Branch $ week summary'!$F$11,'Sep new'!$H:$H,'Branch $ week summary'!$B31,'Sep new'!S:S,'Branch $ week summary'!$B$28)</f>
        <v>0</v>
      </c>
      <c r="G31" s="871">
        <f>COUNTIFS('Sep new'!$W:$W,'Branch $ week summary'!$G$11,'Sep new'!$H:$H,'Branch $ week summary'!$B31,'Sep new'!S:S,'Branch $ week summary'!$B$28)</f>
        <v>0</v>
      </c>
      <c r="H31" s="871">
        <f t="shared" si="8"/>
        <v>1</v>
      </c>
      <c r="I31" s="67"/>
      <c r="J31" s="851">
        <f>COUNTIFS('Sep new'!$U:$U,'Branch $ week summary'!$J$11,'Sep new'!$H:$H,'Branch $ week summary'!$B31,'Sep new'!S:S,'Branch $ week summary'!$B$28)</f>
        <v>1</v>
      </c>
      <c r="K31" s="67"/>
      <c r="L31" s="851">
        <f>COUNTIFS('Sep new'!$J:$J,'Branch $ week summary'!$L$11,'Sep new'!$H:$H,'Branch $ week summary'!$B31,'Sep new'!S:S,'Branch $ week summary'!$B$28)</f>
        <v>1</v>
      </c>
      <c r="M31" s="67"/>
      <c r="N31" s="851">
        <f>COUNTIFS('Sep new'!$J:$J,'Branch $ week summary'!$N$11,'Sep new'!$H:$H,'Branch $ week summary'!$B31,'Sep new'!S:S,'Branch $ week summary'!$B$28)</f>
        <v>0</v>
      </c>
      <c r="O31" s="67"/>
      <c r="P31" s="67"/>
      <c r="Q31" s="67"/>
      <c r="R31" s="842">
        <v>45548.0</v>
      </c>
      <c r="S31" s="67"/>
      <c r="T31" s="67"/>
      <c r="U31" s="67"/>
      <c r="V31" s="67"/>
      <c r="W31" s="67"/>
      <c r="X31" s="67"/>
      <c r="Y31" s="67"/>
      <c r="Z31" s="67"/>
    </row>
    <row r="32" ht="14.25" customHeight="1">
      <c r="A32" s="67"/>
      <c r="B32" s="639" t="s">
        <v>158</v>
      </c>
      <c r="C32" s="889">
        <f>COUNTIFS('Sep new'!$H:$H,'Branch $ week summary'!$B32,'Sep new'!S:S,'Branch $ week summary'!$B$28)</f>
        <v>0</v>
      </c>
      <c r="D32" s="871">
        <f>COUNTIFS('Sep new'!$H:$H,'Branch $ week summary'!$B32,'Sep new'!$W:$W,'Branch $ week summary'!$D$11,'Sep new'!S:S,'Branch $ week summary'!$B$28)</f>
        <v>0</v>
      </c>
      <c r="E32" s="871">
        <f>COUNTIFS('Sep new'!$W:$W,'Branch $ week summary'!$E$11,'Sep new'!$H:$H,'Branch $ week summary'!$B32,'Sep new'!S:S,'Branch $ week summary'!$B$28)</f>
        <v>0</v>
      </c>
      <c r="F32" s="871">
        <f>COUNTIFS('Sep new'!$W:$W,'Branch $ week summary'!$F$11,'Sep new'!$H:$H,'Branch $ week summary'!$B32,'Sep new'!S:S,'Branch $ week summary'!$B$28)</f>
        <v>0</v>
      </c>
      <c r="G32" s="871">
        <f>COUNTIFS('Sep new'!$W:$W,'Branch $ week summary'!$G$11,'Sep new'!$H:$H,'Branch $ week summary'!$B32,'Sep new'!S:S,'Branch $ week summary'!$B$28)</f>
        <v>0</v>
      </c>
      <c r="H32" s="871">
        <f t="shared" si="8"/>
        <v>0</v>
      </c>
      <c r="I32" s="67"/>
      <c r="J32" s="851">
        <f>COUNTIFS('Sep new'!$U:$U,'Branch $ week summary'!$J$11,'Sep new'!$H:$H,'Branch $ week summary'!$B32,'Sep new'!S:S,'Branch $ week summary'!$B$28)</f>
        <v>0</v>
      </c>
      <c r="K32" s="67"/>
      <c r="L32" s="851">
        <f>COUNTIFS('Sep new'!$J:$J,'Branch $ week summary'!$L$11,'Sep new'!$H:$H,'Branch $ week summary'!$B32,'Sep new'!S:S,'Branch $ week summary'!$B$28)</f>
        <v>0</v>
      </c>
      <c r="M32" s="67"/>
      <c r="N32" s="851">
        <f>COUNTIFS('Sep new'!$J:$J,'Branch $ week summary'!$N$11,'Sep new'!$H:$H,'Branch $ week summary'!$B32,'Sep new'!S:S,'Branch $ week summary'!$B$28)</f>
        <v>0</v>
      </c>
      <c r="O32" s="67"/>
      <c r="P32" s="67"/>
      <c r="Q32" s="67"/>
      <c r="R32" s="842">
        <v>45550.0</v>
      </c>
      <c r="S32" s="67"/>
      <c r="T32" s="67"/>
      <c r="U32" s="67"/>
      <c r="V32" s="67"/>
      <c r="W32" s="67"/>
      <c r="X32" s="67"/>
      <c r="Y32" s="67"/>
      <c r="Z32" s="67"/>
    </row>
    <row r="33" ht="14.25" customHeight="1">
      <c r="A33" s="67"/>
      <c r="B33" s="639" t="s">
        <v>114</v>
      </c>
      <c r="C33" s="889">
        <f>COUNTIFS('Sep new'!$H:$H,'Branch $ week summary'!$B33,'Sep new'!S:S,'Branch $ week summary'!$B$28)</f>
        <v>0</v>
      </c>
      <c r="D33" s="871">
        <f>COUNTIFS('Sep new'!$H:$H,'Branch $ week summary'!$B33,'Sep new'!$W:$W,'Branch $ week summary'!$D$11,'Sep new'!S:S,'Branch $ week summary'!$B$28)</f>
        <v>0</v>
      </c>
      <c r="E33" s="871">
        <f>COUNTIFS('Sep new'!$W:$W,'Branch $ week summary'!$E$11,'Sep new'!$H:$H,'Branch $ week summary'!$B33,'Sep new'!S:S,'Branch $ week summary'!$B$28)</f>
        <v>0</v>
      </c>
      <c r="F33" s="871">
        <f>COUNTIFS('Sep new'!$W:$W,'Branch $ week summary'!$F$11,'Sep new'!$H:$H,'Branch $ week summary'!$B33,'Sep new'!S:S,'Branch $ week summary'!$B$28)</f>
        <v>0</v>
      </c>
      <c r="G33" s="889">
        <f>COUNTIFS('Sep new'!$H:$H,'Branch $ week summary'!$B33,'Sep new'!W:W,'Branch $ week summary'!$B$28)</f>
        <v>0</v>
      </c>
      <c r="H33" s="871">
        <f t="shared" si="8"/>
        <v>0</v>
      </c>
      <c r="I33" s="889"/>
      <c r="J33" s="851">
        <f>COUNTIFS('Sep new'!$U:$U,'Branch $ week summary'!$J$11,'Sep new'!$H:$H,'Branch $ week summary'!$B33,'Sep new'!S:S,'Branch $ week summary'!$B$28)</f>
        <v>0</v>
      </c>
      <c r="K33" s="889"/>
      <c r="L33" s="851">
        <f>COUNTIFS('Sep new'!$J:$J,'Branch $ week summary'!$L$11,'Sep new'!$H:$H,'Branch $ week summary'!$B33,'Sep new'!S:S,'Branch $ week summary'!$B$28)</f>
        <v>0</v>
      </c>
      <c r="M33" s="889"/>
      <c r="N33" s="851">
        <f>COUNTIFS('Sep new'!$J:$J,'Branch $ week summary'!$N$11,'Sep new'!$H:$H,'Branch $ week summary'!$B33,'Sep new'!S:S,'Branch $ week summary'!$B$28)</f>
        <v>0</v>
      </c>
      <c r="O33" s="67"/>
      <c r="P33" s="67"/>
      <c r="Q33" s="67"/>
      <c r="R33" s="842">
        <v>45551.0</v>
      </c>
      <c r="S33" s="67"/>
      <c r="T33" s="67"/>
      <c r="U33" s="67"/>
      <c r="V33" s="67"/>
      <c r="W33" s="67"/>
      <c r="X33" s="67"/>
      <c r="Y33" s="67"/>
      <c r="Z33" s="67"/>
    </row>
    <row r="34" ht="14.25" customHeight="1">
      <c r="A34" s="67"/>
      <c r="B34" s="639" t="s">
        <v>135</v>
      </c>
      <c r="C34" s="889">
        <f>COUNTIFS('Sep new'!$H:$H,'Branch $ week summary'!$B34,'Sep new'!S:S,'Branch $ week summary'!$B$28)</f>
        <v>0</v>
      </c>
      <c r="D34" s="871">
        <f>COUNTIFS('Sep new'!$H:$H,'Branch $ week summary'!$B34,'Sep new'!$W:$W,'Branch $ week summary'!$D$11,'Sep new'!S:S,'Branch $ week summary'!$B$28)</f>
        <v>0</v>
      </c>
      <c r="E34" s="871">
        <f>COUNTIFS('Sep new'!$W:$W,'Branch $ week summary'!$E$11,'Sep new'!$H:$H,'Branch $ week summary'!$B34,'Sep new'!S:S,'Branch $ week summary'!$B$28)</f>
        <v>0</v>
      </c>
      <c r="F34" s="871">
        <f>COUNTIFS('Sep new'!$W:$W,'Branch $ week summary'!$F$11,'Sep new'!$H:$H,'Branch $ week summary'!$B34,'Sep new'!S:S,'Branch $ week summary'!$B$28)</f>
        <v>0</v>
      </c>
      <c r="G34" s="871">
        <f>COUNTIFS('Sep new'!$W:$W,'Branch $ week summary'!$G$11,'Sep new'!$H:$H,'Branch $ week summary'!$B34,'Sep new'!S:S,'Branch $ week summary'!$B$28)</f>
        <v>0</v>
      </c>
      <c r="H34" s="871">
        <f t="shared" si="8"/>
        <v>0</v>
      </c>
      <c r="I34" s="67"/>
      <c r="J34" s="851">
        <f>COUNTIFS('Sep new'!$U:$U,'Branch $ week summary'!$J$11,'Sep new'!$H:$H,'Branch $ week summary'!$B34,'Sep new'!S:S,'Branch $ week summary'!$B$28)</f>
        <v>0</v>
      </c>
      <c r="K34" s="67"/>
      <c r="L34" s="851">
        <f>COUNTIFS('Sep new'!$J:$J,'Branch $ week summary'!$L$11,'Sep new'!$H:$H,'Branch $ week summary'!$B34,'Sep new'!S:S,'Branch $ week summary'!$B$28)</f>
        <v>0</v>
      </c>
      <c r="M34" s="67"/>
      <c r="N34" s="851">
        <f>COUNTIFS('Sep new'!$J:$J,'Branch $ week summary'!$N$11,'Sep new'!$H:$H,'Branch $ week summary'!$B34,'Sep new'!S:S,'Branch $ week summary'!$B$28)</f>
        <v>0</v>
      </c>
      <c r="O34" s="67"/>
      <c r="P34" s="67"/>
      <c r="Q34" s="67"/>
      <c r="R34" s="842"/>
      <c r="S34" s="67"/>
      <c r="T34" s="67"/>
      <c r="U34" s="67"/>
      <c r="V34" s="67"/>
      <c r="W34" s="67"/>
      <c r="X34" s="67"/>
      <c r="Y34" s="67"/>
      <c r="Z34" s="67"/>
    </row>
    <row r="35" ht="14.25" customHeight="1">
      <c r="A35" s="67"/>
      <c r="B35" s="874" t="s">
        <v>148</v>
      </c>
      <c r="C35" s="889">
        <f>COUNTIFS('Sep new'!$H:$H,'Branch $ week summary'!$B35,'Sep new'!S:S,'Branch $ week summary'!$B$28)</f>
        <v>1</v>
      </c>
      <c r="D35" s="871">
        <f>COUNTIFS('Sep new'!$H:$H,'Branch $ week summary'!$B35,'Sep new'!$W:$W,'Branch $ week summary'!$D$11,'Sep new'!S:S,'Branch $ week summary'!$B$28)</f>
        <v>0</v>
      </c>
      <c r="E35" s="871">
        <f>COUNTIFS('Sep new'!$W:$W,'Branch $ week summary'!$E$11,'Sep new'!$H:$H,'Branch $ week summary'!$B35,'Sep new'!S:S,'Branch $ week summary'!$B$28)</f>
        <v>1</v>
      </c>
      <c r="F35" s="871">
        <f>COUNTIFS('Sep new'!$W:$W,'Branch $ week summary'!$F$11,'Sep new'!$H:$H,'Branch $ week summary'!$B35,'Sep new'!S:S,'Branch $ week summary'!$B$28)</f>
        <v>0</v>
      </c>
      <c r="G35" s="889">
        <f>COUNTIFS('Sep new'!$H:$H,'Branch $ week summary'!$B35,'Sep new'!W:W,'Branch $ week summary'!$B$28)</f>
        <v>0</v>
      </c>
      <c r="H35" s="871">
        <f t="shared" si="8"/>
        <v>1</v>
      </c>
      <c r="I35" s="889"/>
      <c r="J35" s="851">
        <f>COUNTIFS('Sep new'!$U:$U,'Branch $ week summary'!$J$11,'Sep new'!$H:$H,'Branch $ week summary'!$B35,'Sep new'!S:S,'Branch $ week summary'!$B$28)</f>
        <v>0</v>
      </c>
      <c r="K35" s="889"/>
      <c r="L35" s="851">
        <f>COUNTIFS('Sep new'!$J:$J,'Branch $ week summary'!$L$11,'Sep new'!$H:$H,'Branch $ week summary'!$B35,'Sep new'!S:S,'Branch $ week summary'!$B$28)</f>
        <v>1</v>
      </c>
      <c r="M35" s="889"/>
      <c r="N35" s="851">
        <f>COUNTIFS('Sep new'!$J:$J,'Branch $ week summary'!$N$11,'Sep new'!$H:$H,'Branch $ week summary'!$B35,'Sep new'!S:S,'Branch $ week summary'!$B$28)</f>
        <v>0</v>
      </c>
      <c r="O35" s="67"/>
      <c r="P35" s="67"/>
      <c r="Q35" s="67"/>
      <c r="R35" s="842"/>
      <c r="S35" s="67"/>
      <c r="T35" s="67"/>
      <c r="U35" s="67"/>
      <c r="V35" s="67"/>
      <c r="W35" s="67"/>
      <c r="X35" s="67"/>
      <c r="Y35" s="67"/>
      <c r="Z35" s="67"/>
    </row>
    <row r="36" ht="14.25" customHeight="1">
      <c r="A36" s="67"/>
      <c r="B36" s="633" t="s">
        <v>116</v>
      </c>
      <c r="C36" s="889">
        <f>COUNTIFS('Sep new'!$H:$H,'Branch $ week summary'!$B36,'Sep new'!S:S,'Branch $ week summary'!$B$28)</f>
        <v>0</v>
      </c>
      <c r="D36" s="871">
        <f>COUNTIFS('Sep new'!$H:$H,'Branch $ week summary'!$B36,'Sep new'!$W:$W,'Branch $ week summary'!$D$11,'Sep new'!S:S,'Branch $ week summary'!$B$28)</f>
        <v>0</v>
      </c>
      <c r="E36" s="871">
        <f>COUNTIFS('Sep new'!$W:$W,'Branch $ week summary'!$E$11,'Sep new'!$H:$H,'Branch $ week summary'!$B36,'Sep new'!S:S,'Branch $ week summary'!$B$28)</f>
        <v>0</v>
      </c>
      <c r="F36" s="871">
        <f>COUNTIFS('Sep new'!$W:$W,'Branch $ week summary'!$F$11,'Sep new'!$H:$H,'Branch $ week summary'!$B36,'Sep new'!S:S,'Branch $ week summary'!$B$28)</f>
        <v>0</v>
      </c>
      <c r="G36" s="871">
        <f>COUNTIFS('Sep new'!$W:$W,'Branch $ week summary'!$G$11,'Sep new'!$H:$H,'Branch $ week summary'!$B36,'Sep new'!S:S,'Branch $ week summary'!$B$28)</f>
        <v>0</v>
      </c>
      <c r="H36" s="871">
        <f t="shared" si="8"/>
        <v>0</v>
      </c>
      <c r="I36" s="67"/>
      <c r="J36" s="851">
        <f>COUNTIFS('Sep new'!$U:$U,'Branch $ week summary'!$J$11,'Sep new'!$H:$H,'Branch $ week summary'!$B36,'Sep new'!S:S,'Branch $ week summary'!$B$28)</f>
        <v>0</v>
      </c>
      <c r="K36" s="67"/>
      <c r="L36" s="851">
        <f>COUNTIFS('Sep new'!$J:$J,'Branch $ week summary'!$L$11,'Sep new'!$H:$H,'Branch $ week summary'!$B36,'Sep new'!S:S,'Branch $ week summary'!$B$28)</f>
        <v>0</v>
      </c>
      <c r="M36" s="67"/>
      <c r="N36" s="851">
        <f>COUNTIFS('Sep new'!$J:$J,'Branch $ week summary'!$N$11,'Sep new'!$H:$H,'Branch $ week summary'!$B36,'Sep new'!S:S,'Branch $ week summary'!$B$28)</f>
        <v>0</v>
      </c>
      <c r="O36" s="67"/>
      <c r="P36" s="67"/>
      <c r="Q36" s="67"/>
      <c r="R36" s="842"/>
      <c r="S36" s="67"/>
      <c r="T36" s="67"/>
      <c r="U36" s="67"/>
      <c r="V36" s="67"/>
      <c r="W36" s="67"/>
      <c r="X36" s="67"/>
      <c r="Y36" s="67"/>
      <c r="Z36" s="67"/>
    </row>
    <row r="37" ht="14.25" customHeight="1">
      <c r="A37" s="67"/>
      <c r="B37" s="633" t="s">
        <v>127</v>
      </c>
      <c r="C37" s="889">
        <f>COUNTIFS('Sep new'!$H:$H,'Branch $ week summary'!$B37,'Sep new'!S:S,'Branch $ week summary'!$B$28)</f>
        <v>3</v>
      </c>
      <c r="D37" s="871">
        <f>COUNTIFS('Sep new'!$H:$H,'Branch $ week summary'!$B37,'Sep new'!$W:$W,'Branch $ week summary'!$D$11,'Sep new'!S:S,'Branch $ week summary'!$B$28)</f>
        <v>1</v>
      </c>
      <c r="E37" s="871">
        <f>COUNTIFS('Sep new'!$W:$W,'Branch $ week summary'!$E$11,'Sep new'!$H:$H,'Branch $ week summary'!$B37,'Sep new'!S:S,'Branch $ week summary'!$B$28)</f>
        <v>1</v>
      </c>
      <c r="F37" s="871">
        <f>COUNTIFS('Sep new'!$W:$W,'Branch $ week summary'!$F$11,'Sep new'!$H:$H,'Branch $ week summary'!$B37,'Sep new'!S:S,'Branch $ week summary'!$B$28)</f>
        <v>0</v>
      </c>
      <c r="G37" s="889">
        <f>COUNTIFS('Sep new'!$H:$H,'Branch $ week summary'!$B37,'Sep new'!W:W,'Branch $ week summary'!$B$28)</f>
        <v>0</v>
      </c>
      <c r="H37" s="871">
        <f t="shared" si="8"/>
        <v>2</v>
      </c>
      <c r="I37" s="889"/>
      <c r="J37" s="851">
        <f>COUNTIFS('Sep new'!$U:$U,'Branch $ week summary'!$J$11,'Sep new'!$H:$H,'Branch $ week summary'!$B37,'Sep new'!S:S,'Branch $ week summary'!$B$28)</f>
        <v>1</v>
      </c>
      <c r="K37" s="889"/>
      <c r="L37" s="851">
        <f>COUNTIFS('Sep new'!$J:$J,'Branch $ week summary'!$L$11,'Sep new'!$H:$H,'Branch $ week summary'!$B37,'Sep new'!S:S,'Branch $ week summary'!$B$28)</f>
        <v>1</v>
      </c>
      <c r="M37" s="889"/>
      <c r="N37" s="851">
        <f>COUNTIFS('Sep new'!$J:$J,'Branch $ week summary'!$N$11,'Sep new'!$H:$H,'Branch $ week summary'!$B37,'Sep new'!S:S,'Branch $ week summary'!$B$28)</f>
        <v>2</v>
      </c>
      <c r="O37" s="67"/>
      <c r="P37" s="67"/>
      <c r="Q37" s="67"/>
      <c r="R37" s="842"/>
      <c r="S37" s="67"/>
      <c r="T37" s="67"/>
      <c r="U37" s="67"/>
      <c r="V37" s="67"/>
      <c r="W37" s="67"/>
      <c r="X37" s="67"/>
      <c r="Y37" s="67"/>
      <c r="Z37" s="67"/>
    </row>
    <row r="38" ht="14.25" customHeight="1">
      <c r="A38" s="67"/>
      <c r="B38" s="633" t="s">
        <v>4109</v>
      </c>
      <c r="C38" s="889">
        <f>COUNTIFS('Sep new'!$H:$H,'Branch $ week summary'!$B38,'Sep new'!S:S,'Branch $ week summary'!$B$28)</f>
        <v>0</v>
      </c>
      <c r="D38" s="871">
        <f>COUNTIFS('Sep new'!$H:$H,'Branch $ week summary'!$B38,'Sep new'!$W:$W,'Branch $ week summary'!$D$11,'Sep new'!S:S,'Branch $ week summary'!$B$28)</f>
        <v>0</v>
      </c>
      <c r="E38" s="871">
        <f>COUNTIFS('Sep new'!$W:$W,'Branch $ week summary'!$E$11,'Sep new'!$H:$H,'Branch $ week summary'!$B38,'Sep new'!S:S,'Branch $ week summary'!$B$28)</f>
        <v>0</v>
      </c>
      <c r="F38" s="871">
        <f>COUNTIFS('Sep new'!$W:$W,'Branch $ week summary'!$F$11,'Sep new'!$H:$H,'Branch $ week summary'!$B38,'Sep new'!S:S,'Branch $ week summary'!$B$28)</f>
        <v>0</v>
      </c>
      <c r="G38" s="871">
        <f>COUNTIFS('Sep new'!$W:$W,'Branch $ week summary'!$G$11,'Sep new'!$H:$H,'Branch $ week summary'!$B38,'Sep new'!S:S,'Branch $ week summary'!$B$28)</f>
        <v>0</v>
      </c>
      <c r="H38" s="871">
        <f t="shared" si="8"/>
        <v>0</v>
      </c>
      <c r="I38" s="67"/>
      <c r="J38" s="851">
        <f>COUNTIFS('Sep new'!$U:$U,'Branch $ week summary'!$J$11,'Sep new'!$H:$H,'Branch $ week summary'!$B38,'Sep new'!S:S,'Branch $ week summary'!$B$28)</f>
        <v>0</v>
      </c>
      <c r="K38" s="67"/>
      <c r="L38" s="851">
        <f>COUNTIFS('Sep new'!$J:$J,'Branch $ week summary'!$L$11,'Sep new'!$H:$H,'Branch $ week summary'!$B38,'Sep new'!S:S,'Branch $ week summary'!$B$28)</f>
        <v>0</v>
      </c>
      <c r="M38" s="67"/>
      <c r="N38" s="851">
        <f>COUNTIFS('Sep new'!$J:$J,'Branch $ week summary'!$N$11,'Sep new'!$H:$H,'Branch $ week summary'!$B38,'Sep new'!S:S,'Branch $ week summary'!$B$28)</f>
        <v>0</v>
      </c>
      <c r="O38" s="67"/>
      <c r="P38" s="67"/>
      <c r="Q38" s="67"/>
      <c r="R38" s="842"/>
      <c r="S38" s="67"/>
      <c r="T38" s="67"/>
      <c r="U38" s="67"/>
      <c r="V38" s="67"/>
      <c r="W38" s="67"/>
      <c r="X38" s="67"/>
      <c r="Y38" s="67"/>
      <c r="Z38" s="67"/>
    </row>
    <row r="39" ht="14.25" customHeight="1">
      <c r="A39" s="67"/>
      <c r="B39" s="633" t="s">
        <v>161</v>
      </c>
      <c r="C39" s="889">
        <f>COUNTIFS('Sep new'!$H:$H,'Branch $ week summary'!$B39,'Sep new'!S:S,'Branch $ week summary'!$B$28)</f>
        <v>0</v>
      </c>
      <c r="D39" s="871">
        <f>COUNTIFS('Sep new'!$H:$H,'Branch $ week summary'!$B39,'Sep new'!$W:$W,'Branch $ week summary'!$D$11,'Sep new'!S:S,'Branch $ week summary'!$B$28)</f>
        <v>0</v>
      </c>
      <c r="E39" s="871">
        <f>COUNTIFS('Sep new'!$W:$W,'Branch $ week summary'!$E$11,'Sep new'!$H:$H,'Branch $ week summary'!$B39,'Sep new'!S:S,'Branch $ week summary'!$B$28)</f>
        <v>0</v>
      </c>
      <c r="F39" s="871">
        <f>COUNTIFS('Sep new'!$W:$W,'Branch $ week summary'!$F$11,'Sep new'!$H:$H,'Branch $ week summary'!$B39,'Sep new'!S:S,'Branch $ week summary'!$B$28)</f>
        <v>0</v>
      </c>
      <c r="G39" s="871">
        <f>COUNTIFS('Sep new'!$W:$W,'Branch $ week summary'!$G$11,'Sep new'!$H:$H,'Branch $ week summary'!$B39,'Sep new'!S:S,'Branch $ week summary'!$B$28)</f>
        <v>0</v>
      </c>
      <c r="H39" s="871">
        <f t="shared" si="8"/>
        <v>0</v>
      </c>
      <c r="I39" s="67"/>
      <c r="J39" s="851">
        <f>COUNTIFS('Sep new'!$U:$U,'Branch $ week summary'!$J$11,'Sep new'!$H:$H,'Branch $ week summary'!$B39,'Sep new'!S:S,'Branch $ week summary'!$B$28)</f>
        <v>0</v>
      </c>
      <c r="K39" s="67"/>
      <c r="L39" s="851">
        <f>COUNTIFS('Sep new'!$J:$J,'Branch $ week summary'!$L$11,'Sep new'!$H:$H,'Branch $ week summary'!$B39,'Sep new'!S:S,'Branch $ week summary'!$B$28)</f>
        <v>0</v>
      </c>
      <c r="M39" s="67"/>
      <c r="N39" s="851">
        <f>COUNTIFS('Sep new'!$J:$J,'Branch $ week summary'!$N$11,'Sep new'!$H:$H,'Branch $ week summary'!$B39,'Sep new'!S:S,'Branch $ week summary'!$B$28)</f>
        <v>0</v>
      </c>
      <c r="O39" s="67"/>
      <c r="P39" s="67"/>
      <c r="Q39" s="67"/>
      <c r="R39" s="842"/>
      <c r="S39" s="67"/>
      <c r="T39" s="67"/>
      <c r="U39" s="67"/>
      <c r="V39" s="67"/>
      <c r="W39" s="67"/>
      <c r="X39" s="67"/>
      <c r="Y39" s="67"/>
      <c r="Z39" s="67"/>
    </row>
    <row r="40" ht="14.25" customHeight="1">
      <c r="A40" s="67"/>
      <c r="B40" s="633" t="s">
        <v>829</v>
      </c>
      <c r="C40" s="889">
        <f>COUNTIFS('Sep new'!$H:$H,'Branch $ week summary'!$B40,'Sep new'!S:S,'Branch $ week summary'!$B$28)</f>
        <v>0</v>
      </c>
      <c r="D40" s="871">
        <f>COUNTIFS('Sep new'!$H:$H,'Branch $ week summary'!$B40,'Sep new'!$W:$W,'Branch $ week summary'!$D$11,'Sep new'!S:S,'Branch $ week summary'!$B$28)</f>
        <v>0</v>
      </c>
      <c r="E40" s="871">
        <f>COUNTIFS('Sep new'!$W:$W,'Branch $ week summary'!$E$11,'Sep new'!$H:$H,'Branch $ week summary'!$B40,'Sep new'!S:S,'Branch $ week summary'!$B$28)</f>
        <v>0</v>
      </c>
      <c r="F40" s="871">
        <f>COUNTIFS('Sep new'!$W:$W,'Branch $ week summary'!$F$11,'Sep new'!$H:$H,'Branch $ week summary'!$B40,'Sep new'!S:S,'Branch $ week summary'!$B$28)</f>
        <v>0</v>
      </c>
      <c r="G40" s="889">
        <f>COUNTIFS('Sep new'!$H:$H,'Branch $ week summary'!$B40,'Sep new'!W:W,'Branch $ week summary'!$B$28)</f>
        <v>0</v>
      </c>
      <c r="H40" s="871">
        <f t="shared" si="8"/>
        <v>0</v>
      </c>
      <c r="I40" s="889"/>
      <c r="J40" s="851">
        <f>COUNTIFS('Sep new'!$U:$U,'Branch $ week summary'!$J$11,'Sep new'!$H:$H,'Branch $ week summary'!$B40,'Sep new'!S:S,'Branch $ week summary'!$B$28)</f>
        <v>0</v>
      </c>
      <c r="K40" s="889"/>
      <c r="L40" s="851">
        <f>COUNTIFS('Sep new'!$J:$J,'Branch $ week summary'!$L$11,'Sep new'!$H:$H,'Branch $ week summary'!$B40,'Sep new'!S:S,'Branch $ week summary'!$B$28)</f>
        <v>0</v>
      </c>
      <c r="M40" s="889"/>
      <c r="N40" s="851">
        <f>COUNTIFS('Sep new'!$J:$J,'Branch $ week summary'!$N$11,'Sep new'!$H:$H,'Branch $ week summary'!$B40,'Sep new'!S:S,'Branch $ week summary'!$B$28)</f>
        <v>0</v>
      </c>
      <c r="O40" s="67"/>
      <c r="P40" s="67"/>
      <c r="Q40" s="67"/>
      <c r="R40" s="842"/>
      <c r="S40" s="67"/>
      <c r="T40" s="67"/>
      <c r="U40" s="67"/>
      <c r="V40" s="67"/>
      <c r="W40" s="67"/>
      <c r="X40" s="67"/>
      <c r="Y40" s="67"/>
      <c r="Z40" s="67"/>
    </row>
    <row r="41" ht="14.25" customHeight="1">
      <c r="A41" s="67"/>
      <c r="B41" s="633" t="s">
        <v>243</v>
      </c>
      <c r="C41" s="889">
        <f>COUNTIFS('Sep new'!$H:$H,'Branch $ week summary'!$B41,'Sep new'!S:S,'Branch $ week summary'!$B$28)</f>
        <v>0</v>
      </c>
      <c r="D41" s="871">
        <f>COUNTIFS('Sep new'!$H:$H,'Branch $ week summary'!$B41,'Sep new'!$W:$W,'Branch $ week summary'!$D$11,'Sep new'!S:S,'Branch $ week summary'!$B$28)</f>
        <v>0</v>
      </c>
      <c r="E41" s="871">
        <f>COUNTIFS('Sep new'!$W:$W,'Branch $ week summary'!$E$11,'Sep new'!$H:$H,'Branch $ week summary'!$B41,'Sep new'!S:S,'Branch $ week summary'!$B$28)</f>
        <v>0</v>
      </c>
      <c r="F41" s="871">
        <f>COUNTIFS('Sep new'!$W:$W,'Branch $ week summary'!$F$11,'Sep new'!$H:$H,'Branch $ week summary'!$B41,'Sep new'!S:S,'Branch $ week summary'!$B$28)</f>
        <v>0</v>
      </c>
      <c r="G41" s="871">
        <f>COUNTIFS('Sep new'!$W:$W,'Branch $ week summary'!$G$11,'Sep new'!$H:$H,'Branch $ week summary'!$B41,'Sep new'!S:S,'Branch $ week summary'!$B$28)</f>
        <v>0</v>
      </c>
      <c r="H41" s="871">
        <f t="shared" si="8"/>
        <v>0</v>
      </c>
      <c r="I41" s="67"/>
      <c r="J41" s="851">
        <f>COUNTIFS('Sep new'!$U:$U,'Branch $ week summary'!$J$11,'Sep new'!$H:$H,'Branch $ week summary'!$B41,'Sep new'!S:S,'Branch $ week summary'!$B$28)</f>
        <v>0</v>
      </c>
      <c r="K41" s="67"/>
      <c r="L41" s="851">
        <f>COUNTIFS('Sep new'!$J:$J,'Branch $ week summary'!$L$11,'Sep new'!$H:$H,'Branch $ week summary'!$B41,'Sep new'!S:S,'Branch $ week summary'!$B$28)</f>
        <v>0</v>
      </c>
      <c r="M41" s="67"/>
      <c r="N41" s="851">
        <f>COUNTIFS('Sep new'!$J:$J,'Branch $ week summary'!$N$11,'Sep new'!$H:$H,'Branch $ week summary'!$B41,'Sep new'!S:S,'Branch $ week summary'!$B$28)</f>
        <v>0</v>
      </c>
      <c r="O41" s="67"/>
      <c r="P41" s="67"/>
      <c r="Q41" s="67"/>
      <c r="R41" s="842"/>
      <c r="S41" s="67"/>
      <c r="T41" s="67"/>
      <c r="U41" s="67"/>
      <c r="V41" s="67"/>
      <c r="W41" s="67"/>
      <c r="X41" s="67"/>
      <c r="Y41" s="67"/>
      <c r="Z41" s="67"/>
    </row>
    <row r="42" ht="14.25" customHeight="1">
      <c r="A42" s="67"/>
      <c r="B42" s="633" t="s">
        <v>3457</v>
      </c>
      <c r="C42" s="889">
        <f>COUNTIFS('Sep new'!$H:$H,'Branch $ week summary'!$B42,'Sep new'!S:S,'Branch $ week summary'!$B$28)</f>
        <v>0</v>
      </c>
      <c r="D42" s="871">
        <f>COUNTIFS('Sep new'!$H:$H,'Branch $ week summary'!$B42,'Sep new'!$W:$W,'Branch $ week summary'!$D$11,'Sep new'!S:S,'Branch $ week summary'!$B$28)</f>
        <v>0</v>
      </c>
      <c r="E42" s="871">
        <f>COUNTIFS('Sep new'!$W:$W,'Branch $ week summary'!$E$11,'Sep new'!$H:$H,'Branch $ week summary'!$B42,'Sep new'!S:S,'Branch $ week summary'!$B$28)</f>
        <v>0</v>
      </c>
      <c r="F42" s="871">
        <f>COUNTIFS('Sep new'!$W:$W,'Branch $ week summary'!$F$11,'Sep new'!$H:$H,'Branch $ week summary'!$B42,'Sep new'!S:S,'Branch $ week summary'!$B$28)</f>
        <v>0</v>
      </c>
      <c r="G42" s="871">
        <f>COUNTIFS('Sep new'!$W:$W,'Branch $ week summary'!$G$11,'Sep new'!$H:$H,'Branch $ week summary'!$B42,'Sep new'!S:S,'Branch $ week summary'!$B$28)</f>
        <v>0</v>
      </c>
      <c r="H42" s="871">
        <f t="shared" si="8"/>
        <v>0</v>
      </c>
      <c r="I42" s="67"/>
      <c r="J42" s="851">
        <f>COUNTIFS('Sep new'!$U:$U,'Branch $ week summary'!$J$11,'Sep new'!$H:$H,'Branch $ week summary'!$B42,'Sep new'!S:S,'Branch $ week summary'!$B$28)</f>
        <v>0</v>
      </c>
      <c r="K42" s="67"/>
      <c r="L42" s="851">
        <f>COUNTIFS('Sep new'!$J:$J,'Branch $ week summary'!$L$11,'Sep new'!$H:$H,'Branch $ week summary'!$B42,'Sep new'!S:S,'Branch $ week summary'!$B$28)</f>
        <v>0</v>
      </c>
      <c r="M42" s="67"/>
      <c r="N42" s="851">
        <f>COUNTIFS('Sep new'!$J:$J,'Branch $ week summary'!$N$11,'Sep new'!$H:$H,'Branch $ week summary'!$B42,'Sep new'!S:S,'Branch $ week summary'!$B$28)</f>
        <v>0</v>
      </c>
      <c r="O42" s="67"/>
      <c r="P42" s="67"/>
      <c r="Q42" s="67"/>
      <c r="R42" s="842"/>
      <c r="S42" s="67"/>
      <c r="T42" s="67"/>
      <c r="U42" s="67"/>
      <c r="V42" s="67"/>
      <c r="W42" s="67"/>
      <c r="X42" s="67"/>
      <c r="Y42" s="67"/>
      <c r="Z42" s="67"/>
    </row>
    <row r="43" ht="14.25" customHeight="1">
      <c r="A43" s="67"/>
      <c r="B43" s="890" t="s">
        <v>4759</v>
      </c>
      <c r="C43" s="891">
        <f t="shared" ref="C43:J43" si="9">SUM(C30:C42)</f>
        <v>6</v>
      </c>
      <c r="D43" s="891">
        <f t="shared" si="9"/>
        <v>1</v>
      </c>
      <c r="E43" s="891">
        <f t="shared" si="9"/>
        <v>3</v>
      </c>
      <c r="F43" s="891">
        <f t="shared" si="9"/>
        <v>1</v>
      </c>
      <c r="G43" s="891">
        <f t="shared" si="9"/>
        <v>0</v>
      </c>
      <c r="H43" s="891">
        <f t="shared" si="9"/>
        <v>5</v>
      </c>
      <c r="I43" s="891">
        <f t="shared" si="9"/>
        <v>0</v>
      </c>
      <c r="J43" s="891">
        <f t="shared" si="9"/>
        <v>2</v>
      </c>
      <c r="K43" s="888"/>
      <c r="L43" s="891">
        <f>SUM(L30:L42)</f>
        <v>3</v>
      </c>
      <c r="M43" s="888"/>
      <c r="N43" s="891">
        <f>SUM(N30:N42)</f>
        <v>3</v>
      </c>
      <c r="O43" s="67"/>
      <c r="P43" s="67"/>
      <c r="Q43" s="67"/>
      <c r="R43" s="67"/>
      <c r="S43" s="67"/>
      <c r="T43" s="67"/>
      <c r="U43" s="67"/>
      <c r="V43" s="67"/>
      <c r="W43" s="67"/>
      <c r="X43" s="67"/>
      <c r="Y43" s="67"/>
      <c r="Z43" s="67"/>
    </row>
    <row r="44" ht="14.2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ht="14.2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ht="14.2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ht="14.2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ht="14.2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ht="14.2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ht="14.2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ht="14.2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ht="14.2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ht="14.2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ht="14.2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ht="14.2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ht="14.2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ht="14.2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ht="14.2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ht="14.2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ht="14.2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ht="14.2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ht="14.2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ht="14.2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ht="14.2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ht="14.2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ht="14.2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ht="14.2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ht="14.2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ht="14.2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ht="14.2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ht="14.2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ht="14.2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ht="14.2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ht="14.2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ht="14.2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ht="14.2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ht="14.2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ht="14.2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ht="14.2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ht="14.2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ht="14.2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ht="14.2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ht="14.2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ht="14.2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ht="14.2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ht="14.2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ht="14.2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ht="14.2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ht="14.2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ht="14.2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ht="14.2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ht="14.2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ht="14.2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ht="14.2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ht="14.2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ht="14.2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ht="14.2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ht="14.2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ht="14.2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ht="14.2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ht="14.2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ht="14.2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ht="14.2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ht="14.2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ht="14.2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ht="14.2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ht="14.2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ht="14.2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ht="14.2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ht="14.2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ht="14.2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ht="14.2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ht="14.2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ht="14.2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ht="14.2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ht="14.2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ht="14.2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ht="14.2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ht="14.2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ht="14.2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ht="14.2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ht="14.2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ht="14.2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ht="14.2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ht="14.2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ht="14.2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ht="14.2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ht="14.2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ht="14.2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ht="14.2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ht="14.2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ht="14.2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ht="14.2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ht="14.2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ht="14.2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ht="14.2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ht="14.2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ht="14.2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ht="14.2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ht="14.2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ht="14.2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ht="14.2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ht="14.2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ht="14.2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ht="14.2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ht="14.2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ht="14.2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ht="14.2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ht="14.2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ht="14.2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ht="14.2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ht="14.2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ht="14.2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ht="14.2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ht="14.2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ht="14.2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ht="14.2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ht="14.2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ht="14.2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ht="14.2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ht="14.2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ht="14.2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ht="14.2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ht="14.2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ht="14.2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ht="14.2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ht="14.2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ht="14.2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ht="14.2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ht="14.2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ht="14.2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ht="14.2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ht="14.2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ht="14.2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ht="14.2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ht="14.2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ht="14.2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ht="14.2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ht="14.2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ht="14.2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ht="14.2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ht="14.2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ht="14.2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ht="14.2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ht="14.2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ht="14.2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ht="14.2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ht="14.2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ht="14.2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ht="14.2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ht="14.2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ht="14.2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ht="14.2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ht="14.2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ht="14.2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ht="14.2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ht="14.2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ht="14.2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ht="14.2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ht="14.2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ht="14.2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ht="14.2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ht="14.2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ht="14.2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ht="14.2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ht="14.2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ht="14.2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ht="14.2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ht="14.2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ht="14.2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ht="14.2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ht="14.2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ht="14.2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ht="14.2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ht="14.2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ht="14.2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ht="14.2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ht="14.2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ht="14.2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ht="14.2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ht="14.2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ht="14.2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ht="14.2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ht="14.2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ht="14.2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14.2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14.2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14.2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14.2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14.2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14.2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14.2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14.2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14.2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14.2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14.2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14.2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14.2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14.2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14.2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14.2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14.2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14.2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14.2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14.2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14.2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14.2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14.2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14.2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14.2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14.2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14.2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14.2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14.2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14.2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14.2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14.2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14.2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14.2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14.2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14.2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14.2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14.2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14.2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14.2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14.2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14.2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14.2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14.2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14.2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14.2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14.2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14.2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14.2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14.2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14.2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14.2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14.2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14.2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14.2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14.2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14.2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14.2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14.2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14.2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14.2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14.2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14.2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14.2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14.2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14.2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14.2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14.2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14.2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14.2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14.2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14.2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14.2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14.2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14.2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14.2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14.2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14.2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14.2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14.2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14.2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14.2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14.2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14.2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14.2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14.2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14.2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14.2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14.2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14.2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14.2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14.2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14.2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14.2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14.2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14.2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14.2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14.2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14.2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14.2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14.2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14.2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14.2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14.2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14.2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14.2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14.2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14.2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14.2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14.2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14.2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14.2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14.2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14.2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14.2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14.2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14.2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14.2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14.2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14.2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14.2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14.2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14.2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14.2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14.2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14.2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14.2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14.2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14.2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14.2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14.2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14.2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14.2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14.2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14.2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14.2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14.2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14.2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14.2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14.2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14.2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14.2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14.2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14.2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14.2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14.2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14.2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14.2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14.2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14.2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14.2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14.2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14.2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14.2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14.2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14.2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14.2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14.2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14.2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14.2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14.2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14.2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14.2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14.2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14.2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14.2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14.2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14.2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14.2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14.2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14.2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14.2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14.2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14.2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14.2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14.2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14.2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14.2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14.2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14.2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14.2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14.2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14.2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14.2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14.2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14.2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14.2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14.2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14.2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14.2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14.2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14.2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14.2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14.2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14.2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14.2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14.2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14.2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14.2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14.2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14.2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14.2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14.2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14.2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14.2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14.2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14.2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14.2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14.2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14.2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14.2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14.2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14.2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14.2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14.2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14.2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14.2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14.2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14.2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14.2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14.2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14.2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14.2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14.2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14.2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14.2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14.2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14.2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14.2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14.2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14.2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14.2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14.2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14.2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14.2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14.2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14.2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14.2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14.2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14.2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14.2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14.2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14.2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14.2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14.2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14.2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14.2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14.2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14.2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14.2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14.2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14.2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14.2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14.2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14.2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14.2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14.2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14.2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14.2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14.2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14.2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14.2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14.2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14.2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14.2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14.2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14.2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14.2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14.2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14.2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14.2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14.2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14.2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14.2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14.2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14.2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14.2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14.2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14.2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14.2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14.2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14.2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14.2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14.2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14.2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14.2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14.2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14.2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14.2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14.2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14.2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14.2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14.2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14.2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14.2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14.2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14.2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14.2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14.2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14.2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14.2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14.2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14.2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14.2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14.2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14.2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14.2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14.2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14.2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14.2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14.2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14.2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14.2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14.2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14.2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14.2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14.2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14.2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14.2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14.2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14.2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14.2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14.2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14.2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14.2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14.2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14.2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14.2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14.2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14.2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14.2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14.2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14.2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14.2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14.2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14.2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14.2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14.2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14.2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14.2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14.2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14.2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14.2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14.2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14.2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14.2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14.2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14.2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14.2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14.2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14.2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14.2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14.2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14.2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14.2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14.2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14.2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14.2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14.2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14.2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14.2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14.2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14.2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14.2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14.2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14.2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14.2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14.2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14.2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14.2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14.2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14.2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14.2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14.2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14.2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14.2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14.2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14.2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14.2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14.2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14.2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14.2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14.2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14.2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14.2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14.2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14.2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14.2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14.2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14.2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14.2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14.2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14.2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14.2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14.2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14.2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14.2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14.2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14.2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14.2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14.2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14.2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14.2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14.2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14.2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14.2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14.2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14.2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14.2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14.2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14.2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14.2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14.2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14.2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14.2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14.2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14.2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14.2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14.2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14.2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14.2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14.2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14.2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14.2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14.2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14.2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14.2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14.2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14.2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14.2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14.2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14.2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14.2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14.2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14.2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14.2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14.2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14.2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14.2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14.2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14.2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14.2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14.2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14.2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14.2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14.2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14.2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14.2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14.2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14.2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14.2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14.2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14.2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14.2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14.2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14.2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14.2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14.2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14.2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14.2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14.2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14.2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14.2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14.2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14.2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14.2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14.2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14.2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14.2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14.2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14.2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14.2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14.2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14.2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14.2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14.2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14.2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14.2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14.2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14.2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14.2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14.2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14.2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14.2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14.2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14.2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14.2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14.2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14.2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14.2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14.2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14.2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14.2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14.2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14.2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14.2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14.2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14.2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14.2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14.2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14.2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14.2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14.2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14.2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14.2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14.2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14.2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14.2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14.2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14.2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14.2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14.2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14.2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14.2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14.2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14.2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14.2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14.2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14.2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14.2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14.2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14.2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14.2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14.2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14.2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14.2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14.2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14.2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14.2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14.2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14.2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14.2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14.2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14.2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14.2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14.2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14.2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14.2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14.2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14.2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14.2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14.2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14.2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14.2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14.2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14.2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14.2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14.2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14.2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14.2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14.2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14.2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14.2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14.2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14.2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14.2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14.2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14.2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14.2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14.2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14.2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14.2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14.2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14.2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14.2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14.2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14.2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14.2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14.2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14.2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14.2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14.2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14.2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14.2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14.2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14.2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14.2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14.2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14.2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14.2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14.2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14.2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14.2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14.2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14.2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14.2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14.2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14.2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14.2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14.2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14.2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14.2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14.2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14.2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14.2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14.2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14.2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14.2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14.2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14.2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14.2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14.2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14.2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14.2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14.2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14.2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14.2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14.2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14.2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14.2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14.2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14.2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14.2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14.2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14.2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14.2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14.2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14.2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14.2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14.2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14.2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14.2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14.2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14.2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14.2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14.2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14.2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14.2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14.2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14.2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14.2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14.2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14.2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14.2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14.2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14.2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14.2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14.2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14.2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14.2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14.2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14.2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14.2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14.2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14.2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14.2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14.2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14.2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14.2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14.2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14.2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14.2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14.2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14.2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14.2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14.2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14.2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14.2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14.2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14.2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14.2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14.2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14.2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14.2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14.2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14.2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14.2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14.2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14.2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14.2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14.2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14.2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14.2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14.2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14.2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14.2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14.2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14.2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14.2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14.2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14.2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14.2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14.2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14.2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14.2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14.2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14.2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14.2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14.2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14.2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14.2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14.2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14.2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14.2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14.2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14.2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14.2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14.2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14.2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14.2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14.2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14.2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14.2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14.2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14.2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14.2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14.2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14.2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14.2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14.2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14.2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14.2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14.2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14.2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14.2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14.2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14.2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14.2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14.2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14.2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14.2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14.2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14.2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14.2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14.2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14.2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14.2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14.2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14.2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14.2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14.2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14.2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14.2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14.2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14.2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14.2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14.2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14.2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14.2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14.2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14.2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14.2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14.2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14.2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14.2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14.2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14.2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14.2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14.2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14.2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14.2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14.2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14.2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14.2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14.2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14.2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14.2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14.2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14.2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14.2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14.2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14.2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14.2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14.2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14.2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14.2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14.2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14.2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14.2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14.2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ht="14.2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ht="14.2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ht="14.2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ht="14.2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ht="14.2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ht="14.25" customHeight="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ht="14.25" customHeight="1">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ht="14.25" customHeight="1">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ht="14.25" customHeight="1">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ht="14.25" customHeight="1">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ht="14.25" customHeight="1">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ht="14.25" customHeight="1">
      <c r="A1007" s="67"/>
      <c r="B1007" s="67"/>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row r="1008" ht="14.25" customHeight="1">
      <c r="A1008" s="67"/>
      <c r="B1008" s="67"/>
      <c r="C1008" s="67"/>
      <c r="D1008" s="67"/>
      <c r="E1008" s="67"/>
      <c r="F1008" s="67"/>
      <c r="G1008" s="67"/>
      <c r="H1008" s="67"/>
      <c r="I1008" s="67"/>
      <c r="J1008" s="67"/>
      <c r="K1008" s="67"/>
      <c r="L1008" s="67"/>
      <c r="M1008" s="67"/>
      <c r="N1008" s="67"/>
      <c r="O1008" s="67"/>
      <c r="P1008" s="67"/>
      <c r="Q1008" s="67"/>
      <c r="R1008" s="67"/>
      <c r="S1008" s="67"/>
      <c r="T1008" s="67"/>
      <c r="U1008" s="67"/>
      <c r="V1008" s="67"/>
      <c r="W1008" s="67"/>
      <c r="X1008" s="67"/>
      <c r="Y1008" s="67"/>
      <c r="Z1008" s="67"/>
    </row>
    <row r="1009" ht="14.25" customHeight="1">
      <c r="A1009" s="67"/>
      <c r="B1009" s="67"/>
      <c r="C1009" s="67"/>
      <c r="D1009" s="67"/>
      <c r="E1009" s="67"/>
      <c r="F1009" s="67"/>
      <c r="G1009" s="67"/>
      <c r="H1009" s="67"/>
      <c r="I1009" s="67"/>
      <c r="J1009" s="67"/>
      <c r="K1009" s="67"/>
      <c r="L1009" s="67"/>
      <c r="M1009" s="67"/>
      <c r="N1009" s="67"/>
      <c r="O1009" s="67"/>
      <c r="P1009" s="67"/>
      <c r="Q1009" s="67"/>
      <c r="R1009" s="67"/>
      <c r="S1009" s="67"/>
      <c r="T1009" s="67"/>
      <c r="U1009" s="67"/>
      <c r="V1009" s="67"/>
      <c r="W1009" s="67"/>
      <c r="X1009" s="67"/>
      <c r="Y1009" s="67"/>
      <c r="Z1009" s="67"/>
    </row>
    <row r="1010" ht="14.25" customHeight="1">
      <c r="A1010" s="67"/>
      <c r="B1010" s="67"/>
      <c r="C1010" s="67"/>
      <c r="D1010" s="67"/>
      <c r="E1010" s="67"/>
      <c r="F1010" s="67"/>
      <c r="G1010" s="67"/>
      <c r="H1010" s="67"/>
      <c r="I1010" s="67"/>
      <c r="J1010" s="67"/>
      <c r="K1010" s="67"/>
      <c r="L1010" s="67"/>
      <c r="M1010" s="67"/>
      <c r="N1010" s="67"/>
      <c r="O1010" s="67"/>
      <c r="P1010" s="67"/>
      <c r="Q1010" s="67"/>
      <c r="R1010" s="67"/>
      <c r="S1010" s="67"/>
      <c r="T1010" s="67"/>
      <c r="U1010" s="67"/>
      <c r="V1010" s="67"/>
      <c r="W1010" s="67"/>
      <c r="X1010" s="67"/>
      <c r="Y1010" s="67"/>
      <c r="Z1010" s="67"/>
    </row>
    <row r="1011" ht="14.25" customHeight="1">
      <c r="A1011" s="67"/>
      <c r="B1011" s="67"/>
      <c r="C1011" s="67"/>
      <c r="D1011" s="67"/>
      <c r="E1011" s="67"/>
      <c r="F1011" s="67"/>
      <c r="G1011" s="67"/>
      <c r="H1011" s="67"/>
      <c r="I1011" s="67"/>
      <c r="J1011" s="67"/>
      <c r="K1011" s="67"/>
      <c r="L1011" s="67"/>
      <c r="M1011" s="67"/>
      <c r="N1011" s="67"/>
      <c r="O1011" s="67"/>
      <c r="P1011" s="67"/>
      <c r="Q1011" s="67"/>
      <c r="R1011" s="67"/>
      <c r="S1011" s="67"/>
      <c r="T1011" s="67"/>
      <c r="U1011" s="67"/>
      <c r="V1011" s="67"/>
      <c r="W1011" s="67"/>
      <c r="X1011" s="67"/>
      <c r="Y1011" s="67"/>
      <c r="Z1011" s="67"/>
    </row>
    <row r="1012" ht="14.25" customHeight="1">
      <c r="A1012" s="67"/>
      <c r="B1012" s="67"/>
      <c r="C1012" s="67"/>
      <c r="D1012" s="67"/>
      <c r="E1012" s="67"/>
      <c r="F1012" s="67"/>
      <c r="G1012" s="67"/>
      <c r="H1012" s="67"/>
      <c r="I1012" s="67"/>
      <c r="J1012" s="67"/>
      <c r="K1012" s="67"/>
      <c r="L1012" s="67"/>
      <c r="M1012" s="67"/>
      <c r="N1012" s="67"/>
      <c r="O1012" s="67"/>
      <c r="P1012" s="67"/>
      <c r="Q1012" s="67"/>
      <c r="R1012" s="67"/>
      <c r="S1012" s="67"/>
      <c r="T1012" s="67"/>
      <c r="U1012" s="67"/>
      <c r="V1012" s="67"/>
      <c r="W1012" s="67"/>
      <c r="X1012" s="67"/>
      <c r="Y1012" s="67"/>
      <c r="Z1012" s="67"/>
    </row>
    <row r="1013" ht="14.25" customHeight="1">
      <c r="A1013" s="67"/>
      <c r="B1013" s="67"/>
      <c r="C1013" s="67"/>
      <c r="D1013" s="67"/>
      <c r="E1013" s="67"/>
      <c r="F1013" s="67"/>
      <c r="G1013" s="67"/>
      <c r="H1013" s="67"/>
      <c r="I1013" s="67"/>
      <c r="J1013" s="67"/>
      <c r="K1013" s="67"/>
      <c r="L1013" s="67"/>
      <c r="M1013" s="67"/>
      <c r="N1013" s="67"/>
      <c r="O1013" s="67"/>
      <c r="P1013" s="67"/>
      <c r="Q1013" s="67"/>
      <c r="R1013" s="67"/>
      <c r="S1013" s="67"/>
      <c r="T1013" s="67"/>
      <c r="U1013" s="67"/>
      <c r="V1013" s="67"/>
      <c r="W1013" s="67"/>
      <c r="X1013" s="67"/>
      <c r="Y1013" s="67"/>
      <c r="Z1013" s="67"/>
    </row>
    <row r="1014" ht="14.25" customHeight="1">
      <c r="A1014" s="67"/>
      <c r="B1014" s="67"/>
      <c r="C1014" s="67"/>
      <c r="D1014" s="67"/>
      <c r="E1014" s="67"/>
      <c r="F1014" s="67"/>
      <c r="G1014" s="67"/>
      <c r="H1014" s="67"/>
      <c r="I1014" s="67"/>
      <c r="J1014" s="67"/>
      <c r="K1014" s="67"/>
      <c r="L1014" s="67"/>
      <c r="M1014" s="67"/>
      <c r="N1014" s="67"/>
      <c r="O1014" s="67"/>
      <c r="P1014" s="67"/>
      <c r="Q1014" s="67"/>
      <c r="R1014" s="67"/>
      <c r="S1014" s="67"/>
      <c r="T1014" s="67"/>
      <c r="U1014" s="67"/>
      <c r="V1014" s="67"/>
      <c r="W1014" s="67"/>
      <c r="X1014" s="67"/>
      <c r="Y1014" s="67"/>
      <c r="Z1014" s="67"/>
    </row>
  </sheetData>
  <mergeCells count="11">
    <mergeCell ref="J2:J3"/>
    <mergeCell ref="L2:L3"/>
    <mergeCell ref="N2:N3"/>
    <mergeCell ref="B2:B3"/>
    <mergeCell ref="C2:C3"/>
    <mergeCell ref="D2:D3"/>
    <mergeCell ref="E2:E3"/>
    <mergeCell ref="F2:F3"/>
    <mergeCell ref="G2:G3"/>
    <mergeCell ref="H2:H3"/>
    <mergeCell ref="B10:H10"/>
  </mergeCells>
  <dataValidations>
    <dataValidation type="list" allowBlank="1" showErrorMessage="1" sqref="C28">
      <formula1>"Option 1,Option 2"</formula1>
    </dataValidation>
    <dataValidation type="list" allowBlank="1" showErrorMessage="1" sqref="B28">
      <formula1>$R$2:$R$42</formula1>
    </dataValidation>
  </dataValidation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9.25"/>
    <col customWidth="1" min="3" max="3" width="9.0"/>
    <col customWidth="1" min="4" max="4" width="10.25"/>
    <col customWidth="1" min="5" max="8" width="9.13"/>
    <col customWidth="1" min="9" max="9" width="1.5"/>
    <col customWidth="1" min="10" max="10" width="10.25"/>
    <col customWidth="1" min="11" max="11" width="2.25"/>
    <col customWidth="1" min="12" max="12" width="9.13"/>
    <col customWidth="1" min="13" max="13" width="3.0"/>
    <col customWidth="1" min="14" max="14" width="9.13"/>
    <col customWidth="1" min="15" max="26" width="8.63"/>
  </cols>
  <sheetData>
    <row r="1" ht="14.25" customHeight="1">
      <c r="A1" s="67"/>
      <c r="B1" s="67"/>
      <c r="C1" s="67"/>
      <c r="D1" s="67"/>
      <c r="E1" s="67"/>
      <c r="F1" s="67"/>
      <c r="G1" s="67"/>
      <c r="H1" s="67"/>
      <c r="I1" s="67"/>
      <c r="J1" s="67"/>
      <c r="K1" s="67"/>
      <c r="L1" s="67"/>
      <c r="M1" s="67"/>
      <c r="N1" s="67"/>
      <c r="O1" s="67"/>
      <c r="P1" s="67"/>
      <c r="Q1" s="67"/>
      <c r="R1" s="67"/>
      <c r="S1" s="67"/>
      <c r="T1" s="67"/>
      <c r="U1" s="67"/>
      <c r="V1" s="67"/>
      <c r="W1" s="67"/>
      <c r="X1" s="67"/>
      <c r="Y1" s="67"/>
      <c r="Z1" s="67"/>
    </row>
    <row r="2" ht="14.25" customHeight="1">
      <c r="A2" s="892" t="s">
        <v>4055</v>
      </c>
      <c r="B2" s="893" t="s">
        <v>4764</v>
      </c>
      <c r="C2" s="894" t="s">
        <v>4763</v>
      </c>
      <c r="D2" s="895" t="s">
        <v>301</v>
      </c>
      <c r="E2" s="896" t="s">
        <v>954</v>
      </c>
      <c r="F2" s="897" t="s">
        <v>845</v>
      </c>
      <c r="G2" s="865" t="s">
        <v>4074</v>
      </c>
      <c r="H2" s="898" t="s">
        <v>4759</v>
      </c>
      <c r="I2" s="899"/>
      <c r="J2" s="900" t="s">
        <v>4060</v>
      </c>
      <c r="K2" s="900"/>
      <c r="L2" s="901" t="s">
        <v>4064</v>
      </c>
      <c r="M2" s="839"/>
      <c r="N2" s="902" t="s">
        <v>4760</v>
      </c>
      <c r="O2" s="67"/>
      <c r="P2" s="67"/>
      <c r="Q2" s="67"/>
      <c r="R2" s="67"/>
      <c r="S2" s="67"/>
      <c r="T2" s="67"/>
      <c r="U2" s="67"/>
      <c r="V2" s="67"/>
      <c r="W2" s="67"/>
      <c r="X2" s="67"/>
      <c r="Y2" s="67"/>
      <c r="Z2" s="67"/>
    </row>
    <row r="3" ht="14.25" customHeight="1">
      <c r="A3" s="903">
        <v>1.0</v>
      </c>
      <c r="B3" s="648" t="s">
        <v>4061</v>
      </c>
      <c r="C3" s="904">
        <f>COUNTIFS('Sep new'!X:X,'Recovery officer'!B3)</f>
        <v>27</v>
      </c>
      <c r="D3" s="905">
        <f>COUNTIFS('Sep new'!$X:$X,'Recovery officer'!$B3,'Sep new'!$W:$W,'Recovery officer'!$D$16)</f>
        <v>6</v>
      </c>
      <c r="E3" s="905">
        <f>COUNTIFS('Sep new'!$X:$X,'Recovery officer'!$B3,'Sep new'!$W:$W,'Recovery officer'!$E$16)</f>
        <v>16</v>
      </c>
      <c r="F3" s="905">
        <f>COUNTIFS('Sep new'!$X:$X,'Recovery officer'!$B3,'Sep new'!$W:$W,'Recovery officer'!$F$16)</f>
        <v>3</v>
      </c>
      <c r="G3" s="905">
        <f>COUNTIFS('Sep new'!$X:$X,'Recovery officer'!$B3,'Sep new'!$W:$W,'Recovery officer'!$G$16)</f>
        <v>0</v>
      </c>
      <c r="H3" s="906">
        <f t="shared" ref="H3:H12" si="1">SUM(D3:G3)</f>
        <v>25</v>
      </c>
      <c r="I3" s="907"/>
      <c r="J3" s="851">
        <f>COUNTIFS('Sep new'!$X:$X,$B3,'Sep new'!$U:$U,$J$2)</f>
        <v>13</v>
      </c>
      <c r="K3" s="851"/>
      <c r="L3" s="851">
        <f>COUNTIFS('Sep new'!$X:$X,'Recovery officer'!$B3,'Sep new'!$J:$J,'Recovery officer'!$L$16)</f>
        <v>18</v>
      </c>
      <c r="M3" s="67"/>
      <c r="N3" s="851">
        <f>COUNTIFS('Sep new'!$X:$X,'Recovery officer'!$B3,'Sep new'!$J:$J,'Recovery officer'!$N$16)</f>
        <v>9</v>
      </c>
      <c r="O3" s="67"/>
      <c r="P3" s="67"/>
      <c r="Q3" s="67"/>
      <c r="R3" s="67"/>
      <c r="S3" s="67"/>
      <c r="T3" s="67"/>
      <c r="U3" s="67"/>
      <c r="V3" s="67"/>
      <c r="W3" s="67"/>
      <c r="X3" s="67"/>
      <c r="Y3" s="67"/>
      <c r="Z3" s="67"/>
    </row>
    <row r="4" ht="14.25" customHeight="1">
      <c r="A4" s="908">
        <v>2.0</v>
      </c>
      <c r="B4" s="648" t="s">
        <v>2611</v>
      </c>
      <c r="C4" s="904">
        <f>COUNTIFS('Sep new'!X:X,'Recovery officer'!B4)</f>
        <v>12</v>
      </c>
      <c r="D4" s="905">
        <f>COUNTIFS('Sep new'!$X:$X,'Recovery officer'!$B4,'Sep new'!$W:$W,'Recovery officer'!$D$16)</f>
        <v>0</v>
      </c>
      <c r="E4" s="905">
        <f>COUNTIFS('Sep new'!$X:$X,'Recovery officer'!$B4,'Sep new'!$W:$W,'Recovery officer'!$E$16)</f>
        <v>10</v>
      </c>
      <c r="F4" s="905">
        <f>COUNTIFS('Sep new'!$X:$X,'Recovery officer'!$B4,'Sep new'!$W:$W,'Recovery officer'!$F$16)</f>
        <v>1</v>
      </c>
      <c r="G4" s="905">
        <f>COUNTIFS('Sep new'!$X:$X,'Recovery officer'!$B4,'Sep new'!$W:$W,'Recovery officer'!$G$16)</f>
        <v>1</v>
      </c>
      <c r="H4" s="906">
        <f t="shared" si="1"/>
        <v>12</v>
      </c>
      <c r="I4" s="907"/>
      <c r="J4" s="851">
        <f>COUNTIFS('Sep new'!$X:$X,$B4,'Sep new'!$U:$U,$J$2)</f>
        <v>6</v>
      </c>
      <c r="K4" s="851"/>
      <c r="L4" s="851">
        <f>COUNTIFS('Sep new'!$X:$X,'Recovery officer'!$B4,'Sep new'!$J:$J,'Recovery officer'!$L$16)</f>
        <v>6</v>
      </c>
      <c r="M4" s="67"/>
      <c r="N4" s="851">
        <f>COUNTIFS('Sep new'!$X:$X,'Recovery officer'!$B4,'Sep new'!$J:$J,'Recovery officer'!$N$16)</f>
        <v>6</v>
      </c>
      <c r="O4" s="67"/>
      <c r="P4" s="67"/>
      <c r="Q4" s="67"/>
      <c r="R4" s="67"/>
      <c r="S4" s="67"/>
      <c r="T4" s="67"/>
      <c r="U4" s="67"/>
      <c r="V4" s="67"/>
      <c r="W4" s="67"/>
      <c r="X4" s="67"/>
      <c r="Y4" s="67"/>
      <c r="Z4" s="67"/>
    </row>
    <row r="5" ht="14.25" customHeight="1">
      <c r="A5" s="903">
        <v>3.0</v>
      </c>
      <c r="B5" s="909" t="s">
        <v>4765</v>
      </c>
      <c r="C5" s="904">
        <f>COUNTIFS('Sep new'!X:X,'Recovery officer'!B5)</f>
        <v>0</v>
      </c>
      <c r="D5" s="905">
        <f>COUNTIFS('Sep new'!$X:$X,'Recovery officer'!$B5,'Sep new'!$W:$W,'Recovery officer'!$D$16)</f>
        <v>0</v>
      </c>
      <c r="E5" s="905">
        <f>COUNTIFS('Sep new'!$X:$X,'Recovery officer'!$B5,'Sep new'!$W:$W,'Recovery officer'!$E$16)</f>
        <v>0</v>
      </c>
      <c r="F5" s="905">
        <f>COUNTIFS('Sep new'!$X:$X,'Recovery officer'!$B5,'Sep new'!$W:$W,'Recovery officer'!$F$16)</f>
        <v>0</v>
      </c>
      <c r="G5" s="905">
        <f>COUNTIFS('Sep new'!$X:$X,'Recovery officer'!$B5,'Sep new'!$W:$W,'Recovery officer'!$G$16)</f>
        <v>0</v>
      </c>
      <c r="H5" s="906">
        <f t="shared" si="1"/>
        <v>0</v>
      </c>
      <c r="I5" s="907"/>
      <c r="J5" s="851">
        <f>COUNTIFS('Sep new'!$X:$X,$B5,'Sep new'!$U:$U,$J$2)</f>
        <v>0</v>
      </c>
      <c r="K5" s="851"/>
      <c r="L5" s="851">
        <f>COUNTIFS('Sep new'!$X:$X,'Recovery officer'!$B5,'Sep new'!$J:$J,'Recovery officer'!$L$16)</f>
        <v>0</v>
      </c>
      <c r="M5" s="67"/>
      <c r="N5" s="851">
        <f>COUNTIFS('Sep new'!$X:$X,'Recovery officer'!$B5,'Sep new'!$J:$J,'Recovery officer'!$N$16)</f>
        <v>0</v>
      </c>
      <c r="O5" s="67"/>
      <c r="P5" s="67"/>
      <c r="Q5" s="67"/>
      <c r="R5" s="67"/>
      <c r="S5" s="67"/>
      <c r="T5" s="67"/>
      <c r="U5" s="67"/>
      <c r="V5" s="67"/>
      <c r="W5" s="67"/>
      <c r="X5" s="67"/>
      <c r="Y5" s="67"/>
      <c r="Z5" s="67"/>
    </row>
    <row r="6" ht="14.25" customHeight="1">
      <c r="A6" s="903">
        <v>4.0</v>
      </c>
      <c r="B6" s="654" t="s">
        <v>907</v>
      </c>
      <c r="C6" s="904">
        <f>COUNTIFS('Sep new'!X:X,'Recovery officer'!B6)</f>
        <v>25</v>
      </c>
      <c r="D6" s="905">
        <f>COUNTIFS('Sep new'!$X:$X,'Recovery officer'!$B6,'Sep new'!$W:$W,'Recovery officer'!$D$16)</f>
        <v>6</v>
      </c>
      <c r="E6" s="905">
        <f>COUNTIFS('Sep new'!$X:$X,'Recovery officer'!$B6,'Sep new'!$W:$W,'Recovery officer'!$E$16)</f>
        <v>12</v>
      </c>
      <c r="F6" s="905">
        <f>COUNTIFS('Sep new'!$X:$X,'Recovery officer'!$B6,'Sep new'!$W:$W,'Recovery officer'!$F$16)</f>
        <v>2</v>
      </c>
      <c r="G6" s="905">
        <f>COUNTIFS('Sep new'!$X:$X,'Recovery officer'!$B6,'Sep new'!$W:$W,'Recovery officer'!$G$16)</f>
        <v>2</v>
      </c>
      <c r="H6" s="906">
        <f t="shared" si="1"/>
        <v>22</v>
      </c>
      <c r="I6" s="907"/>
      <c r="J6" s="851">
        <f>COUNTIFS('Sep new'!$X:$X,$B6,'Sep new'!$U:$U,$J$2)</f>
        <v>8</v>
      </c>
      <c r="K6" s="851"/>
      <c r="L6" s="851">
        <f>COUNTIFS('Sep new'!$X:$X,'Recovery officer'!$B6,'Sep new'!$J:$J,'Recovery officer'!$L$16)</f>
        <v>14</v>
      </c>
      <c r="M6" s="67"/>
      <c r="N6" s="851">
        <f>COUNTIFS('Sep new'!$X:$X,'Recovery officer'!$B6,'Sep new'!$J:$J,'Recovery officer'!$N$16)</f>
        <v>10</v>
      </c>
      <c r="O6" s="67"/>
      <c r="P6" s="67"/>
      <c r="Q6" s="67"/>
      <c r="R6" s="67"/>
      <c r="S6" s="67"/>
      <c r="T6" s="67"/>
      <c r="U6" s="67"/>
      <c r="V6" s="67"/>
      <c r="W6" s="67"/>
      <c r="X6" s="67"/>
      <c r="Y6" s="67"/>
      <c r="Z6" s="67"/>
    </row>
    <row r="7" ht="14.25" customHeight="1">
      <c r="A7" s="908">
        <v>5.0</v>
      </c>
      <c r="B7" s="648" t="s">
        <v>1240</v>
      </c>
      <c r="C7" s="904">
        <f>COUNTIFS('Sep new'!X:X,'Recovery officer'!B7)</f>
        <v>0</v>
      </c>
      <c r="D7" s="905">
        <f>COUNTIFS('Sep new'!$X:$X,'Recovery officer'!$B7,'Sep new'!$W:$W,'Recovery officer'!$D$16)</f>
        <v>0</v>
      </c>
      <c r="E7" s="905">
        <f>COUNTIFS('Sep new'!$X:$X,'Recovery officer'!$B7,'Sep new'!$W:$W,'Recovery officer'!$E$16)</f>
        <v>0</v>
      </c>
      <c r="F7" s="905">
        <f>COUNTIFS('Sep new'!$X:$X,'Recovery officer'!$B7,'Sep new'!$W:$W,'Recovery officer'!$F$16)</f>
        <v>0</v>
      </c>
      <c r="G7" s="905">
        <f>COUNTIFS('Sep new'!$X:$X,'Recovery officer'!$B7,'Sep new'!$W:$W,'Recovery officer'!$G$16)</f>
        <v>0</v>
      </c>
      <c r="H7" s="906">
        <f t="shared" si="1"/>
        <v>0</v>
      </c>
      <c r="I7" s="907"/>
      <c r="J7" s="851">
        <f>COUNTIFS('Sep new'!$X:$X,$B7,'Sep new'!$U:$U,$J$2)</f>
        <v>0</v>
      </c>
      <c r="K7" s="851"/>
      <c r="L7" s="851">
        <f>COUNTIFS('Sep new'!$X:$X,'Recovery officer'!$B7,'Sep new'!$J:$J,'Recovery officer'!$L$16)</f>
        <v>0</v>
      </c>
      <c r="M7" s="67"/>
      <c r="N7" s="851">
        <f>COUNTIFS('Sep new'!$X:$X,'Recovery officer'!$B7,'Sep new'!$J:$J,'Recovery officer'!$N$16)</f>
        <v>0</v>
      </c>
      <c r="O7" s="67"/>
      <c r="P7" s="67"/>
      <c r="Q7" s="67"/>
      <c r="R7" s="67"/>
      <c r="S7" s="67"/>
      <c r="T7" s="67"/>
      <c r="U7" s="67"/>
      <c r="V7" s="67"/>
      <c r="W7" s="67"/>
      <c r="X7" s="67"/>
      <c r="Y7" s="67"/>
      <c r="Z7" s="67"/>
    </row>
    <row r="8" ht="14.25" customHeight="1">
      <c r="A8" s="903">
        <v>6.0</v>
      </c>
      <c r="B8" s="657" t="s">
        <v>4766</v>
      </c>
      <c r="C8" s="904">
        <f>COUNTIFS('Sep new'!X:X,'Recovery officer'!B8)</f>
        <v>25</v>
      </c>
      <c r="D8" s="905">
        <f>COUNTIFS('Sep new'!$X:$X,'Recovery officer'!$B8,'Sep new'!$W:$W,'Recovery officer'!$D$16)</f>
        <v>1</v>
      </c>
      <c r="E8" s="905">
        <f>COUNTIFS('Sep new'!$X:$X,'Recovery officer'!$B8,'Sep new'!$W:$W,'Recovery officer'!$E$16)</f>
        <v>22</v>
      </c>
      <c r="F8" s="905">
        <f>COUNTIFS('Sep new'!$X:$X,'Recovery officer'!$B8,'Sep new'!$W:$W,'Recovery officer'!$F$16)</f>
        <v>0</v>
      </c>
      <c r="G8" s="905">
        <f>COUNTIFS('Sep new'!$X:$X,'Recovery officer'!$B8,'Sep new'!$W:$W,'Recovery officer'!$G$16)</f>
        <v>0</v>
      </c>
      <c r="H8" s="906">
        <f t="shared" si="1"/>
        <v>23</v>
      </c>
      <c r="I8" s="907"/>
      <c r="J8" s="851">
        <f>COUNTIFS('Sep new'!$X:$X,$B8,'Sep new'!$U:$U,$J$2)</f>
        <v>20</v>
      </c>
      <c r="K8" s="851"/>
      <c r="L8" s="851">
        <f>COUNTIFS('Sep new'!$X:$X,'Recovery officer'!$B8,'Sep new'!$J:$J,'Recovery officer'!$L$16)</f>
        <v>23</v>
      </c>
      <c r="M8" s="67"/>
      <c r="N8" s="851">
        <f>COUNTIFS('Sep new'!$X:$X,'Recovery officer'!$B8,'Sep new'!$J:$J,'Recovery officer'!$N$16)</f>
        <v>2</v>
      </c>
      <c r="O8" s="67"/>
      <c r="P8" s="67"/>
      <c r="Q8" s="67"/>
      <c r="R8" s="67"/>
      <c r="S8" s="67"/>
      <c r="T8" s="67"/>
      <c r="U8" s="67"/>
      <c r="V8" s="67"/>
      <c r="W8" s="67"/>
      <c r="X8" s="67"/>
      <c r="Y8" s="67"/>
      <c r="Z8" s="67"/>
    </row>
    <row r="9" ht="14.25" customHeight="1">
      <c r="A9" s="903">
        <v>7.0</v>
      </c>
      <c r="B9" s="648" t="s">
        <v>2198</v>
      </c>
      <c r="C9" s="904">
        <f>COUNTIFS('Sep new'!X:X,'Recovery officer'!B9)</f>
        <v>13</v>
      </c>
      <c r="D9" s="905">
        <f>COUNTIFS('Sep new'!$X:$X,'Recovery officer'!$B9,'Sep new'!$W:$W,'Recovery officer'!$D$16)</f>
        <v>0</v>
      </c>
      <c r="E9" s="905">
        <f>COUNTIFS('Sep new'!$X:$X,'Recovery officer'!$B9,'Sep new'!$W:$W,'Recovery officer'!$E$16)</f>
        <v>11</v>
      </c>
      <c r="F9" s="905">
        <f>COUNTIFS('Sep new'!$X:$X,'Recovery officer'!$B9,'Sep new'!$W:$W,'Recovery officer'!$F$16)</f>
        <v>0</v>
      </c>
      <c r="G9" s="905">
        <f>COUNTIFS('Sep new'!$X:$X,'Recovery officer'!$B9,'Sep new'!$W:$W,'Recovery officer'!$G$16)</f>
        <v>2</v>
      </c>
      <c r="H9" s="906">
        <f t="shared" si="1"/>
        <v>13</v>
      </c>
      <c r="I9" s="907"/>
      <c r="J9" s="851">
        <f>COUNTIFS('Sep new'!$X:$X,$B9,'Sep new'!$U:$U,$J$2)</f>
        <v>11</v>
      </c>
      <c r="K9" s="851"/>
      <c r="L9" s="851">
        <f>COUNTIFS('Sep new'!$X:$X,'Recovery officer'!$B9,'Sep new'!$J:$J,'Recovery officer'!$L$16)</f>
        <v>11</v>
      </c>
      <c r="M9" s="67"/>
      <c r="N9" s="851">
        <f>COUNTIFS('Sep new'!$X:$X,'Recovery officer'!$B9,'Sep new'!$J:$J,'Recovery officer'!$N$16)</f>
        <v>2</v>
      </c>
      <c r="O9" s="67"/>
      <c r="P9" s="67"/>
      <c r="Q9" s="67"/>
      <c r="R9" s="67"/>
      <c r="S9" s="67"/>
      <c r="T9" s="67"/>
      <c r="U9" s="67"/>
      <c r="V9" s="67"/>
      <c r="W9" s="67"/>
      <c r="X9" s="67"/>
      <c r="Y9" s="67"/>
      <c r="Z9" s="67"/>
    </row>
    <row r="10" ht="14.25" customHeight="1">
      <c r="A10" s="908">
        <v>8.0</v>
      </c>
      <c r="B10" s="648" t="s">
        <v>215</v>
      </c>
      <c r="C10" s="904">
        <f>COUNTIFS('Sep new'!X:X,'Recovery officer'!B10)</f>
        <v>0</v>
      </c>
      <c r="D10" s="905">
        <f>COUNTIFS('Sep new'!$X:$X,'Recovery officer'!$B10,'Sep new'!$W:$W,'Recovery officer'!$D$16)</f>
        <v>0</v>
      </c>
      <c r="E10" s="905">
        <f>COUNTIFS('Sep new'!$X:$X,'Recovery officer'!$B10,'Sep new'!$W:$W,'Recovery officer'!$E$16)</f>
        <v>0</v>
      </c>
      <c r="F10" s="905">
        <f>COUNTIFS('Sep new'!$X:$X,'Recovery officer'!$B10,'Sep new'!$W:$W,'Recovery officer'!$F$16)</f>
        <v>0</v>
      </c>
      <c r="G10" s="905">
        <f>COUNTIFS('Sep new'!$X:$X,'Recovery officer'!$B10,'Sep new'!$W:$W,'Recovery officer'!$G$16)</f>
        <v>0</v>
      </c>
      <c r="H10" s="906">
        <f t="shared" si="1"/>
        <v>0</v>
      </c>
      <c r="I10" s="907"/>
      <c r="J10" s="851">
        <f>COUNTIFS('Sep new'!$X:$X,$B10,'Sep new'!$U:$U,$J$2)</f>
        <v>0</v>
      </c>
      <c r="K10" s="851"/>
      <c r="L10" s="851">
        <f>COUNTIFS('Sep new'!$X:$X,'Recovery officer'!$B10,'Sep new'!$J:$J,'Recovery officer'!$L$16)</f>
        <v>0</v>
      </c>
      <c r="M10" s="67"/>
      <c r="N10" s="851">
        <f>COUNTIFS('Sep new'!$X:$X,'Recovery officer'!$B10,'Sep new'!$J:$J,'Recovery officer'!$N$16)</f>
        <v>0</v>
      </c>
      <c r="O10" s="67"/>
      <c r="P10" s="67"/>
      <c r="Q10" s="67"/>
      <c r="R10" s="67"/>
      <c r="S10" s="67"/>
      <c r="T10" s="67"/>
      <c r="U10" s="67"/>
      <c r="V10" s="67"/>
      <c r="W10" s="67"/>
      <c r="X10" s="67"/>
      <c r="Y10" s="67"/>
      <c r="Z10" s="67"/>
    </row>
    <row r="11" ht="14.25" customHeight="1">
      <c r="A11" s="903">
        <v>9.0</v>
      </c>
      <c r="B11" s="654" t="s">
        <v>1148</v>
      </c>
      <c r="C11" s="904">
        <f>COUNTIFS('Sep new'!X:X,'Recovery officer'!B11)</f>
        <v>17</v>
      </c>
      <c r="D11" s="905">
        <f>COUNTIFS('Sep new'!$X:$X,'Recovery officer'!$B11,'Sep new'!$W:$W,'Recovery officer'!$D$16)</f>
        <v>1</v>
      </c>
      <c r="E11" s="905">
        <f>COUNTIFS('Sep new'!$X:$X,'Recovery officer'!$B11,'Sep new'!$W:$W,'Recovery officer'!$E$16)</f>
        <v>14</v>
      </c>
      <c r="F11" s="905">
        <f>COUNTIFS('Sep new'!$X:$X,'Recovery officer'!$B11,'Sep new'!$W:$W,'Recovery officer'!$F$16)</f>
        <v>0</v>
      </c>
      <c r="G11" s="905">
        <f>COUNTIFS('Sep new'!$X:$X,'Recovery officer'!$B11,'Sep new'!$W:$W,'Recovery officer'!$G$16)</f>
        <v>1</v>
      </c>
      <c r="H11" s="906">
        <f t="shared" si="1"/>
        <v>16</v>
      </c>
      <c r="I11" s="907"/>
      <c r="J11" s="851">
        <f>COUNTIFS('Sep new'!$X:$X,$B11,'Sep new'!$U:$U,$J$2)</f>
        <v>14</v>
      </c>
      <c r="K11" s="851"/>
      <c r="L11" s="851">
        <f>COUNTIFS('Sep new'!$X:$X,'Recovery officer'!$B11,'Sep new'!$J:$J,'Recovery officer'!$L$16)</f>
        <v>14</v>
      </c>
      <c r="M11" s="67"/>
      <c r="N11" s="851">
        <f>COUNTIFS('Sep new'!$X:$X,'Recovery officer'!$B11,'Sep new'!$J:$J,'Recovery officer'!$N$16)</f>
        <v>3</v>
      </c>
      <c r="O11" s="67"/>
      <c r="P11" s="67"/>
      <c r="Q11" s="67"/>
      <c r="R11" s="67"/>
      <c r="S11" s="67"/>
      <c r="T11" s="67"/>
      <c r="U11" s="67"/>
      <c r="V11" s="67"/>
      <c r="W11" s="67"/>
      <c r="X11" s="67"/>
      <c r="Y11" s="67"/>
      <c r="Z11" s="67"/>
    </row>
    <row r="12" ht="14.25" customHeight="1">
      <c r="A12" s="903">
        <v>10.0</v>
      </c>
      <c r="B12" s="639" t="s">
        <v>3017</v>
      </c>
      <c r="C12" s="904">
        <f>COUNTIFS('Sep new'!X:X,'Recovery officer'!B12)</f>
        <v>4</v>
      </c>
      <c r="D12" s="905">
        <f>COUNTIFS('Sep new'!$X:$X,'Recovery officer'!$B12,'Sep new'!$W:$W,'Recovery officer'!$D$16)</f>
        <v>0</v>
      </c>
      <c r="E12" s="905">
        <f>COUNTIFS('Sep new'!$X:$X,'Recovery officer'!$B12,'Sep new'!$W:$W,'Recovery officer'!$E$16)</f>
        <v>4</v>
      </c>
      <c r="F12" s="905">
        <f>COUNTIFS('Sep new'!$X:$X,'Recovery officer'!$B12,'Sep new'!$W:$W,'Recovery officer'!$F$16)</f>
        <v>0</v>
      </c>
      <c r="G12" s="905">
        <f>COUNTIFS('Sep new'!$X:$X,'Recovery officer'!$B12,'Sep new'!$W:$W,'Recovery officer'!$G$16)</f>
        <v>0</v>
      </c>
      <c r="H12" s="906">
        <f t="shared" si="1"/>
        <v>4</v>
      </c>
      <c r="I12" s="907"/>
      <c r="J12" s="851">
        <f>COUNTIFS('Sep new'!$X:$X,$B12,'Sep new'!$U:$U,$J$2)</f>
        <v>0</v>
      </c>
      <c r="K12" s="851"/>
      <c r="L12" s="851">
        <f>COUNTIFS('Sep new'!$X:$X,'Recovery officer'!$B12,'Sep new'!$J:$J,'Recovery officer'!$L$16)</f>
        <v>3</v>
      </c>
      <c r="M12" s="67"/>
      <c r="N12" s="851">
        <f>COUNTIFS('Sep new'!$X:$X,'Recovery officer'!$B12,'Sep new'!$J:$J,'Recovery officer'!$N$16)</f>
        <v>1</v>
      </c>
      <c r="O12" s="67"/>
      <c r="P12" s="67"/>
      <c r="Q12" s="67"/>
      <c r="R12" s="67"/>
      <c r="S12" s="67"/>
      <c r="T12" s="67"/>
      <c r="U12" s="67"/>
      <c r="V12" s="67"/>
      <c r="W12" s="67"/>
      <c r="X12" s="67"/>
      <c r="Y12" s="67"/>
      <c r="Z12" s="67"/>
    </row>
    <row r="13" ht="14.25" customHeight="1">
      <c r="A13" s="910"/>
      <c r="B13" s="911" t="s">
        <v>4767</v>
      </c>
      <c r="C13" s="912">
        <f t="shared" ref="C13:H13" si="2">SUM(C3:C12)</f>
        <v>123</v>
      </c>
      <c r="D13" s="913">
        <f t="shared" si="2"/>
        <v>14</v>
      </c>
      <c r="E13" s="913">
        <f t="shared" si="2"/>
        <v>89</v>
      </c>
      <c r="F13" s="913">
        <f t="shared" si="2"/>
        <v>6</v>
      </c>
      <c r="G13" s="913">
        <f t="shared" si="2"/>
        <v>6</v>
      </c>
      <c r="H13" s="913">
        <f t="shared" si="2"/>
        <v>115</v>
      </c>
      <c r="I13" s="911"/>
      <c r="J13" s="914">
        <f>SUM(J3:J12)</f>
        <v>72</v>
      </c>
      <c r="K13" s="914"/>
      <c r="L13" s="914">
        <f>SUM(L3:L12)</f>
        <v>89</v>
      </c>
      <c r="M13" s="855"/>
      <c r="N13" s="915">
        <f>SUM(N3:N12)</f>
        <v>33</v>
      </c>
      <c r="O13" s="67"/>
      <c r="P13" s="67"/>
      <c r="Q13" s="67"/>
      <c r="R13" s="67"/>
      <c r="S13" s="67"/>
      <c r="T13" s="67"/>
      <c r="U13" s="67"/>
      <c r="V13" s="67"/>
      <c r="W13" s="67"/>
      <c r="X13" s="67"/>
      <c r="Y13" s="67"/>
      <c r="Z13" s="67"/>
    </row>
    <row r="14" ht="14.25" customHeight="1">
      <c r="A14" s="67"/>
      <c r="B14" s="67"/>
      <c r="C14" s="67"/>
      <c r="D14" s="67"/>
      <c r="E14" s="67"/>
      <c r="F14" s="67"/>
      <c r="G14" s="67"/>
      <c r="H14" s="67"/>
      <c r="I14" s="67"/>
      <c r="J14" s="67"/>
      <c r="K14" s="67"/>
      <c r="L14" s="67"/>
      <c r="M14" s="67"/>
      <c r="N14" s="67"/>
      <c r="O14" s="67"/>
      <c r="P14" s="67"/>
      <c r="Q14" s="67"/>
      <c r="R14" s="67"/>
      <c r="S14" s="67"/>
      <c r="T14" s="67"/>
      <c r="U14" s="67"/>
      <c r="V14" s="67"/>
      <c r="W14" s="67"/>
      <c r="X14" s="67"/>
      <c r="Y14" s="67"/>
      <c r="Z14" s="67"/>
    </row>
    <row r="15" ht="14.25" customHeight="1">
      <c r="A15" s="67"/>
      <c r="B15" s="67"/>
      <c r="C15" s="67"/>
      <c r="D15" s="67"/>
      <c r="E15" s="67"/>
      <c r="F15" s="67"/>
      <c r="G15" s="67"/>
      <c r="H15" s="67"/>
      <c r="I15" s="67"/>
      <c r="J15" s="67"/>
      <c r="K15" s="67"/>
      <c r="L15" s="67"/>
      <c r="M15" s="67"/>
      <c r="N15" s="67"/>
      <c r="O15" s="67"/>
      <c r="P15" s="67"/>
      <c r="Q15" s="67"/>
      <c r="R15" s="67"/>
      <c r="S15" s="67"/>
      <c r="T15" s="67"/>
      <c r="U15" s="67"/>
      <c r="V15" s="67"/>
      <c r="W15" s="67"/>
      <c r="X15" s="67"/>
      <c r="Y15" s="67"/>
      <c r="Z15" s="67"/>
    </row>
    <row r="16" ht="14.25" customHeight="1">
      <c r="A16" s="892" t="s">
        <v>4055</v>
      </c>
      <c r="B16" s="893" t="s">
        <v>4764</v>
      </c>
      <c r="C16" s="894" t="s">
        <v>4763</v>
      </c>
      <c r="D16" s="895" t="s">
        <v>301</v>
      </c>
      <c r="E16" s="896" t="s">
        <v>954</v>
      </c>
      <c r="F16" s="897" t="s">
        <v>845</v>
      </c>
      <c r="G16" s="865" t="s">
        <v>4074</v>
      </c>
      <c r="H16" s="898" t="s">
        <v>4759</v>
      </c>
      <c r="I16" s="899"/>
      <c r="J16" s="900" t="s">
        <v>4060</v>
      </c>
      <c r="K16" s="900"/>
      <c r="L16" s="901" t="s">
        <v>4064</v>
      </c>
      <c r="M16" s="839"/>
      <c r="N16" s="902" t="s">
        <v>4760</v>
      </c>
      <c r="O16" s="67"/>
      <c r="P16" s="873"/>
      <c r="Q16" s="67"/>
      <c r="R16" s="67"/>
      <c r="S16" s="67"/>
      <c r="T16" s="67"/>
      <c r="U16" s="67"/>
      <c r="V16" s="67"/>
      <c r="W16" s="67"/>
      <c r="X16" s="67"/>
      <c r="Y16" s="67"/>
      <c r="Z16" s="67"/>
    </row>
    <row r="17" ht="14.25" customHeight="1">
      <c r="A17" s="903">
        <v>1.0</v>
      </c>
      <c r="B17" s="648" t="s">
        <v>4061</v>
      </c>
      <c r="C17" s="916">
        <f>COUNTIFS('Sep new'!X:X,'Recovery officer'!B17,'Sep new'!S:S,'Branch $ week summary'!$B$28)</f>
        <v>2</v>
      </c>
      <c r="D17" s="905">
        <f>COUNTIFS('Sep new'!$X:$X,'Recovery officer'!$B17,'Sep new'!$W:$W,'Recovery officer'!$D$16,'Sep new'!S:S,'Branch $ week summary'!$B$28)</f>
        <v>0</v>
      </c>
      <c r="E17" s="905">
        <f>COUNTIFS('Sep new'!$X:$X,'Recovery officer'!$B17,'Sep new'!$W:$W,'Recovery officer'!$E$16,'Sep new'!S:S,'Branch $ week summary'!$B$28)</f>
        <v>1</v>
      </c>
      <c r="F17" s="905">
        <f>COUNTIFS('Sep new'!$X:$X,'Recovery officer'!$B17,'Sep new'!$W:$W,'Recovery officer'!$F$16,'Sep new'!S:S,'Branch $ week summary'!$B$28)</f>
        <v>1</v>
      </c>
      <c r="G17" s="905">
        <f>COUNTIFS('Sep new'!$X:$X,'Recovery officer'!$B17,'Sep new'!$W:$W,'Recovery officer'!$G$16,'Sep new'!S:S,'Branch $ week summary'!$B$28)</f>
        <v>0</v>
      </c>
      <c r="H17" s="906">
        <f t="shared" ref="H17:H26" si="3">SUM(D17:G17)</f>
        <v>2</v>
      </c>
      <c r="I17" s="917"/>
      <c r="J17" s="851">
        <f>COUNTIFS('Sep new'!$X:$X,'Recovery officer'!$B17,'Sep new'!$U:$U,'Recovery officer'!$J$16,'Sep new'!S:S,'Branch $ week summary'!$B$28)</f>
        <v>0</v>
      </c>
      <c r="K17" s="851"/>
      <c r="L17" s="851">
        <f>COUNTIFS('Sep new'!$X:$X,'Recovery officer'!$B17,'Sep new'!$J:$J,'Recovery officer'!$L$16,'Sep new'!S:S,'Branch $ week summary'!$B$28)</f>
        <v>1</v>
      </c>
      <c r="M17" s="67"/>
      <c r="N17" s="851">
        <f>COUNTIFS('Sep new'!$X:$X,'Recovery officer'!$B17,'Sep new'!$J:$J,'Recovery officer'!$N$16,'Sep new'!S:S,'Branch $ week summary'!$B$28)</f>
        <v>1</v>
      </c>
      <c r="O17" s="67"/>
      <c r="P17" s="67"/>
      <c r="Q17" s="67"/>
      <c r="R17" s="67"/>
      <c r="S17" s="67"/>
      <c r="T17" s="67"/>
      <c r="U17" s="67"/>
      <c r="V17" s="67"/>
      <c r="W17" s="67"/>
      <c r="X17" s="67"/>
      <c r="Y17" s="67"/>
      <c r="Z17" s="67"/>
    </row>
    <row r="18" ht="14.25" customHeight="1">
      <c r="A18" s="918">
        <v>2.0</v>
      </c>
      <c r="B18" s="648" t="s">
        <v>2611</v>
      </c>
      <c r="C18" s="916">
        <f>COUNTIFS('Sep new'!X:X,'Recovery officer'!B18,'Sep new'!S:S,'Branch $ week summary'!$B$28)</f>
        <v>0</v>
      </c>
      <c r="D18" s="905">
        <f>COUNTIFS('Sep new'!$X:$X,'Recovery officer'!$B18,'Sep new'!$W:$W,'Recovery officer'!$D$16,'Sep new'!S:S,'Branch $ week summary'!$B$28)</f>
        <v>0</v>
      </c>
      <c r="E18" s="905">
        <f>COUNTIFS('Sep new'!$X:$X,'Recovery officer'!$B18,'Sep new'!$W:$W,'Recovery officer'!$E$16,'Sep new'!S:S,'Branch $ week summary'!$B$28)</f>
        <v>0</v>
      </c>
      <c r="F18" s="905">
        <f>COUNTIFS('Sep new'!$X:$X,'Recovery officer'!$B18,'Sep new'!$W:$W,'Recovery officer'!$F$16,'Sep new'!S:S,'Branch $ week summary'!$B$28)</f>
        <v>0</v>
      </c>
      <c r="G18" s="905">
        <f>COUNTIFS('Sep new'!$X:$X,'Recovery officer'!$B18,'Sep new'!$W:$W,'Recovery officer'!$G$16,'Sep new'!S:S,'Branch $ week summary'!$B$28)</f>
        <v>0</v>
      </c>
      <c r="H18" s="906">
        <f t="shared" si="3"/>
        <v>0</v>
      </c>
      <c r="I18" s="917"/>
      <c r="J18" s="851">
        <f>COUNTIFS('Sep new'!$X:$X,'Recovery officer'!$B18,'Sep new'!$U:$U,'Recovery officer'!$J$16,'Sep new'!S:S,'Branch $ week summary'!$B$28)</f>
        <v>0</v>
      </c>
      <c r="K18" s="851"/>
      <c r="L18" s="851">
        <f>COUNTIFS('Sep new'!$X:$X,'Recovery officer'!$B18,'Sep new'!$J:$J,'Recovery officer'!$L$16,'Sep new'!S:S,'Branch $ week summary'!$B$28)</f>
        <v>0</v>
      </c>
      <c r="M18" s="67"/>
      <c r="N18" s="851">
        <f>COUNTIFS('Sep new'!$X:$X,'Recovery officer'!$B18,'Sep new'!$J:$J,'Recovery officer'!$N$16,'Sep new'!S:S,'Branch $ week summary'!$B$28)</f>
        <v>0</v>
      </c>
      <c r="O18" s="67"/>
      <c r="P18" s="67"/>
      <c r="Q18" s="67"/>
      <c r="R18" s="67"/>
      <c r="S18" s="67"/>
      <c r="T18" s="67"/>
      <c r="U18" s="67"/>
      <c r="V18" s="67"/>
      <c r="W18" s="67"/>
      <c r="X18" s="67"/>
      <c r="Y18" s="67"/>
      <c r="Z18" s="67"/>
    </row>
    <row r="19" ht="14.25" customHeight="1">
      <c r="A19" s="903">
        <v>3.0</v>
      </c>
      <c r="B19" s="909" t="s">
        <v>4765</v>
      </c>
      <c r="C19" s="916">
        <f>COUNTIFS('Sep new'!X:X,'Recovery officer'!B19,'Sep new'!S:S,'Branch $ week summary'!$B$28)</f>
        <v>0</v>
      </c>
      <c r="D19" s="905">
        <f>COUNTIFS('Sep new'!$X:$X,'Recovery officer'!$B19,'Sep new'!$W:$W,'Recovery officer'!$D$16,'Sep new'!S:S,'Branch $ week summary'!$B$28)</f>
        <v>0</v>
      </c>
      <c r="E19" s="905">
        <f>COUNTIFS('Sep new'!$X:$X,'Recovery officer'!$B19,'Sep new'!$W:$W,'Recovery officer'!$E$16,'Sep new'!S:S,'Branch $ week summary'!$B$28)</f>
        <v>0</v>
      </c>
      <c r="F19" s="905">
        <f>COUNTIFS('Sep new'!$X:$X,'Recovery officer'!$B19,'Sep new'!$W:$W,'Recovery officer'!$F$16,'Sep new'!S:S,'Branch $ week summary'!$B$28)</f>
        <v>0</v>
      </c>
      <c r="G19" s="905">
        <f>COUNTIFS('Sep new'!$X:$X,'Recovery officer'!$B19,'Sep new'!$W:$W,'Recovery officer'!$G$16,'Sep new'!S:S,'Branch $ week summary'!$B$28)</f>
        <v>0</v>
      </c>
      <c r="H19" s="906">
        <f t="shared" si="3"/>
        <v>0</v>
      </c>
      <c r="I19" s="917"/>
      <c r="J19" s="851">
        <f>COUNTIFS('Sep new'!$X:$X,'Recovery officer'!$B19,'Sep new'!$U:$U,'Recovery officer'!$J$16,'Sep new'!S:S,'Branch $ week summary'!$B$28)</f>
        <v>0</v>
      </c>
      <c r="K19" s="851"/>
      <c r="L19" s="851">
        <f>COUNTIFS('Sep new'!$X:$X,'Recovery officer'!$B19,'Sep new'!$J:$J,'Recovery officer'!$L$16,'Sep new'!S:S,'Branch $ week summary'!$B$28)</f>
        <v>0</v>
      </c>
      <c r="M19" s="67"/>
      <c r="N19" s="851">
        <f>COUNTIFS('Sep new'!$X:$X,'Recovery officer'!$B19,'Sep new'!$J:$J,'Recovery officer'!$N$16,'Sep new'!S:S,'Branch $ week summary'!$B$28)</f>
        <v>0</v>
      </c>
      <c r="O19" s="67"/>
      <c r="P19" s="67"/>
      <c r="Q19" s="67"/>
      <c r="R19" s="67"/>
      <c r="S19" s="67"/>
      <c r="T19" s="67"/>
      <c r="U19" s="67"/>
      <c r="V19" s="67"/>
      <c r="W19" s="67"/>
      <c r="X19" s="67"/>
      <c r="Y19" s="67"/>
      <c r="Z19" s="67"/>
    </row>
    <row r="20" ht="14.25" customHeight="1">
      <c r="A20" s="918">
        <v>4.0</v>
      </c>
      <c r="B20" s="654" t="s">
        <v>907</v>
      </c>
      <c r="C20" s="916">
        <f>COUNTIFS('Sep new'!X:X,'Recovery officer'!B20,'Sep new'!S:S,'Branch $ week summary'!$B$28)</f>
        <v>0</v>
      </c>
      <c r="D20" s="905">
        <f>COUNTIFS('Sep new'!$X:$X,'Recovery officer'!$B20,'Sep new'!$W:$W,'Recovery officer'!$D$16,'Sep new'!S:S,'Branch $ week summary'!$B$28)</f>
        <v>0</v>
      </c>
      <c r="E20" s="905">
        <f>COUNTIFS('Sep new'!$X:$X,'Recovery officer'!$B20,'Sep new'!$W:$W,'Recovery officer'!$E$16,'Sep new'!S:S,'Branch $ week summary'!$B$28)</f>
        <v>0</v>
      </c>
      <c r="F20" s="905">
        <f>COUNTIFS('Sep new'!$X:$X,'Recovery officer'!$B20,'Sep new'!$W:$W,'Recovery officer'!$F$16,'Sep new'!S:S,'Branch $ week summary'!$B$28)</f>
        <v>0</v>
      </c>
      <c r="G20" s="905">
        <f>COUNTIFS('Sep new'!$X:$X,'Recovery officer'!$B20,'Sep new'!$W:$W,'Recovery officer'!$G$16,'Sep new'!S:S,'Branch $ week summary'!$B$28)</f>
        <v>0</v>
      </c>
      <c r="H20" s="906">
        <f t="shared" si="3"/>
        <v>0</v>
      </c>
      <c r="I20" s="917"/>
      <c r="J20" s="851">
        <f>COUNTIFS('Sep new'!$X:$X,'Recovery officer'!$B20,'Sep new'!$U:$U,'Recovery officer'!$J$16,'Sep new'!S:S,'Branch $ week summary'!$B$28)</f>
        <v>0</v>
      </c>
      <c r="K20" s="851"/>
      <c r="L20" s="851">
        <f>COUNTIFS('Sep new'!$X:$X,'Recovery officer'!$B20,'Sep new'!$J:$J,'Recovery officer'!$L$16,'Sep new'!S:S,'Branch $ week summary'!$B$28)</f>
        <v>0</v>
      </c>
      <c r="M20" s="67"/>
      <c r="N20" s="851">
        <f>COUNTIFS('Sep new'!$X:$X,'Recovery officer'!$B20,'Sep new'!$J:$J,'Recovery officer'!$N$16,'Sep new'!S:S,'Branch $ week summary'!$B$28)</f>
        <v>0</v>
      </c>
      <c r="O20" s="67"/>
      <c r="P20" s="67"/>
      <c r="Q20" s="67"/>
      <c r="R20" s="67"/>
      <c r="S20" s="67"/>
      <c r="T20" s="67"/>
      <c r="U20" s="67"/>
      <c r="V20" s="67"/>
      <c r="W20" s="67"/>
      <c r="X20" s="67"/>
      <c r="Y20" s="67"/>
      <c r="Z20" s="67"/>
    </row>
    <row r="21" ht="14.25" customHeight="1">
      <c r="A21" s="903">
        <v>5.0</v>
      </c>
      <c r="B21" s="648" t="s">
        <v>1240</v>
      </c>
      <c r="C21" s="916">
        <f>COUNTIFS('Sep new'!X:X,'Recovery officer'!B21,'Sep new'!S:S,'Branch $ week summary'!$B$28)</f>
        <v>0</v>
      </c>
      <c r="D21" s="905">
        <f>COUNTIFS('Sep new'!$X:$X,'Recovery officer'!$B21,'Sep new'!$W:$W,'Recovery officer'!$D$16,'Sep new'!S:S,'Branch $ week summary'!$B$28)</f>
        <v>0</v>
      </c>
      <c r="E21" s="905">
        <f>COUNTIFS('Sep new'!$X:$X,'Recovery officer'!$B21,'Sep new'!$W:$W,'Recovery officer'!$E$16,'Sep new'!S:S,'Branch $ week summary'!$B$28)</f>
        <v>0</v>
      </c>
      <c r="F21" s="905">
        <f>COUNTIFS('Sep new'!$X:$X,'Recovery officer'!$B21,'Sep new'!$W:$W,'Recovery officer'!$F$16,'Sep new'!S:S,'Branch $ week summary'!$B$28)</f>
        <v>0</v>
      </c>
      <c r="G21" s="905">
        <f>COUNTIFS('Sep new'!$X:$X,'Recovery officer'!$B21,'Sep new'!$W:$W,'Recovery officer'!$G$16,'Sep new'!S:S,'Branch $ week summary'!$B$28)</f>
        <v>0</v>
      </c>
      <c r="H21" s="906">
        <f t="shared" si="3"/>
        <v>0</v>
      </c>
      <c r="I21" s="917"/>
      <c r="J21" s="851">
        <f>COUNTIFS('Sep new'!$X:$X,'Recovery officer'!$B21,'Sep new'!$U:$U,'Recovery officer'!$J$16,'Sep new'!S:S,'Branch $ week summary'!$B$28)</f>
        <v>0</v>
      </c>
      <c r="K21" s="851"/>
      <c r="L21" s="851">
        <f>COUNTIFS('Sep new'!$X:$X,'Recovery officer'!$B21,'Sep new'!$J:$J,'Recovery officer'!$L$16,'Sep new'!S:S,'Branch $ week summary'!$B$28)</f>
        <v>0</v>
      </c>
      <c r="M21" s="67"/>
      <c r="N21" s="851">
        <f>COUNTIFS('Sep new'!$X:$X,'Recovery officer'!$B21,'Sep new'!$J:$J,'Recovery officer'!$N$16,'Sep new'!S:S,'Branch $ week summary'!$B$28)</f>
        <v>0</v>
      </c>
      <c r="O21" s="67"/>
      <c r="P21" s="67"/>
      <c r="Q21" s="67"/>
      <c r="R21" s="67"/>
      <c r="S21" s="67"/>
      <c r="T21" s="67"/>
      <c r="U21" s="67"/>
      <c r="V21" s="67"/>
      <c r="W21" s="67"/>
      <c r="X21" s="67"/>
      <c r="Y21" s="67"/>
      <c r="Z21" s="67"/>
    </row>
    <row r="22" ht="14.25" customHeight="1">
      <c r="A22" s="918">
        <v>6.0</v>
      </c>
      <c r="B22" s="657" t="s">
        <v>4768</v>
      </c>
      <c r="C22" s="916">
        <f>COUNTIFS('Sep new'!X:X,'Recovery officer'!B22,'Sep new'!S:S,'Branch $ week summary'!$B$28)</f>
        <v>1</v>
      </c>
      <c r="D22" s="905">
        <f>COUNTIFS('Sep new'!$X:$X,'Recovery officer'!$B22,'Sep new'!$W:$W,'Recovery officer'!$D$16,'Sep new'!S:S,'Branch $ week summary'!$B$28)</f>
        <v>0</v>
      </c>
      <c r="E22" s="905">
        <f>COUNTIFS('Sep new'!$X:$X,'Recovery officer'!$B22,'Sep new'!$W:$W,'Recovery officer'!$E$16,'Sep new'!S:S,'Branch $ week summary'!$B$28)</f>
        <v>1</v>
      </c>
      <c r="F22" s="905">
        <f>COUNTIFS('Sep new'!$X:$X,'Recovery officer'!$B22,'Sep new'!$W:$W,'Recovery officer'!$F$16,'Sep new'!S:S,'Branch $ week summary'!$B$28)</f>
        <v>0</v>
      </c>
      <c r="G22" s="905">
        <f>COUNTIFS('Sep new'!$X:$X,'Recovery officer'!$B22,'Sep new'!$W:$W,'Recovery officer'!$G$16,'Sep new'!S:S,'Branch $ week summary'!$B$28)</f>
        <v>0</v>
      </c>
      <c r="H22" s="906">
        <f t="shared" si="3"/>
        <v>1</v>
      </c>
      <c r="I22" s="917"/>
      <c r="J22" s="851">
        <f>COUNTIFS('Sep new'!$X:$X,'Recovery officer'!$B22,'Sep new'!$U:$U,'Recovery officer'!$J$16,'Sep new'!S:S,'Branch $ week summary'!$B$28)</f>
        <v>1</v>
      </c>
      <c r="K22" s="851"/>
      <c r="L22" s="851">
        <f>COUNTIFS('Sep new'!$X:$X,'Recovery officer'!$B22,'Sep new'!$J:$J,'Recovery officer'!$L$16,'Sep new'!S:S,'Branch $ week summary'!$B$28)</f>
        <v>1</v>
      </c>
      <c r="M22" s="67"/>
      <c r="N22" s="851">
        <f>COUNTIFS('Sep new'!$X:$X,'Recovery officer'!$B22,'Sep new'!$J:$J,'Recovery officer'!$N$16,'Sep new'!S:S,'Branch $ week summary'!$B$28)</f>
        <v>0</v>
      </c>
      <c r="O22" s="67"/>
      <c r="P22" s="67"/>
      <c r="Q22" s="67"/>
      <c r="R22" s="67"/>
      <c r="S22" s="67"/>
      <c r="T22" s="67"/>
      <c r="U22" s="67"/>
      <c r="V22" s="67"/>
      <c r="W22" s="67"/>
      <c r="X22" s="67"/>
      <c r="Y22" s="67"/>
      <c r="Z22" s="67"/>
    </row>
    <row r="23" ht="14.25" customHeight="1">
      <c r="A23" s="903">
        <v>7.0</v>
      </c>
      <c r="B23" s="648" t="s">
        <v>2198</v>
      </c>
      <c r="C23" s="916">
        <f>COUNTIFS('Sep new'!X:X,'Recovery officer'!B23,'Sep new'!S:S,'Branch $ week summary'!$B$28)</f>
        <v>0</v>
      </c>
      <c r="D23" s="905">
        <f>COUNTIFS('Sep new'!$X:$X,'Recovery officer'!$B23,'Sep new'!$W:$W,'Recovery officer'!$D$16,'Sep new'!S:S,'Branch $ week summary'!$B$28)</f>
        <v>0</v>
      </c>
      <c r="E23" s="905">
        <f>COUNTIFS('Sep new'!$X:$X,'Recovery officer'!$B23,'Sep new'!$W:$W,'Recovery officer'!$E$16,'Sep new'!S:S,'Branch $ week summary'!$B$28)</f>
        <v>0</v>
      </c>
      <c r="F23" s="905">
        <f>COUNTIFS('Sep new'!$X:$X,'Recovery officer'!$B23,'Sep new'!$W:$W,'Recovery officer'!$F$16,'Sep new'!S:S,'Branch $ week summary'!$B$28)</f>
        <v>0</v>
      </c>
      <c r="G23" s="905">
        <f>COUNTIFS('Sep new'!$X:$X,'Recovery officer'!$B23,'Sep new'!$W:$W,'Recovery officer'!$G$16,'Sep new'!S:S,'Branch $ week summary'!$B$28)</f>
        <v>0</v>
      </c>
      <c r="H23" s="906">
        <f t="shared" si="3"/>
        <v>0</v>
      </c>
      <c r="I23" s="917"/>
      <c r="J23" s="851">
        <f>COUNTIFS('Sep new'!$X:$X,'Recovery officer'!$B23,'Sep new'!$U:$U,'Recovery officer'!$J$16,'Sep new'!S:S,'Branch $ week summary'!$B$28)</f>
        <v>0</v>
      </c>
      <c r="K23" s="851"/>
      <c r="L23" s="851">
        <f>COUNTIFS('Sep new'!$X:$X,'Recovery officer'!$B23,'Sep new'!$J:$J,'Recovery officer'!$L$16,'Sep new'!S:S,'Branch $ week summary'!$B$28)</f>
        <v>0</v>
      </c>
      <c r="M23" s="67"/>
      <c r="N23" s="851">
        <f>COUNTIFS('Sep new'!$X:$X,'Recovery officer'!$B23,'Sep new'!$J:$J,'Recovery officer'!$N$16,'Sep new'!S:S,'Branch $ week summary'!$B$28)</f>
        <v>0</v>
      </c>
      <c r="O23" s="67"/>
      <c r="P23" s="67"/>
      <c r="Q23" s="67"/>
      <c r="R23" s="67"/>
      <c r="S23" s="67"/>
      <c r="T23" s="67"/>
      <c r="U23" s="67"/>
      <c r="V23" s="67"/>
      <c r="W23" s="67"/>
      <c r="X23" s="67"/>
      <c r="Y23" s="67"/>
      <c r="Z23" s="67"/>
    </row>
    <row r="24" ht="14.25" customHeight="1">
      <c r="A24" s="918">
        <v>8.0</v>
      </c>
      <c r="B24" s="648" t="s">
        <v>215</v>
      </c>
      <c r="C24" s="916">
        <f>COUNTIFS('Sep new'!X:X,'Recovery officer'!B24,'Sep new'!S:S,'Branch $ week summary'!$B$28)</f>
        <v>0</v>
      </c>
      <c r="D24" s="905">
        <f>COUNTIFS('Sep new'!$X:$X,'Recovery officer'!$B24,'Sep new'!$W:$W,'Recovery officer'!$D$16,'Sep new'!S:S,'Branch $ week summary'!$B$28)</f>
        <v>0</v>
      </c>
      <c r="E24" s="905">
        <f>COUNTIFS('Sep new'!$X:$X,'Recovery officer'!$B24,'Sep new'!$W:$W,'Recovery officer'!$E$16,'Sep new'!S:S,'Branch $ week summary'!$B$28)</f>
        <v>0</v>
      </c>
      <c r="F24" s="905">
        <f>COUNTIFS('Sep new'!$X:$X,'Recovery officer'!$B24,'Sep new'!$W:$W,'Recovery officer'!$F$16,'Sep new'!S:S,'Branch $ week summary'!$B$28)</f>
        <v>0</v>
      </c>
      <c r="G24" s="905">
        <f>COUNTIFS('Sep new'!$X:$X,'Recovery officer'!$B24,'Sep new'!$W:$W,'Recovery officer'!$G$16,'Sep new'!S:S,'Branch $ week summary'!$B$28)</f>
        <v>0</v>
      </c>
      <c r="H24" s="906">
        <f t="shared" si="3"/>
        <v>0</v>
      </c>
      <c r="I24" s="917"/>
      <c r="J24" s="851">
        <f>COUNTIFS('Sep new'!$X:$X,'Recovery officer'!$B24,'Sep new'!$U:$U,'Recovery officer'!$J$16,'Sep new'!S:S,'Branch $ week summary'!$B$28)</f>
        <v>0</v>
      </c>
      <c r="K24" s="851"/>
      <c r="L24" s="851">
        <f>COUNTIFS('Sep new'!$X:$X,'Recovery officer'!$B24,'Sep new'!$J:$J,'Recovery officer'!$L$16,'Sep new'!S:S,'Branch $ week summary'!$B$28)</f>
        <v>0</v>
      </c>
      <c r="M24" s="67"/>
      <c r="N24" s="851">
        <f>COUNTIFS('Sep new'!$X:$X,'Recovery officer'!$B24,'Sep new'!$J:$J,'Recovery officer'!$N$16,'Sep new'!S:S,'Branch $ week summary'!$B$28)</f>
        <v>0</v>
      </c>
      <c r="O24" s="67"/>
      <c r="P24" s="67"/>
      <c r="Q24" s="67"/>
      <c r="R24" s="67"/>
      <c r="S24" s="67"/>
      <c r="T24" s="67"/>
      <c r="U24" s="67"/>
      <c r="V24" s="67"/>
      <c r="W24" s="67"/>
      <c r="X24" s="67"/>
      <c r="Y24" s="67"/>
      <c r="Z24" s="67"/>
    </row>
    <row r="25" ht="14.25" customHeight="1">
      <c r="A25" s="903">
        <v>9.0</v>
      </c>
      <c r="B25" s="654" t="s">
        <v>1148</v>
      </c>
      <c r="C25" s="916">
        <f>COUNTIFS('Sep new'!X:X,'Recovery officer'!B25,'Sep new'!S:S,'Branch $ week summary'!$B$28)</f>
        <v>3</v>
      </c>
      <c r="D25" s="905">
        <f>COUNTIFS('Sep new'!$X:$X,'Recovery officer'!$B25,'Sep new'!$W:$W,'Recovery officer'!$D$16,'Sep new'!S:S,'Branch $ week summary'!$B$28)</f>
        <v>1</v>
      </c>
      <c r="E25" s="905">
        <f>COUNTIFS('Sep new'!$X:$X,'Recovery officer'!$B25,'Sep new'!$W:$W,'Recovery officer'!$E$16,'Sep new'!S:S,'Branch $ week summary'!$B$28)</f>
        <v>1</v>
      </c>
      <c r="F25" s="905">
        <f>COUNTIFS('Sep new'!$X:$X,'Recovery officer'!$B25,'Sep new'!$W:$W,'Recovery officer'!$F$16,'Sep new'!S:S,'Branch $ week summary'!$B$28)</f>
        <v>0</v>
      </c>
      <c r="G25" s="905">
        <f>COUNTIFS('Sep new'!$X:$X,'Recovery officer'!$B25,'Sep new'!$W:$W,'Recovery officer'!$G$16,'Sep new'!S:S,'Branch $ week summary'!$B$28)</f>
        <v>0</v>
      </c>
      <c r="H25" s="906">
        <f t="shared" si="3"/>
        <v>2</v>
      </c>
      <c r="I25" s="917"/>
      <c r="J25" s="851">
        <f>COUNTIFS('Sep new'!$X:$X,'Recovery officer'!$B25,'Sep new'!$U:$U,'Recovery officer'!$J$16,'Sep new'!S:S,'Branch $ week summary'!$B$28)</f>
        <v>1</v>
      </c>
      <c r="K25" s="851"/>
      <c r="L25" s="851">
        <f>COUNTIFS('Sep new'!$X:$X,'Recovery officer'!$B25,'Sep new'!$J:$J,'Recovery officer'!$L$16,'Sep new'!S:S,'Branch $ week summary'!$B$28)</f>
        <v>1</v>
      </c>
      <c r="M25" s="67"/>
      <c r="N25" s="851">
        <f>COUNTIFS('Sep new'!$X:$X,'Recovery officer'!$B25,'Sep new'!$J:$J,'Recovery officer'!$N$16,'Sep new'!S:S,'Branch $ week summary'!$B$28)</f>
        <v>2</v>
      </c>
      <c r="O25" s="67"/>
      <c r="P25" s="67"/>
      <c r="Q25" s="67"/>
      <c r="R25" s="67"/>
      <c r="S25" s="67"/>
      <c r="T25" s="67"/>
      <c r="U25" s="67"/>
      <c r="V25" s="67"/>
      <c r="W25" s="67"/>
      <c r="X25" s="67"/>
      <c r="Y25" s="67"/>
      <c r="Z25" s="67"/>
    </row>
    <row r="26" ht="14.25" customHeight="1">
      <c r="A26" s="918">
        <v>10.0</v>
      </c>
      <c r="B26" s="639" t="s">
        <v>3017</v>
      </c>
      <c r="C26" s="916">
        <f>COUNTIFS('Sep new'!X:X,'Recovery officer'!B26,'Sep new'!S:S,'Branch $ week summary'!$B$28)</f>
        <v>0</v>
      </c>
      <c r="D26" s="905">
        <f>COUNTIFS('Sep new'!$X:$X,'Recovery officer'!$B26,'Sep new'!$W:$W,'Recovery officer'!$D$16,'Sep new'!S:S,'Branch $ week summary'!$B$28)</f>
        <v>0</v>
      </c>
      <c r="E26" s="905">
        <f>COUNTIFS('Sep new'!$X:$X,'Recovery officer'!$B26,'Sep new'!$W:$W,'Recovery officer'!$E$16,'Sep new'!S:S,'Branch $ week summary'!$B$28)</f>
        <v>0</v>
      </c>
      <c r="F26" s="905">
        <f>COUNTIFS('Sep new'!$X:$X,'Recovery officer'!$B26,'Sep new'!$W:$W,'Recovery officer'!$F$16,'Sep new'!S:S,'Branch $ week summary'!$B$28)</f>
        <v>0</v>
      </c>
      <c r="G26" s="905">
        <f>COUNTIFS('Sep new'!$X:$X,'Recovery officer'!$B26,'Sep new'!$W:$W,'Recovery officer'!$G$16,'Sep new'!S:S,'Branch $ week summary'!$B$28)</f>
        <v>0</v>
      </c>
      <c r="H26" s="906">
        <f t="shared" si="3"/>
        <v>0</v>
      </c>
      <c r="I26" s="919"/>
      <c r="J26" s="851">
        <f>COUNTIFS('Sep new'!$X:$X,'Recovery officer'!$B26,'Sep new'!$U:$U,'Recovery officer'!$J$16,'Sep new'!S:S,'Branch $ week summary'!$B$28)</f>
        <v>0</v>
      </c>
      <c r="K26" s="920"/>
      <c r="L26" s="851">
        <f>COUNTIFS('Sep new'!$X:$X,'Recovery officer'!$B26,'Sep new'!$J:$J,'Recovery officer'!$L$16,'Sep new'!S:S,'Branch $ week summary'!$B$28)</f>
        <v>0</v>
      </c>
      <c r="M26" s="67"/>
      <c r="N26" s="851">
        <f>COUNTIFS('Sep new'!$X:$X,'Recovery officer'!$B26,'Sep new'!$J:$J,'Recovery officer'!$N$16,'Sep new'!S:S,'Branch $ week summary'!$B$28)</f>
        <v>0</v>
      </c>
      <c r="O26" s="67"/>
      <c r="P26" s="67"/>
      <c r="Q26" s="67"/>
      <c r="R26" s="67"/>
      <c r="S26" s="67"/>
      <c r="T26" s="67"/>
      <c r="U26" s="67"/>
      <c r="V26" s="67"/>
      <c r="W26" s="67"/>
      <c r="X26" s="67"/>
      <c r="Y26" s="67"/>
      <c r="Z26" s="67"/>
    </row>
    <row r="27" ht="14.25" customHeight="1">
      <c r="A27" s="910"/>
      <c r="B27" s="911" t="s">
        <v>4767</v>
      </c>
      <c r="C27" s="912">
        <f t="shared" ref="C27:H27" si="4">SUM(C17:C25)</f>
        <v>6</v>
      </c>
      <c r="D27" s="913">
        <f t="shared" si="4"/>
        <v>1</v>
      </c>
      <c r="E27" s="912">
        <f t="shared" si="4"/>
        <v>3</v>
      </c>
      <c r="F27" s="912">
        <f t="shared" si="4"/>
        <v>1</v>
      </c>
      <c r="G27" s="912">
        <f t="shared" si="4"/>
        <v>0</v>
      </c>
      <c r="H27" s="913">
        <f t="shared" si="4"/>
        <v>5</v>
      </c>
      <c r="I27" s="921"/>
      <c r="J27" s="914">
        <f>SUM(J17:J25)</f>
        <v>2</v>
      </c>
      <c r="K27" s="914"/>
      <c r="L27" s="914">
        <f>SUM(L17:L25)</f>
        <v>3</v>
      </c>
      <c r="M27" s="855"/>
      <c r="N27" s="915">
        <f>SUM(N17:N25)</f>
        <v>3</v>
      </c>
      <c r="O27" s="67"/>
      <c r="P27" s="67"/>
      <c r="Q27" s="67"/>
      <c r="R27" s="67"/>
      <c r="S27" s="67"/>
      <c r="T27" s="67"/>
      <c r="U27" s="67"/>
      <c r="V27" s="67"/>
      <c r="W27" s="67"/>
      <c r="X27" s="67"/>
      <c r="Y27" s="67"/>
      <c r="Z27" s="67"/>
    </row>
    <row r="28" ht="14.25" customHeight="1">
      <c r="A28" s="67"/>
      <c r="B28" s="67"/>
      <c r="C28" s="67"/>
      <c r="D28" s="67"/>
      <c r="E28" s="67"/>
      <c r="F28" s="67"/>
      <c r="G28" s="67"/>
      <c r="H28" s="67"/>
      <c r="I28" s="67"/>
      <c r="J28" s="67"/>
      <c r="K28" s="67"/>
      <c r="L28" s="67"/>
      <c r="M28" s="67"/>
      <c r="N28" s="67"/>
      <c r="O28" s="67"/>
      <c r="P28" s="67"/>
      <c r="Q28" s="67"/>
      <c r="R28" s="67"/>
      <c r="S28" s="67"/>
      <c r="T28" s="67"/>
      <c r="U28" s="67"/>
      <c r="V28" s="67"/>
      <c r="W28" s="67"/>
      <c r="X28" s="67"/>
      <c r="Y28" s="67"/>
      <c r="Z28" s="67"/>
    </row>
    <row r="29" ht="14.25" customHeight="1">
      <c r="A29" s="67"/>
      <c r="B29" s="67"/>
      <c r="C29" s="67"/>
      <c r="D29" s="67"/>
      <c r="E29" s="67"/>
      <c r="F29" s="67"/>
      <c r="G29" s="67"/>
      <c r="H29" s="67"/>
      <c r="I29" s="67"/>
      <c r="J29" s="67"/>
      <c r="K29" s="67"/>
      <c r="L29" s="67"/>
      <c r="M29" s="67"/>
      <c r="N29" s="67"/>
      <c r="O29" s="67"/>
      <c r="P29" s="67"/>
      <c r="Q29" s="67"/>
      <c r="R29" s="67"/>
      <c r="S29" s="67"/>
      <c r="T29" s="67"/>
      <c r="U29" s="67"/>
      <c r="V29" s="67"/>
      <c r="W29" s="67"/>
      <c r="X29" s="67"/>
      <c r="Y29" s="67"/>
      <c r="Z29" s="67"/>
    </row>
    <row r="30" ht="14.25" customHeight="1">
      <c r="A30" s="67"/>
      <c r="B30" s="67"/>
      <c r="C30" s="67"/>
      <c r="D30" s="67"/>
      <c r="E30" s="67"/>
      <c r="F30" s="67"/>
      <c r="G30" s="67"/>
      <c r="H30" s="67"/>
      <c r="I30" s="67"/>
      <c r="J30" s="67"/>
      <c r="K30" s="67"/>
      <c r="L30" s="67"/>
      <c r="M30" s="67"/>
      <c r="N30" s="67"/>
      <c r="O30" s="67"/>
      <c r="P30" s="67"/>
      <c r="Q30" s="67"/>
      <c r="R30" s="67"/>
      <c r="S30" s="67"/>
      <c r="T30" s="67"/>
      <c r="U30" s="67"/>
      <c r="V30" s="67"/>
      <c r="W30" s="67"/>
      <c r="X30" s="67"/>
      <c r="Y30" s="67"/>
      <c r="Z30" s="67"/>
    </row>
    <row r="31" ht="14.25" customHeight="1">
      <c r="A31" s="67"/>
      <c r="B31" s="67"/>
      <c r="C31" s="67"/>
      <c r="D31" s="67"/>
      <c r="E31" s="67"/>
      <c r="F31" s="67"/>
      <c r="G31" s="67"/>
      <c r="H31" s="67"/>
      <c r="I31" s="67"/>
      <c r="J31" s="67"/>
      <c r="K31" s="67"/>
      <c r="L31" s="67"/>
      <c r="M31" s="67"/>
      <c r="N31" s="67"/>
      <c r="O31" s="67"/>
      <c r="P31" s="67"/>
      <c r="Q31" s="67"/>
      <c r="R31" s="67"/>
      <c r="S31" s="67"/>
      <c r="T31" s="67"/>
      <c r="U31" s="67"/>
      <c r="V31" s="67"/>
      <c r="W31" s="67"/>
      <c r="X31" s="67"/>
      <c r="Y31" s="67"/>
      <c r="Z31" s="67"/>
    </row>
    <row r="32" ht="14.25" customHeight="1">
      <c r="A32" s="67"/>
      <c r="B32" s="67"/>
      <c r="C32" s="67"/>
      <c r="D32" s="67"/>
      <c r="E32" s="67"/>
      <c r="F32" s="67"/>
      <c r="G32" s="67"/>
      <c r="H32" s="67"/>
      <c r="I32" s="67"/>
      <c r="J32" s="67"/>
      <c r="K32" s="67"/>
      <c r="L32" s="67"/>
      <c r="M32" s="67"/>
      <c r="N32" s="67"/>
      <c r="O32" s="67"/>
      <c r="P32" s="67"/>
      <c r="Q32" s="67"/>
      <c r="R32" s="67"/>
      <c r="S32" s="67"/>
      <c r="T32" s="67"/>
      <c r="U32" s="67"/>
      <c r="V32" s="67"/>
      <c r="W32" s="67"/>
      <c r="X32" s="67"/>
      <c r="Y32" s="67"/>
      <c r="Z32" s="67"/>
    </row>
    <row r="33" ht="14.25" customHeight="1">
      <c r="A33" s="67"/>
      <c r="B33" s="67"/>
      <c r="C33" s="67"/>
      <c r="D33" s="67"/>
      <c r="E33" s="67"/>
      <c r="F33" s="67"/>
      <c r="G33" s="67"/>
      <c r="H33" s="67"/>
      <c r="I33" s="67"/>
      <c r="J33" s="67"/>
      <c r="K33" s="67"/>
      <c r="L33" s="67"/>
      <c r="M33" s="67"/>
      <c r="N33" s="67"/>
      <c r="O33" s="67"/>
      <c r="P33" s="67"/>
      <c r="Q33" s="67"/>
      <c r="R33" s="67"/>
      <c r="S33" s="67"/>
      <c r="T33" s="67"/>
      <c r="U33" s="67"/>
      <c r="V33" s="67"/>
      <c r="W33" s="67"/>
      <c r="X33" s="67"/>
      <c r="Y33" s="67"/>
      <c r="Z33" s="67"/>
    </row>
    <row r="34" ht="14.25" customHeight="1">
      <c r="A34" s="67"/>
      <c r="B34" s="67"/>
      <c r="C34" s="67"/>
      <c r="D34" s="67"/>
      <c r="E34" s="67"/>
      <c r="F34" s="67"/>
      <c r="G34" s="67"/>
      <c r="H34" s="67"/>
      <c r="I34" s="67"/>
      <c r="J34" s="67"/>
      <c r="K34" s="67"/>
      <c r="L34" s="67"/>
      <c r="M34" s="67"/>
      <c r="N34" s="67"/>
      <c r="O34" s="67"/>
      <c r="P34" s="67"/>
      <c r="Q34" s="67"/>
      <c r="R34" s="67"/>
      <c r="S34" s="67"/>
      <c r="T34" s="67"/>
      <c r="U34" s="67"/>
      <c r="V34" s="67"/>
      <c r="W34" s="67"/>
      <c r="X34" s="67"/>
      <c r="Y34" s="67"/>
      <c r="Z34" s="67"/>
    </row>
    <row r="35" ht="14.25" customHeight="1">
      <c r="A35" s="67"/>
      <c r="B35" s="67"/>
      <c r="C35" s="67"/>
      <c r="D35" s="67"/>
      <c r="E35" s="67"/>
      <c r="F35" s="67"/>
      <c r="G35" s="67"/>
      <c r="H35" s="67"/>
      <c r="I35" s="67"/>
      <c r="J35" s="67"/>
      <c r="K35" s="67"/>
      <c r="L35" s="67"/>
      <c r="M35" s="67"/>
      <c r="N35" s="67"/>
      <c r="O35" s="67"/>
      <c r="P35" s="67"/>
      <c r="Q35" s="67"/>
      <c r="R35" s="67"/>
      <c r="S35" s="67"/>
      <c r="T35" s="67"/>
      <c r="U35" s="67"/>
      <c r="V35" s="67"/>
      <c r="W35" s="67"/>
      <c r="X35" s="67"/>
      <c r="Y35" s="67"/>
      <c r="Z35" s="67"/>
    </row>
    <row r="36" ht="14.25" customHeight="1">
      <c r="A36" s="67"/>
      <c r="B36" s="67"/>
      <c r="C36" s="67"/>
      <c r="D36" s="67"/>
      <c r="E36" s="67"/>
      <c r="F36" s="67"/>
      <c r="G36" s="67"/>
      <c r="H36" s="67"/>
      <c r="I36" s="67"/>
      <c r="J36" s="67"/>
      <c r="K36" s="67"/>
      <c r="L36" s="67"/>
      <c r="M36" s="67"/>
      <c r="N36" s="67"/>
      <c r="O36" s="67"/>
      <c r="P36" s="67"/>
      <c r="Q36" s="67"/>
      <c r="R36" s="67"/>
      <c r="S36" s="67"/>
      <c r="T36" s="67"/>
      <c r="U36" s="67"/>
      <c r="V36" s="67"/>
      <c r="W36" s="67"/>
      <c r="X36" s="67"/>
      <c r="Y36" s="67"/>
      <c r="Z36" s="67"/>
    </row>
    <row r="37" ht="14.25" customHeight="1">
      <c r="A37" s="67"/>
      <c r="B37" s="67"/>
      <c r="C37" s="67"/>
      <c r="D37" s="67"/>
      <c r="E37" s="67"/>
      <c r="F37" s="67"/>
      <c r="G37" s="67"/>
      <c r="H37" s="67"/>
      <c r="I37" s="67"/>
      <c r="J37" s="67"/>
      <c r="K37" s="67"/>
      <c r="L37" s="67"/>
      <c r="M37" s="67"/>
      <c r="N37" s="67"/>
      <c r="O37" s="67"/>
      <c r="P37" s="67"/>
      <c r="Q37" s="67"/>
      <c r="R37" s="67"/>
      <c r="S37" s="67"/>
      <c r="T37" s="67"/>
      <c r="U37" s="67"/>
      <c r="V37" s="67"/>
      <c r="W37" s="67"/>
      <c r="X37" s="67"/>
      <c r="Y37" s="67"/>
      <c r="Z37" s="67"/>
    </row>
    <row r="38" ht="14.25" customHeight="1">
      <c r="A38" s="67"/>
      <c r="B38" s="67"/>
      <c r="C38" s="67"/>
      <c r="D38" s="67"/>
      <c r="E38" s="67"/>
      <c r="F38" s="67"/>
      <c r="G38" s="67"/>
      <c r="H38" s="67"/>
      <c r="I38" s="67"/>
      <c r="J38" s="67"/>
      <c r="K38" s="67"/>
      <c r="L38" s="67"/>
      <c r="M38" s="67"/>
      <c r="N38" s="67"/>
      <c r="O38" s="67"/>
      <c r="P38" s="67"/>
      <c r="Q38" s="67"/>
      <c r="R38" s="67"/>
      <c r="S38" s="67"/>
      <c r="T38" s="67"/>
      <c r="U38" s="67"/>
      <c r="V38" s="67"/>
      <c r="W38" s="67"/>
      <c r="X38" s="67"/>
      <c r="Y38" s="67"/>
      <c r="Z38" s="67"/>
    </row>
    <row r="39" ht="14.25" customHeight="1">
      <c r="A39" s="67"/>
      <c r="B39" s="67"/>
      <c r="C39" s="67"/>
      <c r="D39" s="67"/>
      <c r="E39" s="67"/>
      <c r="F39" s="67"/>
      <c r="G39" s="67"/>
      <c r="H39" s="67"/>
      <c r="I39" s="67"/>
      <c r="J39" s="67"/>
      <c r="K39" s="67"/>
      <c r="L39" s="67"/>
      <c r="M39" s="67"/>
      <c r="N39" s="67"/>
      <c r="O39" s="67"/>
      <c r="P39" s="67"/>
      <c r="Q39" s="67"/>
      <c r="R39" s="67"/>
      <c r="S39" s="67"/>
      <c r="T39" s="67"/>
      <c r="U39" s="67"/>
      <c r="V39" s="67"/>
      <c r="W39" s="67"/>
      <c r="X39" s="67"/>
      <c r="Y39" s="67"/>
      <c r="Z39" s="67"/>
    </row>
    <row r="40" ht="14.25" customHeight="1">
      <c r="A40" s="67"/>
      <c r="B40" s="67"/>
      <c r="C40" s="67"/>
      <c r="D40" s="67"/>
      <c r="E40" s="67"/>
      <c r="F40" s="67"/>
      <c r="G40" s="67"/>
      <c r="H40" s="67"/>
      <c r="I40" s="67"/>
      <c r="J40" s="67"/>
      <c r="K40" s="67"/>
      <c r="L40" s="67"/>
      <c r="M40" s="67"/>
      <c r="N40" s="67"/>
      <c r="O40" s="67"/>
      <c r="P40" s="67"/>
      <c r="Q40" s="67"/>
      <c r="R40" s="67"/>
      <c r="S40" s="67"/>
      <c r="T40" s="67"/>
      <c r="U40" s="67"/>
      <c r="V40" s="67"/>
      <c r="W40" s="67"/>
      <c r="X40" s="67"/>
      <c r="Y40" s="67"/>
      <c r="Z40" s="67"/>
    </row>
    <row r="41" ht="14.25" customHeight="1">
      <c r="A41" s="67"/>
      <c r="B41" s="67"/>
      <c r="C41" s="67"/>
      <c r="D41" s="67"/>
      <c r="E41" s="67"/>
      <c r="F41" s="67"/>
      <c r="G41" s="67"/>
      <c r="H41" s="67"/>
      <c r="I41" s="67"/>
      <c r="J41" s="67"/>
      <c r="K41" s="67"/>
      <c r="L41" s="67"/>
      <c r="M41" s="67"/>
      <c r="N41" s="67"/>
      <c r="O41" s="67"/>
      <c r="P41" s="67"/>
      <c r="Q41" s="67"/>
      <c r="R41" s="67"/>
      <c r="S41" s="67"/>
      <c r="T41" s="67"/>
      <c r="U41" s="67"/>
      <c r="V41" s="67"/>
      <c r="W41" s="67"/>
      <c r="X41" s="67"/>
      <c r="Y41" s="67"/>
      <c r="Z41" s="67"/>
    </row>
    <row r="42" ht="14.25" customHeight="1">
      <c r="A42" s="67"/>
      <c r="B42" s="67"/>
      <c r="C42" s="67"/>
      <c r="D42" s="67"/>
      <c r="E42" s="67"/>
      <c r="F42" s="67"/>
      <c r="G42" s="67"/>
      <c r="H42" s="67"/>
      <c r="I42" s="67"/>
      <c r="J42" s="67"/>
      <c r="K42" s="67"/>
      <c r="L42" s="67"/>
      <c r="M42" s="67"/>
      <c r="N42" s="67"/>
      <c r="O42" s="67"/>
      <c r="P42" s="67"/>
      <c r="Q42" s="67"/>
      <c r="R42" s="67"/>
      <c r="S42" s="67"/>
      <c r="T42" s="67"/>
      <c r="U42" s="67"/>
      <c r="V42" s="67"/>
      <c r="W42" s="67"/>
      <c r="X42" s="67"/>
      <c r="Y42" s="67"/>
      <c r="Z42" s="67"/>
    </row>
    <row r="43" ht="14.25" customHeight="1">
      <c r="A43" s="67"/>
      <c r="B43" s="67"/>
      <c r="C43" s="67"/>
      <c r="D43" s="67"/>
      <c r="E43" s="67"/>
      <c r="F43" s="67"/>
      <c r="G43" s="67"/>
      <c r="H43" s="67"/>
      <c r="I43" s="67"/>
      <c r="J43" s="67"/>
      <c r="K43" s="67"/>
      <c r="L43" s="67"/>
      <c r="M43" s="67"/>
      <c r="N43" s="67"/>
      <c r="O43" s="67"/>
      <c r="P43" s="67"/>
      <c r="Q43" s="67"/>
      <c r="R43" s="67"/>
      <c r="S43" s="67"/>
      <c r="T43" s="67"/>
      <c r="U43" s="67"/>
      <c r="V43" s="67"/>
      <c r="W43" s="67"/>
      <c r="X43" s="67"/>
      <c r="Y43" s="67"/>
      <c r="Z43" s="67"/>
    </row>
    <row r="44" ht="14.25" customHeight="1">
      <c r="A44" s="67"/>
      <c r="B44" s="67"/>
      <c r="C44" s="67"/>
      <c r="D44" s="67"/>
      <c r="E44" s="67"/>
      <c r="F44" s="67"/>
      <c r="G44" s="67"/>
      <c r="H44" s="67"/>
      <c r="I44" s="67"/>
      <c r="J44" s="67"/>
      <c r="K44" s="67"/>
      <c r="L44" s="67"/>
      <c r="M44" s="67"/>
      <c r="N44" s="67"/>
      <c r="O44" s="67"/>
      <c r="P44" s="67"/>
      <c r="Q44" s="67"/>
      <c r="R44" s="67"/>
      <c r="S44" s="67"/>
      <c r="T44" s="67"/>
      <c r="U44" s="67"/>
      <c r="V44" s="67"/>
      <c r="W44" s="67"/>
      <c r="X44" s="67"/>
      <c r="Y44" s="67"/>
      <c r="Z44" s="67"/>
    </row>
    <row r="45" ht="14.25" customHeight="1">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row>
    <row r="46" ht="14.25" customHeight="1">
      <c r="A46" s="67"/>
      <c r="B46" s="67"/>
      <c r="C46" s="67"/>
      <c r="D46" s="67"/>
      <c r="E46" s="67"/>
      <c r="F46" s="67"/>
      <c r="G46" s="67"/>
      <c r="H46" s="67"/>
      <c r="I46" s="67"/>
      <c r="J46" s="67"/>
      <c r="K46" s="67"/>
      <c r="L46" s="67"/>
      <c r="M46" s="67"/>
      <c r="N46" s="67"/>
      <c r="O46" s="67"/>
      <c r="P46" s="67"/>
      <c r="Q46" s="67"/>
      <c r="R46" s="67"/>
      <c r="S46" s="67"/>
      <c r="T46" s="67"/>
      <c r="U46" s="67"/>
      <c r="V46" s="67"/>
      <c r="W46" s="67"/>
      <c r="X46" s="67"/>
      <c r="Y46" s="67"/>
      <c r="Z46" s="67"/>
    </row>
    <row r="47" ht="14.25" customHeight="1">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row>
    <row r="48" ht="14.25" customHeight="1">
      <c r="A48" s="67"/>
      <c r="B48" s="67"/>
      <c r="C48" s="67"/>
      <c r="D48" s="67"/>
      <c r="E48" s="67"/>
      <c r="F48" s="67"/>
      <c r="G48" s="67"/>
      <c r="H48" s="67"/>
      <c r="I48" s="67"/>
      <c r="J48" s="67"/>
      <c r="K48" s="67"/>
      <c r="L48" s="67"/>
      <c r="M48" s="67"/>
      <c r="N48" s="67"/>
      <c r="O48" s="67"/>
      <c r="P48" s="67"/>
      <c r="Q48" s="67"/>
      <c r="R48" s="67"/>
      <c r="S48" s="67"/>
      <c r="T48" s="67"/>
      <c r="U48" s="67"/>
      <c r="V48" s="67"/>
      <c r="W48" s="67"/>
      <c r="X48" s="67"/>
      <c r="Y48" s="67"/>
      <c r="Z48" s="67"/>
    </row>
    <row r="49" ht="14.25" customHeight="1">
      <c r="A49" s="67"/>
      <c r="B49" s="67"/>
      <c r="C49" s="67"/>
      <c r="D49" s="67"/>
      <c r="E49" s="67"/>
      <c r="F49" s="67"/>
      <c r="G49" s="67"/>
      <c r="H49" s="67"/>
      <c r="I49" s="67"/>
      <c r="J49" s="67"/>
      <c r="K49" s="67"/>
      <c r="L49" s="67"/>
      <c r="M49" s="67"/>
      <c r="N49" s="67"/>
      <c r="O49" s="67"/>
      <c r="P49" s="67"/>
      <c r="Q49" s="67"/>
      <c r="R49" s="67"/>
      <c r="S49" s="67"/>
      <c r="T49" s="67"/>
      <c r="U49" s="67"/>
      <c r="V49" s="67"/>
      <c r="W49" s="67"/>
      <c r="X49" s="67"/>
      <c r="Y49" s="67"/>
      <c r="Z49" s="67"/>
    </row>
    <row r="50" ht="14.25" customHeight="1">
      <c r="A50" s="67"/>
      <c r="B50" s="67"/>
      <c r="C50" s="67"/>
      <c r="D50" s="67"/>
      <c r="E50" s="67"/>
      <c r="F50" s="67"/>
      <c r="G50" s="67"/>
      <c r="H50" s="67"/>
      <c r="I50" s="67"/>
      <c r="J50" s="67"/>
      <c r="K50" s="67"/>
      <c r="L50" s="67"/>
      <c r="M50" s="67"/>
      <c r="N50" s="67"/>
      <c r="O50" s="67"/>
      <c r="P50" s="67"/>
      <c r="Q50" s="67"/>
      <c r="R50" s="67"/>
      <c r="S50" s="67"/>
      <c r="T50" s="67"/>
      <c r="U50" s="67"/>
      <c r="V50" s="67"/>
      <c r="W50" s="67"/>
      <c r="X50" s="67"/>
      <c r="Y50" s="67"/>
      <c r="Z50" s="67"/>
    </row>
    <row r="51" ht="14.25" customHeight="1">
      <c r="A51" s="67"/>
      <c r="B51" s="67"/>
      <c r="C51" s="67"/>
      <c r="D51" s="67"/>
      <c r="E51" s="67"/>
      <c r="F51" s="67"/>
      <c r="G51" s="67"/>
      <c r="H51" s="67"/>
      <c r="I51" s="67"/>
      <c r="J51" s="67"/>
      <c r="K51" s="67"/>
      <c r="L51" s="67"/>
      <c r="M51" s="67"/>
      <c r="N51" s="67"/>
      <c r="O51" s="67"/>
      <c r="P51" s="67"/>
      <c r="Q51" s="67"/>
      <c r="R51" s="67"/>
      <c r="S51" s="67"/>
      <c r="T51" s="67"/>
      <c r="U51" s="67"/>
      <c r="V51" s="67"/>
      <c r="W51" s="67"/>
      <c r="X51" s="67"/>
      <c r="Y51" s="67"/>
      <c r="Z51" s="67"/>
    </row>
    <row r="52" ht="14.25" customHeight="1">
      <c r="A52" s="67"/>
      <c r="B52" s="67"/>
      <c r="C52" s="67"/>
      <c r="D52" s="67"/>
      <c r="E52" s="67"/>
      <c r="F52" s="67"/>
      <c r="G52" s="67"/>
      <c r="H52" s="67"/>
      <c r="I52" s="67"/>
      <c r="J52" s="67"/>
      <c r="K52" s="67"/>
      <c r="L52" s="67"/>
      <c r="M52" s="67"/>
      <c r="N52" s="67"/>
      <c r="O52" s="67"/>
      <c r="P52" s="67"/>
      <c r="Q52" s="67"/>
      <c r="R52" s="67"/>
      <c r="S52" s="67"/>
      <c r="T52" s="67"/>
      <c r="U52" s="67"/>
      <c r="V52" s="67"/>
      <c r="W52" s="67"/>
      <c r="X52" s="67"/>
      <c r="Y52" s="67"/>
      <c r="Z52" s="67"/>
    </row>
    <row r="53" ht="14.25" customHeight="1">
      <c r="A53" s="67"/>
      <c r="B53" s="67"/>
      <c r="C53" s="67"/>
      <c r="D53" s="67"/>
      <c r="E53" s="67"/>
      <c r="F53" s="67"/>
      <c r="G53" s="67"/>
      <c r="H53" s="67"/>
      <c r="I53" s="67"/>
      <c r="J53" s="67"/>
      <c r="K53" s="67"/>
      <c r="L53" s="67"/>
      <c r="M53" s="67"/>
      <c r="N53" s="67"/>
      <c r="O53" s="67"/>
      <c r="P53" s="67"/>
      <c r="Q53" s="67"/>
      <c r="R53" s="67"/>
      <c r="S53" s="67"/>
      <c r="T53" s="67"/>
      <c r="U53" s="67"/>
      <c r="V53" s="67"/>
      <c r="W53" s="67"/>
      <c r="X53" s="67"/>
      <c r="Y53" s="67"/>
      <c r="Z53" s="67"/>
    </row>
    <row r="54" ht="14.25" customHeight="1">
      <c r="A54" s="67"/>
      <c r="B54" s="67"/>
      <c r="C54" s="67"/>
      <c r="D54" s="67"/>
      <c r="E54" s="67"/>
      <c r="F54" s="67"/>
      <c r="G54" s="67"/>
      <c r="H54" s="67"/>
      <c r="I54" s="67"/>
      <c r="J54" s="67"/>
      <c r="K54" s="67"/>
      <c r="L54" s="67"/>
      <c r="M54" s="67"/>
      <c r="N54" s="67"/>
      <c r="O54" s="67"/>
      <c r="P54" s="67"/>
      <c r="Q54" s="67"/>
      <c r="R54" s="67"/>
      <c r="S54" s="67"/>
      <c r="T54" s="67"/>
      <c r="U54" s="67"/>
      <c r="V54" s="67"/>
      <c r="W54" s="67"/>
      <c r="X54" s="67"/>
      <c r="Y54" s="67"/>
      <c r="Z54" s="67"/>
    </row>
    <row r="55" ht="14.25" customHeight="1">
      <c r="A55" s="67"/>
      <c r="B55" s="67"/>
      <c r="C55" s="67"/>
      <c r="D55" s="67"/>
      <c r="E55" s="67"/>
      <c r="F55" s="67"/>
      <c r="G55" s="67"/>
      <c r="H55" s="67"/>
      <c r="I55" s="67"/>
      <c r="J55" s="67"/>
      <c r="K55" s="67"/>
      <c r="L55" s="67"/>
      <c r="M55" s="67"/>
      <c r="N55" s="67"/>
      <c r="O55" s="67"/>
      <c r="P55" s="67"/>
      <c r="Q55" s="67"/>
      <c r="R55" s="67"/>
      <c r="S55" s="67"/>
      <c r="T55" s="67"/>
      <c r="U55" s="67"/>
      <c r="V55" s="67"/>
      <c r="W55" s="67"/>
      <c r="X55" s="67"/>
      <c r="Y55" s="67"/>
      <c r="Z55" s="67"/>
    </row>
    <row r="56" ht="14.25" customHeight="1">
      <c r="A56" s="67"/>
      <c r="B56" s="67"/>
      <c r="C56" s="67"/>
      <c r="D56" s="67"/>
      <c r="E56" s="67"/>
      <c r="F56" s="67"/>
      <c r="G56" s="67"/>
      <c r="H56" s="67"/>
      <c r="I56" s="67"/>
      <c r="J56" s="67"/>
      <c r="K56" s="67"/>
      <c r="L56" s="67"/>
      <c r="M56" s="67"/>
      <c r="N56" s="67"/>
      <c r="O56" s="67"/>
      <c r="P56" s="67"/>
      <c r="Q56" s="67"/>
      <c r="R56" s="67"/>
      <c r="S56" s="67"/>
      <c r="T56" s="67"/>
      <c r="U56" s="67"/>
      <c r="V56" s="67"/>
      <c r="W56" s="67"/>
      <c r="X56" s="67"/>
      <c r="Y56" s="67"/>
      <c r="Z56" s="67"/>
    </row>
    <row r="57" ht="14.25" customHeight="1">
      <c r="A57" s="67"/>
      <c r="B57" s="67"/>
      <c r="C57" s="67"/>
      <c r="D57" s="67"/>
      <c r="E57" s="67"/>
      <c r="F57" s="67"/>
      <c r="G57" s="67"/>
      <c r="H57" s="67"/>
      <c r="I57" s="67"/>
      <c r="J57" s="67"/>
      <c r="K57" s="67"/>
      <c r="L57" s="67"/>
      <c r="M57" s="67"/>
      <c r="N57" s="67"/>
      <c r="O57" s="67"/>
      <c r="P57" s="67"/>
      <c r="Q57" s="67"/>
      <c r="R57" s="67"/>
      <c r="S57" s="67"/>
      <c r="T57" s="67"/>
      <c r="U57" s="67"/>
      <c r="V57" s="67"/>
      <c r="W57" s="67"/>
      <c r="X57" s="67"/>
      <c r="Y57" s="67"/>
      <c r="Z57" s="67"/>
    </row>
    <row r="58" ht="14.25" customHeight="1">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row>
    <row r="59" ht="14.25" customHeight="1">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row>
    <row r="60" ht="14.25" customHeight="1">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row>
    <row r="61" ht="14.25" customHeight="1">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row>
    <row r="62" ht="14.25" customHeight="1">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row>
    <row r="63" ht="14.25" customHeight="1">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row>
    <row r="64" ht="14.25" customHeight="1">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row>
    <row r="65" ht="14.25" customHeight="1">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row>
    <row r="66" ht="14.25" customHeight="1">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row>
    <row r="67" ht="14.25" customHeight="1">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row>
    <row r="68" ht="14.25" customHeight="1">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row>
    <row r="69" ht="14.25" customHeight="1">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row>
    <row r="70" ht="14.25" customHeight="1">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row>
    <row r="71" ht="14.25" customHeight="1">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row>
    <row r="72" ht="14.25" customHeight="1">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row>
    <row r="73" ht="14.25" customHeight="1">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row>
    <row r="74" ht="14.25" customHeight="1">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row>
    <row r="75" ht="14.25" customHeight="1">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row>
    <row r="76" ht="14.25" customHeight="1">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row>
    <row r="77" ht="14.25" customHeight="1">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row>
    <row r="78" ht="14.25" customHeight="1">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row>
    <row r="79" ht="14.25" customHeight="1">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row>
    <row r="80" ht="14.25" customHeight="1">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row>
    <row r="81" ht="14.25" customHeight="1">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row>
    <row r="82" ht="14.25" customHeight="1">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row>
    <row r="83" ht="14.25" customHeight="1">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row>
    <row r="84" ht="14.25" customHeight="1">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row>
    <row r="85" ht="14.25" customHeight="1">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row>
    <row r="86" ht="14.25" customHeight="1">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row>
    <row r="87" ht="14.25" customHeight="1">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row>
    <row r="88" ht="14.25" customHeight="1">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row>
    <row r="89" ht="14.25" customHeight="1">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row>
    <row r="90" ht="14.25" customHeight="1">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row>
    <row r="91" ht="14.25" customHeight="1">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row>
    <row r="92" ht="14.25" customHeight="1">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row>
    <row r="93" ht="14.25" customHeight="1">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row>
    <row r="94" ht="14.25" customHeight="1">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row>
    <row r="95" ht="14.25" customHeight="1">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row>
    <row r="96" ht="14.25" customHeight="1">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row>
    <row r="97" ht="14.25" customHeight="1">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row>
    <row r="98" ht="14.25" customHeight="1">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row>
    <row r="99" ht="14.25" customHeight="1">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row>
    <row r="100" ht="14.25" customHeight="1">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row>
    <row r="101" ht="14.25" customHeight="1">
      <c r="A101" s="67"/>
      <c r="B101" s="67"/>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row>
    <row r="102" ht="14.25" customHeight="1">
      <c r="A102" s="67"/>
      <c r="B102" s="67"/>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row>
    <row r="103" ht="14.25" customHeight="1">
      <c r="A103" s="67"/>
      <c r="B103" s="67"/>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row>
    <row r="104" ht="14.25" customHeight="1">
      <c r="A104" s="67"/>
      <c r="B104" s="67"/>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row>
    <row r="105" ht="14.25" customHeight="1">
      <c r="A105" s="67"/>
      <c r="B105" s="67"/>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row>
    <row r="106" ht="14.25" customHeight="1">
      <c r="A106" s="67"/>
      <c r="B106" s="67"/>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row>
    <row r="107" ht="14.25" customHeight="1">
      <c r="A107" s="67"/>
      <c r="B107" s="67"/>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row>
    <row r="108" ht="14.25" customHeight="1">
      <c r="A108" s="67"/>
      <c r="B108" s="67"/>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row>
    <row r="109" ht="14.25" customHeight="1">
      <c r="A109" s="67"/>
      <c r="B109" s="67"/>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row>
    <row r="110" ht="14.25" customHeight="1">
      <c r="A110" s="67"/>
      <c r="B110" s="67"/>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row>
    <row r="111" ht="14.25" customHeight="1">
      <c r="A111" s="67"/>
      <c r="B111" s="67"/>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row>
    <row r="112" ht="14.25" customHeight="1">
      <c r="A112" s="67"/>
      <c r="B112" s="67"/>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row>
    <row r="113" ht="14.25" customHeight="1">
      <c r="A113" s="67"/>
      <c r="B113" s="67"/>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row>
    <row r="114" ht="14.25" customHeight="1">
      <c r="A114" s="67"/>
      <c r="B114" s="67"/>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row>
    <row r="115" ht="14.25" customHeight="1">
      <c r="A115" s="67"/>
      <c r="B115" s="67"/>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row>
    <row r="116" ht="14.25" customHeight="1">
      <c r="A116" s="67"/>
      <c r="B116" s="67"/>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row>
    <row r="117" ht="14.25" customHeight="1">
      <c r="A117" s="67"/>
      <c r="B117" s="67"/>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row>
    <row r="118" ht="14.25" customHeight="1">
      <c r="A118" s="67"/>
      <c r="B118" s="67"/>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row>
    <row r="119" ht="14.25" customHeight="1">
      <c r="A119" s="67"/>
      <c r="B119" s="67"/>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row>
    <row r="120" ht="14.25" customHeight="1">
      <c r="A120" s="67"/>
      <c r="B120" s="67"/>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row>
    <row r="121" ht="14.25" customHeight="1">
      <c r="A121" s="67"/>
      <c r="B121" s="67"/>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row>
    <row r="122" ht="14.25" customHeight="1">
      <c r="A122" s="67"/>
      <c r="B122" s="67"/>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row>
    <row r="123" ht="14.25" customHeight="1">
      <c r="A123" s="67"/>
      <c r="B123" s="67"/>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row>
    <row r="124" ht="14.25" customHeight="1">
      <c r="A124" s="67"/>
      <c r="B124" s="67"/>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row>
    <row r="125" ht="14.25" customHeight="1">
      <c r="A125" s="67"/>
      <c r="B125" s="67"/>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row>
    <row r="126" ht="14.25" customHeight="1">
      <c r="A126" s="67"/>
      <c r="B126" s="67"/>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row>
    <row r="127" ht="14.25" customHeight="1">
      <c r="A127" s="67"/>
      <c r="B127" s="67"/>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row>
    <row r="128" ht="14.25" customHeight="1">
      <c r="A128" s="67"/>
      <c r="B128" s="67"/>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row>
    <row r="129" ht="14.25" customHeight="1">
      <c r="A129" s="67"/>
      <c r="B129" s="67"/>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row>
    <row r="130" ht="14.25" customHeight="1">
      <c r="A130" s="67"/>
      <c r="B130" s="67"/>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row>
    <row r="131" ht="14.25" customHeight="1">
      <c r="A131" s="67"/>
      <c r="B131" s="67"/>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row>
    <row r="132" ht="14.25" customHeight="1">
      <c r="A132" s="67"/>
      <c r="B132" s="67"/>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row>
    <row r="133" ht="14.25" customHeight="1">
      <c r="A133" s="67"/>
      <c r="B133" s="67"/>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row>
    <row r="134" ht="14.25" customHeight="1">
      <c r="A134" s="67"/>
      <c r="B134" s="67"/>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row>
    <row r="135" ht="14.25" customHeight="1">
      <c r="A135" s="67"/>
      <c r="B135" s="67"/>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row>
    <row r="136" ht="14.25" customHeight="1">
      <c r="A136" s="67"/>
      <c r="B136" s="67"/>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row>
    <row r="137" ht="14.25" customHeight="1">
      <c r="A137" s="67"/>
      <c r="B137" s="67"/>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row>
    <row r="138" ht="14.25" customHeight="1">
      <c r="A138" s="67"/>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row>
    <row r="139" ht="14.25" customHeight="1">
      <c r="A139" s="67"/>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row>
    <row r="140" ht="14.25" customHeight="1">
      <c r="A140" s="67"/>
      <c r="B140" s="67"/>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row>
    <row r="141" ht="14.25" customHeight="1">
      <c r="A141" s="67"/>
      <c r="B141" s="67"/>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row>
    <row r="142" ht="14.25" customHeight="1">
      <c r="A142" s="67"/>
      <c r="B142" s="67"/>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row>
    <row r="143" ht="14.25" customHeight="1">
      <c r="A143" s="67"/>
      <c r="B143" s="67"/>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row>
    <row r="144" ht="14.25" customHeight="1">
      <c r="A144" s="67"/>
      <c r="B144" s="67"/>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row>
    <row r="145" ht="14.25" customHeight="1">
      <c r="A145" s="67"/>
      <c r="B145" s="67"/>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row>
    <row r="146" ht="14.25" customHeight="1">
      <c r="A146" s="67"/>
      <c r="B146" s="67"/>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row>
    <row r="147" ht="14.25" customHeight="1">
      <c r="A147" s="67"/>
      <c r="B147" s="67"/>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row>
    <row r="148" ht="14.25" customHeight="1">
      <c r="A148" s="67"/>
      <c r="B148" s="67"/>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row>
    <row r="149" ht="14.25" customHeight="1">
      <c r="A149" s="67"/>
      <c r="B149" s="67"/>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row>
    <row r="150" ht="14.25" customHeight="1">
      <c r="A150" s="67"/>
      <c r="B150" s="67"/>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row>
    <row r="151" ht="14.25" customHeight="1">
      <c r="A151" s="67"/>
      <c r="B151" s="67"/>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row>
    <row r="152" ht="14.25" customHeight="1">
      <c r="A152" s="67"/>
      <c r="B152" s="67"/>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row>
    <row r="153" ht="14.25" customHeight="1">
      <c r="A153" s="67"/>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row>
    <row r="154" ht="14.25" customHeight="1">
      <c r="A154" s="67"/>
      <c r="B154" s="67"/>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row>
    <row r="155" ht="14.25" customHeight="1">
      <c r="A155" s="67"/>
      <c r="B155" s="67"/>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row>
    <row r="156" ht="14.25" customHeight="1">
      <c r="A156" s="67"/>
      <c r="B156" s="67"/>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row>
    <row r="157" ht="14.25" customHeight="1">
      <c r="A157" s="67"/>
      <c r="B157" s="67"/>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row>
    <row r="158" ht="14.25" customHeight="1">
      <c r="A158" s="67"/>
      <c r="B158" s="67"/>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row>
    <row r="159" ht="14.25" customHeight="1">
      <c r="A159" s="67"/>
      <c r="B159" s="67"/>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row>
    <row r="160" ht="14.25" customHeight="1">
      <c r="A160" s="67"/>
      <c r="B160" s="67"/>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row>
    <row r="161" ht="14.25" customHeight="1">
      <c r="A161" s="67"/>
      <c r="B161" s="67"/>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row>
    <row r="162" ht="14.25" customHeight="1">
      <c r="A162" s="67"/>
      <c r="B162" s="67"/>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row>
    <row r="163" ht="14.25" customHeight="1">
      <c r="A163" s="67"/>
      <c r="B163" s="67"/>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row>
    <row r="164" ht="14.25" customHeight="1">
      <c r="A164" s="67"/>
      <c r="B164" s="67"/>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row>
    <row r="165" ht="14.25" customHeight="1">
      <c r="A165" s="67"/>
      <c r="B165" s="67"/>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row>
    <row r="166" ht="14.25" customHeight="1">
      <c r="A166" s="67"/>
      <c r="B166" s="67"/>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row>
    <row r="167" ht="14.25" customHeight="1">
      <c r="A167" s="67"/>
      <c r="B167" s="67"/>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row>
    <row r="168" ht="14.25" customHeight="1">
      <c r="A168" s="67"/>
      <c r="B168" s="67"/>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row>
    <row r="169" ht="14.25" customHeight="1">
      <c r="A169" s="67"/>
      <c r="B169" s="67"/>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row>
    <row r="170" ht="14.25" customHeight="1">
      <c r="A170" s="67"/>
      <c r="B170" s="67"/>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row>
    <row r="171" ht="14.25" customHeight="1">
      <c r="A171" s="67"/>
      <c r="B171" s="67"/>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row>
    <row r="172" ht="14.25" customHeight="1">
      <c r="A172" s="67"/>
      <c r="B172" s="67"/>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row>
    <row r="173" ht="14.25" customHeight="1">
      <c r="A173" s="67"/>
      <c r="B173" s="67"/>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row>
    <row r="174" ht="14.25" customHeight="1">
      <c r="A174" s="67"/>
      <c r="B174" s="67"/>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row>
    <row r="175" ht="14.25" customHeight="1">
      <c r="A175" s="67"/>
      <c r="B175" s="67"/>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row>
    <row r="176" ht="14.25" customHeight="1">
      <c r="A176" s="67"/>
      <c r="B176" s="67"/>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row>
    <row r="177" ht="14.25" customHeight="1">
      <c r="A177" s="67"/>
      <c r="B177" s="67"/>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row>
    <row r="178" ht="14.25" customHeight="1">
      <c r="A178" s="67"/>
      <c r="B178" s="67"/>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row>
    <row r="179" ht="14.25" customHeight="1">
      <c r="A179" s="67"/>
      <c r="B179" s="67"/>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row>
    <row r="180" ht="14.25" customHeight="1">
      <c r="A180" s="67"/>
      <c r="B180" s="67"/>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row>
    <row r="181" ht="14.25" customHeight="1">
      <c r="A181" s="67"/>
      <c r="B181" s="67"/>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row>
    <row r="182" ht="14.25" customHeight="1">
      <c r="A182" s="67"/>
      <c r="B182" s="67"/>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row>
    <row r="183" ht="14.25" customHeight="1">
      <c r="A183" s="67"/>
      <c r="B183" s="67"/>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row>
    <row r="184" ht="14.25" customHeight="1">
      <c r="A184" s="67"/>
      <c r="B184" s="67"/>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row>
    <row r="185" ht="14.25" customHeight="1">
      <c r="A185" s="67"/>
      <c r="B185" s="67"/>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row>
    <row r="186" ht="14.25" customHeight="1">
      <c r="A186" s="67"/>
      <c r="B186" s="67"/>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row>
    <row r="187" ht="14.25" customHeight="1">
      <c r="A187" s="67"/>
      <c r="B187" s="67"/>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row>
    <row r="188" ht="14.25" customHeight="1">
      <c r="A188" s="67"/>
      <c r="B188" s="67"/>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row>
    <row r="189" ht="14.25" customHeight="1">
      <c r="A189" s="67"/>
      <c r="B189" s="67"/>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row>
    <row r="190" ht="14.25" customHeight="1">
      <c r="A190" s="67"/>
      <c r="B190" s="67"/>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row>
    <row r="191" ht="14.25" customHeight="1">
      <c r="A191" s="67"/>
      <c r="B191" s="67"/>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row>
    <row r="192" ht="14.25" customHeight="1">
      <c r="A192" s="67"/>
      <c r="B192" s="67"/>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row>
    <row r="193" ht="14.25" customHeight="1">
      <c r="A193" s="67"/>
      <c r="B193" s="67"/>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row>
    <row r="194" ht="14.25" customHeight="1">
      <c r="A194" s="67"/>
      <c r="B194" s="67"/>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row>
    <row r="195" ht="14.25" customHeight="1">
      <c r="A195" s="67"/>
      <c r="B195" s="67"/>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row>
    <row r="196" ht="14.25" customHeight="1">
      <c r="A196" s="67"/>
      <c r="B196" s="67"/>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row>
    <row r="197" ht="14.25" customHeight="1">
      <c r="A197" s="67"/>
      <c r="B197" s="67"/>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row>
    <row r="198" ht="14.25" customHeight="1">
      <c r="A198" s="67"/>
      <c r="B198" s="67"/>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row>
    <row r="199" ht="14.25" customHeight="1">
      <c r="A199" s="67"/>
      <c r="B199" s="67"/>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row>
    <row r="200" ht="14.25" customHeight="1">
      <c r="A200" s="67"/>
      <c r="B200" s="67"/>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row>
    <row r="201" ht="14.25" customHeight="1">
      <c r="A201" s="67"/>
      <c r="B201" s="67"/>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row>
    <row r="202" ht="14.25" customHeight="1">
      <c r="A202" s="67"/>
      <c r="B202" s="67"/>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row>
    <row r="203" ht="14.25" customHeight="1">
      <c r="A203" s="67"/>
      <c r="B203" s="67"/>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row>
    <row r="204" ht="14.25" customHeight="1">
      <c r="A204" s="67"/>
      <c r="B204" s="67"/>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row>
    <row r="205" ht="14.25" customHeight="1">
      <c r="A205" s="67"/>
      <c r="B205" s="67"/>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row>
    <row r="206" ht="14.25" customHeight="1">
      <c r="A206" s="67"/>
      <c r="B206" s="67"/>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row>
    <row r="207" ht="14.25" customHeight="1">
      <c r="A207" s="67"/>
      <c r="B207" s="67"/>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row>
    <row r="208" ht="14.25" customHeight="1">
      <c r="A208" s="67"/>
      <c r="B208" s="67"/>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row>
    <row r="209" ht="14.25" customHeight="1">
      <c r="A209" s="67"/>
      <c r="B209" s="67"/>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row>
    <row r="210" ht="14.25" customHeight="1">
      <c r="A210" s="67"/>
      <c r="B210" s="67"/>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row>
    <row r="211" ht="14.25" customHeight="1">
      <c r="A211" s="67"/>
      <c r="B211" s="67"/>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row>
    <row r="212" ht="14.25" customHeight="1">
      <c r="A212" s="67"/>
      <c r="B212" s="67"/>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row>
    <row r="213" ht="14.25" customHeight="1">
      <c r="A213" s="67"/>
      <c r="B213" s="67"/>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row>
    <row r="214" ht="14.25" customHeight="1">
      <c r="A214" s="67"/>
      <c r="B214" s="67"/>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row>
    <row r="215" ht="14.25" customHeight="1">
      <c r="A215" s="67"/>
      <c r="B215" s="67"/>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row>
    <row r="216" ht="14.25" customHeight="1">
      <c r="A216" s="67"/>
      <c r="B216" s="67"/>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row>
    <row r="217" ht="14.25" customHeight="1">
      <c r="A217" s="67"/>
      <c r="B217" s="67"/>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row>
    <row r="218" ht="14.25" customHeight="1">
      <c r="A218" s="67"/>
      <c r="B218" s="67"/>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row>
    <row r="219" ht="14.25" customHeight="1">
      <c r="A219" s="67"/>
      <c r="B219" s="67"/>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row>
    <row r="220" ht="14.25" customHeight="1">
      <c r="A220" s="67"/>
      <c r="B220" s="67"/>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row>
    <row r="221" ht="14.25" customHeight="1">
      <c r="A221" s="67"/>
      <c r="B221" s="67"/>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row>
    <row r="222" ht="14.25" customHeight="1">
      <c r="A222" s="67"/>
      <c r="B222" s="67"/>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row>
    <row r="223" ht="14.25" customHeight="1">
      <c r="A223" s="67"/>
      <c r="B223" s="67"/>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row>
    <row r="224" ht="14.25" customHeight="1">
      <c r="A224" s="67"/>
      <c r="B224" s="67"/>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row>
    <row r="225" ht="14.2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14.2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14.2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14.2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14.2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14.2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14.2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14.2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14.2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14.2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14.2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14.2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14.2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14.2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14.2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14.2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14.2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14.2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14.2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14.2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14.2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14.2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14.2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14.2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14.2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14.2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14.2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14.2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14.2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14.2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14.2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14.2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14.2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14.2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14.2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14.2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14.2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14.2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14.2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14.2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14.2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14.2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14.2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14.2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14.2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14.2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14.2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14.2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14.2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14.2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14.2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14.2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14.2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14.2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14.2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14.2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14.2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14.2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14.2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14.2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14.2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14.2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14.2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14.2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14.2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14.2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14.2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14.2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14.2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14.2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14.2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14.2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14.2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14.2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14.2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14.2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14.2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14.2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14.2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14.2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14.2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14.2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14.2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14.2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14.2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14.2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14.2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14.2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14.2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14.2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14.2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14.2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14.2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14.2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14.2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14.2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14.2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14.2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14.2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14.2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14.2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14.2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14.2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14.2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14.2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14.2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14.2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14.2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14.2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14.2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14.2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14.2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14.2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14.2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14.2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14.2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14.2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14.2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14.2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14.2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14.2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14.2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14.2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14.2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14.2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14.2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14.2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14.2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14.2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14.2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14.2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14.2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14.2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14.2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14.2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14.2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14.2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14.2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14.2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14.2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14.2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14.2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14.2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14.2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14.2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14.2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14.2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14.2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14.2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14.2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14.2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14.2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14.2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14.2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14.2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14.2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14.2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14.2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14.2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14.2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14.2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14.2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14.2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14.2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14.2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14.2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14.2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14.2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14.2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14.2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14.2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14.2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14.2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14.2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14.2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14.2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14.2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14.2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14.2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14.2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14.2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14.2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14.2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14.2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14.2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14.2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14.2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14.2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14.2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14.2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14.2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14.2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14.2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14.2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14.2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14.2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14.2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14.2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14.2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14.2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14.2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14.2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14.2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14.2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14.2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14.2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14.2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14.2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14.2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14.2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14.2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14.2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14.2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14.2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14.2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14.2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14.2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14.2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14.2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14.2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14.2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14.2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14.2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14.2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14.2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14.2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14.2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14.2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14.2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14.2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14.2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14.2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14.2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14.2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14.2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14.2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14.2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14.2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14.2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14.2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14.2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14.2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14.2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14.2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14.2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14.2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14.2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14.2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14.2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14.2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14.2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14.2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14.2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14.2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14.2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14.2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14.2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14.2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14.2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14.2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14.2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14.2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14.2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14.2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14.2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14.2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14.2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14.2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14.2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14.2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14.2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14.2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14.2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14.2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14.2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14.2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14.2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14.2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14.2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14.2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14.2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14.2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14.2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14.2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14.2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14.2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14.2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14.2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14.2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14.2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14.2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14.2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14.2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14.2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14.2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14.2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14.2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14.2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14.2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14.2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14.2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14.2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14.2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14.2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14.2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14.2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14.2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14.2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14.2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14.2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14.2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14.2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14.2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14.2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14.2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14.2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14.2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14.2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14.2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14.2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14.2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14.2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14.2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14.2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14.2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14.2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14.2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14.2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14.2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14.2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14.2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14.2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14.2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14.2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14.2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14.2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14.2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14.2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14.2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14.2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14.2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14.2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14.2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14.2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14.2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14.2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14.2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14.2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14.2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14.2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14.2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14.2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14.2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14.2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14.2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14.2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14.2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14.2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14.2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14.2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14.2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14.2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14.2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14.2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14.2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14.2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14.2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14.2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14.2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14.2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14.2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14.2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14.2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14.2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14.2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14.2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14.2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14.2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14.2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14.2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14.2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14.2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14.2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14.2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14.2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14.2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14.2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14.2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14.2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14.2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14.2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14.2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14.2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14.2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14.2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14.2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14.2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14.2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14.2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14.2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14.2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14.2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14.2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14.2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14.2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14.2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14.2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14.2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14.2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14.2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14.2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14.2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14.2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14.2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14.2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14.2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14.2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14.2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14.2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14.2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14.2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14.2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14.2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14.2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14.2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14.2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14.2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14.2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14.2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14.2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14.2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14.2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14.2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14.2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14.2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14.2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14.2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14.2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14.2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14.2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14.2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14.2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14.2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14.2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14.2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14.2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14.2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14.2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14.2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14.2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14.2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14.2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14.2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14.2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14.2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14.2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14.2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14.2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14.2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14.2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14.2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14.2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14.2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14.2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14.2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14.2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14.2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14.2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14.2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14.2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14.2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14.2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14.2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14.2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14.2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14.2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14.2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14.2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14.2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14.2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14.2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14.2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14.2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14.2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14.2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14.2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14.2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14.2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14.2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14.2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14.2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14.2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14.2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14.2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14.2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14.2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14.2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14.2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14.2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14.2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14.2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14.2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14.2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14.2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14.2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14.2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14.2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14.2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14.2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14.2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14.2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14.2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14.2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14.2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14.2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14.2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14.2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14.2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14.2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14.2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14.2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14.2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14.2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14.2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14.2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14.2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14.2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14.2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14.2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14.2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14.2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14.2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14.2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14.2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14.2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14.2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14.2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14.2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14.2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14.2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14.2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14.2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14.2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14.2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14.2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14.2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14.2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14.2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14.2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14.2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14.2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14.2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14.2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14.2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14.2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14.2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14.2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14.2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14.2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14.2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14.2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14.2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14.2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14.2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14.2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14.2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14.2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14.2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14.2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14.2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14.2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14.2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14.2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14.2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14.2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14.2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14.2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14.2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14.2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14.2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14.2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14.2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14.2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14.2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14.2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14.2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14.2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14.2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14.2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14.2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14.2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14.2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14.2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14.2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14.2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14.2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14.2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14.2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14.2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14.2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14.2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14.2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14.2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14.2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14.2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14.2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14.2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14.2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14.2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14.2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14.2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14.2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14.2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14.2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14.2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14.2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14.2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14.2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14.2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14.2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14.2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14.2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14.2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14.2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14.2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14.2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14.2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14.2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14.2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14.2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14.2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14.2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14.2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14.2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14.2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14.2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14.2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14.2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14.2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14.2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14.2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14.2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14.2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14.2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14.2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14.2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14.2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14.2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14.2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14.2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14.2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14.2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14.2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14.2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14.2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14.2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14.2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14.2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14.2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14.2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14.2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14.2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14.2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14.2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14.2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14.2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14.2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14.2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14.2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14.2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14.2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14.2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14.2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14.2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14.2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14.2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14.2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14.2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14.2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14.2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14.2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14.2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14.2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14.2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14.2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14.2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14.2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14.2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14.2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14.2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14.2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14.2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14.2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14.2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14.2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14.2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14.2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14.2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14.2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14.2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14.2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14.2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14.2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14.2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14.2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14.2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14.2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14.2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14.2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14.2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14.2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14.2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14.2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14.2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14.2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14.2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14.2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14.2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14.2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14.2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14.2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14.2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14.2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14.2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14.2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14.2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14.2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14.2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14.2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14.2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14.2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14.2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14.2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14.2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14.2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14.2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14.2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14.2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14.2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14.2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14.2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14.2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14.2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14.2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14.2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14.2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14.2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14.2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14.2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14.2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14.2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14.2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14.2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14.2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14.2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14.2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14.2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14.2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14.2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14.2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14.2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14.2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14.2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14.2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14.2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14.2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14.2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14.2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14.2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14.2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14.2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row r="996" ht="14.25" customHeight="1">
      <c r="A996" s="67"/>
      <c r="B996" s="67"/>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row>
    <row r="997" ht="14.25" customHeight="1">
      <c r="A997" s="67"/>
      <c r="B997" s="67"/>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row>
    <row r="998" ht="14.25" customHeight="1">
      <c r="A998" s="67"/>
      <c r="B998" s="67"/>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row>
    <row r="999" ht="14.25" customHeight="1">
      <c r="A999" s="67"/>
      <c r="B999" s="67"/>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row>
    <row r="1000" ht="14.25" customHeight="1">
      <c r="A1000" s="67"/>
      <c r="B1000" s="67"/>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row>
    <row r="1001" ht="14.25" customHeight="1">
      <c r="A1001" s="67"/>
      <c r="B1001" s="67"/>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row>
    <row r="1002" ht="14.25" customHeight="1">
      <c r="A1002" s="67"/>
      <c r="B1002" s="67"/>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row>
    <row r="1003" ht="14.25" customHeight="1">
      <c r="A1003" s="67"/>
      <c r="B1003" s="67"/>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row>
    <row r="1004" ht="14.25" customHeight="1">
      <c r="A1004" s="67"/>
      <c r="B1004" s="67"/>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row>
    <row r="1005" ht="14.25" customHeight="1">
      <c r="A1005" s="67"/>
      <c r="B1005" s="67"/>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row>
    <row r="1006" ht="14.25" customHeight="1">
      <c r="A1006" s="67"/>
      <c r="B1006" s="67"/>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row>
    <row r="1007" ht="14.25" customHeight="1">
      <c r="A1007" s="67"/>
      <c r="B1007" s="67"/>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row>
    <row r="1008" ht="14.25" customHeight="1">
      <c r="A1008" s="67"/>
      <c r="B1008" s="67"/>
      <c r="C1008" s="67"/>
      <c r="D1008" s="67"/>
      <c r="E1008" s="67"/>
      <c r="F1008" s="67"/>
      <c r="G1008" s="67"/>
      <c r="H1008" s="67"/>
      <c r="I1008" s="67"/>
      <c r="J1008" s="67"/>
      <c r="K1008" s="67"/>
      <c r="L1008" s="67"/>
      <c r="M1008" s="67"/>
      <c r="N1008" s="67"/>
      <c r="O1008" s="67"/>
      <c r="P1008" s="67"/>
      <c r="Q1008" s="67"/>
      <c r="R1008" s="67"/>
      <c r="S1008" s="67"/>
      <c r="T1008" s="67"/>
      <c r="U1008" s="67"/>
      <c r="V1008" s="67"/>
      <c r="W1008" s="67"/>
      <c r="X1008" s="67"/>
      <c r="Y1008" s="67"/>
      <c r="Z1008" s="67"/>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8"/>
    <col customWidth="1" min="2" max="2" width="24.13"/>
    <col customWidth="1" min="3" max="3" width="15.38"/>
    <col customWidth="1" min="4" max="4" width="15.25"/>
    <col customWidth="1" min="5" max="5" width="11.75"/>
    <col customWidth="1" min="6" max="7" width="12.88"/>
    <col customWidth="1" min="8" max="8" width="9.13"/>
    <col customWidth="1" min="9" max="9" width="2.25"/>
    <col customWidth="1" min="10" max="10" width="15.38"/>
    <col customWidth="1" min="11" max="11" width="9.13"/>
    <col customWidth="1" min="12" max="12" width="3.88"/>
    <col customWidth="1" min="13" max="13" width="9.13"/>
    <col customWidth="1" min="14" max="15" width="8.63"/>
    <col customWidth="1" min="16" max="16" width="25.25"/>
    <col customWidth="1" min="17" max="26" width="8.63"/>
  </cols>
  <sheetData>
    <row r="1" ht="14.25" customHeight="1">
      <c r="A1" s="893" t="s">
        <v>4055</v>
      </c>
      <c r="B1" s="892" t="s">
        <v>4764</v>
      </c>
      <c r="C1" s="895" t="s">
        <v>4763</v>
      </c>
      <c r="D1" s="922" t="s">
        <v>301</v>
      </c>
      <c r="E1" s="896" t="s">
        <v>954</v>
      </c>
      <c r="F1" s="897" t="s">
        <v>845</v>
      </c>
      <c r="G1" s="865" t="s">
        <v>4074</v>
      </c>
      <c r="H1" s="895" t="s">
        <v>4759</v>
      </c>
      <c r="I1" s="923"/>
      <c r="J1" s="900" t="s">
        <v>4060</v>
      </c>
      <c r="K1" s="924" t="s">
        <v>4064</v>
      </c>
      <c r="L1" s="839"/>
      <c r="M1" s="924" t="s">
        <v>4760</v>
      </c>
      <c r="N1" s="67"/>
      <c r="O1" s="67"/>
      <c r="P1" s="67"/>
      <c r="Q1" s="67"/>
      <c r="R1" s="67" t="s">
        <v>4039</v>
      </c>
      <c r="S1" s="67"/>
      <c r="T1" s="67"/>
      <c r="U1" s="67"/>
      <c r="V1" s="67"/>
      <c r="W1" s="67"/>
      <c r="X1" s="67"/>
      <c r="Y1" s="67"/>
      <c r="Z1" s="67"/>
    </row>
    <row r="2" ht="15.0" customHeight="1">
      <c r="A2" s="925">
        <v>1.0</v>
      </c>
      <c r="B2" s="873" t="s">
        <v>4050</v>
      </c>
      <c r="C2" s="926">
        <f>COUNTIFS('Sep new'!$K:$K,'Auctionner Summary'!$B2)</f>
        <v>7</v>
      </c>
      <c r="D2" s="905">
        <f>COUNTIFS('Sep new'!$K:$K,'Auctionner Summary'!$B2,'Sep new'!$W:$W,'Auctionner Summary'!$D$1)</f>
        <v>1</v>
      </c>
      <c r="E2" s="905">
        <f>COUNTIFS('Sep new'!$K:$K,'Auctionner Summary'!$B2,'Sep new'!$W:$W,'Auctionner Summary'!$E$1)</f>
        <v>5</v>
      </c>
      <c r="F2" s="905">
        <f>COUNTIFS('Sep new'!$K:$K,'Auctionner Summary'!$B2,'Sep new'!$W:$W,'Auctionner Summary'!$F$1)</f>
        <v>0</v>
      </c>
      <c r="G2" s="905">
        <f>COUNTIFS('Sep new'!$K:$K,'Auctionner Summary'!$B2,'Sep new'!$W:$W,'Auctionner Summary'!$G$1)</f>
        <v>0</v>
      </c>
      <c r="H2" s="927">
        <f t="shared" ref="H2:H34" si="1">SUM(D2:G2)</f>
        <v>6</v>
      </c>
      <c r="I2" s="928"/>
      <c r="J2" s="851">
        <f>COUNTIFS('Sep new'!$U:$U,'Auctionner Summary'!$J$1,'Sep new'!$K:$K,'Auctionner Summary'!$B2)</f>
        <v>4</v>
      </c>
      <c r="K2" s="851">
        <f>COUNTIFS('Sep new'!$J:$J,'Auctionner Summary'!$K$1,'Sep new'!$K:$K,'Auctionner Summary'!$B2)</f>
        <v>5</v>
      </c>
      <c r="L2" s="67"/>
      <c r="M2" s="851">
        <f>COUNTIFS('Sep new'!$J:$J,'Auctionner Summary'!$M$1,'Sep new'!$K:$K,'Auctionner Summary'!$B2)</f>
        <v>2</v>
      </c>
      <c r="N2" s="67"/>
      <c r="O2" s="67"/>
      <c r="P2" s="929" t="s">
        <v>4050</v>
      </c>
      <c r="Q2" s="67"/>
      <c r="R2" s="873" t="s">
        <v>4050</v>
      </c>
      <c r="S2" s="67"/>
      <c r="T2" s="67"/>
      <c r="U2" s="67"/>
      <c r="V2" s="67"/>
      <c r="W2" s="67"/>
      <c r="X2" s="67"/>
      <c r="Y2" s="67"/>
      <c r="Z2" s="67"/>
    </row>
    <row r="3" ht="15.0" customHeight="1">
      <c r="A3" s="930">
        <v>2.0</v>
      </c>
      <c r="B3" s="873" t="s">
        <v>4065</v>
      </c>
      <c r="C3" s="926">
        <f>COUNTIFS('Sep new'!$K:$K,'Auctionner Summary'!$B3)</f>
        <v>2</v>
      </c>
      <c r="D3" s="905">
        <f>COUNTIFS('Sep new'!$K:$K,'Auctionner Summary'!$B3,'Sep new'!$W:$W,'Auctionner Summary'!$D$1)</f>
        <v>0</v>
      </c>
      <c r="E3" s="905">
        <f>COUNTIFS('Sep new'!$K:$K,'Auctionner Summary'!$B3,'Sep new'!$W:$W,'Auctionner Summary'!$E$1)</f>
        <v>1</v>
      </c>
      <c r="F3" s="905">
        <f>COUNTIFS('Sep new'!$K:$K,'Auctionner Summary'!$B3,'Sep new'!$W:$W,'Auctionner Summary'!$F$1)</f>
        <v>0</v>
      </c>
      <c r="G3" s="905">
        <f>COUNTIFS('Sep new'!$K:$K,'Auctionner Summary'!$B3,'Sep new'!$W:$W,'Auctionner Summary'!$G$1)</f>
        <v>1</v>
      </c>
      <c r="H3" s="927">
        <f t="shared" si="1"/>
        <v>2</v>
      </c>
      <c r="I3" s="928"/>
      <c r="J3" s="851">
        <f>COUNTIFS('Sep new'!$U:$U,'Auctionner Summary'!$J$1,'Sep new'!$K:$K,'Auctionner Summary'!$B3)</f>
        <v>1</v>
      </c>
      <c r="K3" s="851">
        <f>COUNTIFS('Sep new'!$J:$J,'Auctionner Summary'!$K$1,'Sep new'!$K:$K,'Auctionner Summary'!$B3)</f>
        <v>1</v>
      </c>
      <c r="L3" s="67"/>
      <c r="M3" s="851">
        <f>COUNTIFS('Sep new'!$J:$J,'Auctionner Summary'!$M$1,'Sep new'!$K:$K,'Auctionner Summary'!$B3)</f>
        <v>1</v>
      </c>
      <c r="N3" s="67"/>
      <c r="O3" s="67"/>
      <c r="P3" s="931" t="s">
        <v>4769</v>
      </c>
      <c r="Q3" s="67"/>
      <c r="R3" s="873" t="s">
        <v>4065</v>
      </c>
      <c r="S3" s="67"/>
      <c r="T3" s="67"/>
      <c r="U3" s="67"/>
      <c r="V3" s="67"/>
      <c r="W3" s="67"/>
      <c r="X3" s="67"/>
      <c r="Y3" s="67"/>
      <c r="Z3" s="67"/>
    </row>
    <row r="4" ht="15.0" customHeight="1">
      <c r="A4" s="930">
        <v>3.0</v>
      </c>
      <c r="B4" s="873" t="s">
        <v>4072</v>
      </c>
      <c r="C4" s="926">
        <f>COUNTIFS('Sep new'!$K:$K,'Auctionner Summary'!$B4)</f>
        <v>2</v>
      </c>
      <c r="D4" s="905">
        <f>COUNTIFS('Sep new'!$K:$K,'Auctionner Summary'!$B4,'Sep new'!$W:$W,'Auctionner Summary'!$D$1)</f>
        <v>0</v>
      </c>
      <c r="E4" s="905">
        <f>COUNTIFS('Sep new'!$K:$K,'Auctionner Summary'!$B4,'Sep new'!$W:$W,'Auctionner Summary'!$E$1)</f>
        <v>2</v>
      </c>
      <c r="F4" s="905">
        <f>COUNTIFS('Sep new'!$K:$K,'Auctionner Summary'!$B4,'Sep new'!$W:$W,'Auctionner Summary'!$F$1)</f>
        <v>0</v>
      </c>
      <c r="G4" s="905">
        <f>COUNTIFS('Sep new'!$K:$K,'Auctionner Summary'!$B4,'Sep new'!$W:$W,'Auctionner Summary'!$G$1)</f>
        <v>0</v>
      </c>
      <c r="H4" s="927">
        <f t="shared" si="1"/>
        <v>2</v>
      </c>
      <c r="I4" s="928"/>
      <c r="J4" s="851">
        <f>COUNTIFS('Sep new'!$U:$U,'Auctionner Summary'!$J$1,'Sep new'!$K:$K,'Auctionner Summary'!$B4)</f>
        <v>2</v>
      </c>
      <c r="K4" s="851">
        <f>COUNTIFS('Sep new'!$J:$J,'Auctionner Summary'!$K$1,'Sep new'!$K:$K,'Auctionner Summary'!$B4)</f>
        <v>2</v>
      </c>
      <c r="L4" s="67"/>
      <c r="M4" s="851">
        <f>COUNTIFS('Sep new'!$J:$J,'Auctionner Summary'!$M$1,'Sep new'!$K:$K,'Auctionner Summary'!$B4)</f>
        <v>0</v>
      </c>
      <c r="N4" s="67"/>
      <c r="O4" s="67"/>
      <c r="P4" s="931" t="s">
        <v>4072</v>
      </c>
      <c r="Q4" s="67"/>
      <c r="R4" s="873" t="s">
        <v>4072</v>
      </c>
      <c r="S4" s="67"/>
      <c r="T4" s="67"/>
      <c r="U4" s="67"/>
      <c r="V4" s="67"/>
      <c r="W4" s="67"/>
      <c r="X4" s="67"/>
      <c r="Y4" s="67"/>
      <c r="Z4" s="67"/>
    </row>
    <row r="5" ht="15.0" customHeight="1">
      <c r="A5" s="930">
        <v>4.0</v>
      </c>
      <c r="B5" s="873" t="s">
        <v>4076</v>
      </c>
      <c r="C5" s="926">
        <f>COUNTIFS('Sep new'!$K:$K,'Auctionner Summary'!$B5)</f>
        <v>4</v>
      </c>
      <c r="D5" s="905">
        <f>COUNTIFS('Sep new'!$K:$K,'Auctionner Summary'!$B5,'Sep new'!$W:$W,'Auctionner Summary'!$D$1)</f>
        <v>1</v>
      </c>
      <c r="E5" s="905">
        <f>COUNTIFS('Sep new'!$K:$K,'Auctionner Summary'!$B5,'Sep new'!$W:$W,'Auctionner Summary'!$E$1)</f>
        <v>2</v>
      </c>
      <c r="F5" s="905">
        <f>COUNTIFS('Sep new'!$K:$K,'Auctionner Summary'!$B5,'Sep new'!$W:$W,'Auctionner Summary'!$F$1)</f>
        <v>1</v>
      </c>
      <c r="G5" s="905">
        <f>COUNTIFS('Sep new'!$K:$K,'Auctionner Summary'!$B5,'Sep new'!$W:$W,'Auctionner Summary'!$G$1)</f>
        <v>0</v>
      </c>
      <c r="H5" s="927">
        <f t="shared" si="1"/>
        <v>4</v>
      </c>
      <c r="I5" s="928"/>
      <c r="J5" s="851">
        <f>COUNTIFS('Sep new'!$U:$U,'Auctionner Summary'!$J$1,'Sep new'!$K:$K,'Auctionner Summary'!$B5)</f>
        <v>2</v>
      </c>
      <c r="K5" s="851">
        <f>COUNTIFS('Sep new'!$J:$J,'Auctionner Summary'!$K$1,'Sep new'!$K:$K,'Auctionner Summary'!$B5)</f>
        <v>2</v>
      </c>
      <c r="L5" s="67"/>
      <c r="M5" s="851">
        <f>COUNTIFS('Sep new'!$J:$J,'Auctionner Summary'!$M$1,'Sep new'!$K:$K,'Auctionner Summary'!$B5)</f>
        <v>2</v>
      </c>
      <c r="N5" s="67"/>
      <c r="O5" s="67"/>
      <c r="P5" s="931" t="s">
        <v>4770</v>
      </c>
      <c r="Q5" s="67"/>
      <c r="R5" s="873" t="s">
        <v>4076</v>
      </c>
      <c r="S5" s="67"/>
      <c r="T5" s="67"/>
      <c r="U5" s="67"/>
      <c r="V5" s="67"/>
      <c r="W5" s="67"/>
      <c r="X5" s="67"/>
      <c r="Y5" s="67"/>
      <c r="Z5" s="67"/>
    </row>
    <row r="6" ht="15.0" customHeight="1">
      <c r="A6" s="930">
        <v>5.0</v>
      </c>
      <c r="B6" s="873" t="s">
        <v>4086</v>
      </c>
      <c r="C6" s="926">
        <f>COUNTIFS('Sep new'!$K:$K,'Auctionner Summary'!$B6)</f>
        <v>2</v>
      </c>
      <c r="D6" s="905">
        <f>COUNTIFS('Sep new'!$K:$K,'Auctionner Summary'!$B6,'Sep new'!$W:$W,'Auctionner Summary'!$D$1)</f>
        <v>0</v>
      </c>
      <c r="E6" s="905">
        <f>COUNTIFS('Sep new'!$K:$K,'Auctionner Summary'!$B6,'Sep new'!$W:$W,'Auctionner Summary'!$E$1)</f>
        <v>2</v>
      </c>
      <c r="F6" s="905">
        <f>COUNTIFS('Sep new'!$K:$K,'Auctionner Summary'!$B6,'Sep new'!$W:$W,'Auctionner Summary'!$F$1)</f>
        <v>0</v>
      </c>
      <c r="G6" s="905">
        <f>COUNTIFS('Sep new'!$K:$K,'Auctionner Summary'!$B6,'Sep new'!$W:$W,'Auctionner Summary'!$G$1)</f>
        <v>0</v>
      </c>
      <c r="H6" s="927">
        <f t="shared" si="1"/>
        <v>2</v>
      </c>
      <c r="I6" s="928"/>
      <c r="J6" s="851">
        <f>COUNTIFS('Sep new'!$U:$U,'Auctionner Summary'!$J$1,'Sep new'!$K:$K,'Auctionner Summary'!$B6)</f>
        <v>2</v>
      </c>
      <c r="K6" s="851">
        <f>COUNTIFS('Sep new'!$J:$J,'Auctionner Summary'!$K$1,'Sep new'!$K:$K,'Auctionner Summary'!$B6)</f>
        <v>2</v>
      </c>
      <c r="L6" s="67"/>
      <c r="M6" s="851">
        <f>COUNTIFS('Sep new'!$J:$J,'Auctionner Summary'!$M$1,'Sep new'!$K:$K,'Auctionner Summary'!$B6)</f>
        <v>0</v>
      </c>
      <c r="N6" s="67"/>
      <c r="O6" s="67"/>
      <c r="P6" s="931" t="s">
        <v>4771</v>
      </c>
      <c r="Q6" s="67"/>
      <c r="R6" s="873" t="s">
        <v>4086</v>
      </c>
      <c r="S6" s="67"/>
      <c r="T6" s="67"/>
      <c r="U6" s="67"/>
      <c r="V6" s="67"/>
      <c r="W6" s="67"/>
      <c r="X6" s="67"/>
      <c r="Y6" s="67"/>
      <c r="Z6" s="67"/>
    </row>
    <row r="7" ht="15.0" customHeight="1">
      <c r="A7" s="930">
        <v>6.0</v>
      </c>
      <c r="B7" s="873" t="s">
        <v>4092</v>
      </c>
      <c r="C7" s="926">
        <f>COUNTIFS('Sep new'!$K:$K,'Auctionner Summary'!$B7)</f>
        <v>1</v>
      </c>
      <c r="D7" s="905">
        <f>COUNTIFS('Sep new'!$K:$K,'Auctionner Summary'!$B7,'Sep new'!$W:$W,'Auctionner Summary'!$D$1)</f>
        <v>0</v>
      </c>
      <c r="E7" s="905">
        <f>COUNTIFS('Sep new'!$K:$K,'Auctionner Summary'!$B7,'Sep new'!$W:$W,'Auctionner Summary'!$E$1)</f>
        <v>1</v>
      </c>
      <c r="F7" s="905">
        <f>COUNTIFS('Sep new'!$K:$K,'Auctionner Summary'!$B7,'Sep new'!$W:$W,'Auctionner Summary'!$F$1)</f>
        <v>0</v>
      </c>
      <c r="G7" s="905">
        <f>COUNTIFS('Sep new'!$K:$K,'Auctionner Summary'!$B7,'Sep new'!$W:$W,'Auctionner Summary'!$G$1)</f>
        <v>0</v>
      </c>
      <c r="H7" s="927">
        <f t="shared" si="1"/>
        <v>1</v>
      </c>
      <c r="I7" s="928"/>
      <c r="J7" s="851">
        <f>COUNTIFS('Sep new'!$U:$U,'Auctionner Summary'!$J$1,'Sep new'!$K:$K,'Auctionner Summary'!$B7)</f>
        <v>1</v>
      </c>
      <c r="K7" s="851">
        <f>COUNTIFS('Sep new'!$J:$J,'Auctionner Summary'!$K$1,'Sep new'!$K:$K,'Auctionner Summary'!$B7)</f>
        <v>1</v>
      </c>
      <c r="L7" s="67"/>
      <c r="M7" s="851">
        <f>COUNTIFS('Sep new'!$J:$J,'Auctionner Summary'!$M$1,'Sep new'!$K:$K,'Auctionner Summary'!$B7)</f>
        <v>0</v>
      </c>
      <c r="N7" s="67"/>
      <c r="O7" s="67"/>
      <c r="P7" s="931" t="s">
        <v>4772</v>
      </c>
      <c r="Q7" s="67"/>
      <c r="R7" s="873" t="s">
        <v>4092</v>
      </c>
      <c r="S7" s="67"/>
      <c r="T7" s="67"/>
      <c r="U7" s="67"/>
      <c r="V7" s="67"/>
      <c r="W7" s="67"/>
      <c r="X7" s="67"/>
      <c r="Y7" s="67"/>
      <c r="Z7" s="67"/>
    </row>
    <row r="8" ht="15.0" customHeight="1">
      <c r="A8" s="930">
        <v>7.0</v>
      </c>
      <c r="B8" s="873" t="s">
        <v>4099</v>
      </c>
      <c r="C8" s="926">
        <f>COUNTIFS('Sep new'!$K:$K,'Auctionner Summary'!$B8)</f>
        <v>4</v>
      </c>
      <c r="D8" s="905">
        <f>COUNTIFS('Sep new'!$K:$K,'Auctionner Summary'!$B8,'Sep new'!$W:$W,'Auctionner Summary'!$D$1)</f>
        <v>0</v>
      </c>
      <c r="E8" s="905">
        <f>COUNTIFS('Sep new'!$K:$K,'Auctionner Summary'!$B8,'Sep new'!$W:$W,'Auctionner Summary'!$E$1)</f>
        <v>3</v>
      </c>
      <c r="F8" s="905">
        <f>COUNTIFS('Sep new'!$K:$K,'Auctionner Summary'!$B8,'Sep new'!$W:$W,'Auctionner Summary'!$F$1)</f>
        <v>1</v>
      </c>
      <c r="G8" s="905">
        <f>COUNTIFS('Sep new'!$K:$K,'Auctionner Summary'!$B8,'Sep new'!$W:$W,'Auctionner Summary'!$G$1)</f>
        <v>0</v>
      </c>
      <c r="H8" s="927">
        <f t="shared" si="1"/>
        <v>4</v>
      </c>
      <c r="I8" s="928"/>
      <c r="J8" s="851">
        <f>COUNTIFS('Sep new'!$U:$U,'Auctionner Summary'!$J$1,'Sep new'!$K:$K,'Auctionner Summary'!$B8)</f>
        <v>3</v>
      </c>
      <c r="K8" s="851">
        <f>COUNTIFS('Sep new'!$J:$J,'Auctionner Summary'!$K$1,'Sep new'!$K:$K,'Auctionner Summary'!$B8)</f>
        <v>2</v>
      </c>
      <c r="L8" s="67"/>
      <c r="M8" s="851">
        <f>COUNTIFS('Sep new'!$J:$J,'Auctionner Summary'!$M$1,'Sep new'!$K:$K,'Auctionner Summary'!$B8)</f>
        <v>2</v>
      </c>
      <c r="N8" s="67"/>
      <c r="O8" s="67"/>
      <c r="P8" s="931" t="s">
        <v>4773</v>
      </c>
      <c r="Q8" s="67"/>
      <c r="R8" s="873" t="s">
        <v>4099</v>
      </c>
      <c r="S8" s="67"/>
      <c r="T8" s="67"/>
      <c r="U8" s="67"/>
      <c r="V8" s="67"/>
      <c r="W8" s="67"/>
      <c r="X8" s="67"/>
      <c r="Y8" s="67"/>
      <c r="Z8" s="67"/>
    </row>
    <row r="9" ht="15.0" customHeight="1">
      <c r="A9" s="930">
        <v>8.0</v>
      </c>
      <c r="B9" s="873" t="s">
        <v>4104</v>
      </c>
      <c r="C9" s="926">
        <f>COUNTIFS('Sep new'!$K:$K,'Auctionner Summary'!$B9)</f>
        <v>7</v>
      </c>
      <c r="D9" s="905">
        <f>COUNTIFS('Sep new'!$K:$K,'Auctionner Summary'!$B9,'Sep new'!$W:$W,'Auctionner Summary'!$D$1)</f>
        <v>2</v>
      </c>
      <c r="E9" s="905">
        <f>COUNTIFS('Sep new'!$K:$K,'Auctionner Summary'!$B9,'Sep new'!$W:$W,'Auctionner Summary'!$E$1)</f>
        <v>4</v>
      </c>
      <c r="F9" s="905">
        <f>COUNTIFS('Sep new'!$K:$K,'Auctionner Summary'!$B9,'Sep new'!$W:$W,'Auctionner Summary'!$F$1)</f>
        <v>1</v>
      </c>
      <c r="G9" s="905">
        <f>COUNTIFS('Sep new'!$K:$K,'Auctionner Summary'!$B9,'Sep new'!$W:$W,'Auctionner Summary'!$G$1)</f>
        <v>0</v>
      </c>
      <c r="H9" s="927">
        <f t="shared" si="1"/>
        <v>7</v>
      </c>
      <c r="I9" s="928"/>
      <c r="J9" s="851">
        <f>COUNTIFS('Sep new'!$U:$U,'Auctionner Summary'!$J$1,'Sep new'!$K:$K,'Auctionner Summary'!$B9)</f>
        <v>4</v>
      </c>
      <c r="K9" s="851">
        <f>COUNTIFS('Sep new'!$J:$J,'Auctionner Summary'!$K$1,'Sep new'!$K:$K,'Auctionner Summary'!$B9)</f>
        <v>5</v>
      </c>
      <c r="L9" s="67"/>
      <c r="M9" s="851">
        <f>COUNTIFS('Sep new'!$J:$J,'Auctionner Summary'!$M$1,'Sep new'!$K:$K,'Auctionner Summary'!$B9)</f>
        <v>2</v>
      </c>
      <c r="N9" s="67"/>
      <c r="O9" s="67"/>
      <c r="P9" s="931" t="s">
        <v>4774</v>
      </c>
      <c r="Q9" s="67"/>
      <c r="R9" s="873" t="s">
        <v>4104</v>
      </c>
      <c r="S9" s="67"/>
      <c r="T9" s="67"/>
      <c r="U9" s="67"/>
      <c r="V9" s="67"/>
      <c r="W9" s="67"/>
      <c r="X9" s="67"/>
      <c r="Y9" s="67"/>
      <c r="Z9" s="67"/>
    </row>
    <row r="10" ht="15.0" customHeight="1">
      <c r="A10" s="930">
        <v>9.0</v>
      </c>
      <c r="B10" s="873" t="s">
        <v>2485</v>
      </c>
      <c r="C10" s="926">
        <f>COUNTIFS('Sep new'!$K:$K,'Auctionner Summary'!$B10)</f>
        <v>1</v>
      </c>
      <c r="D10" s="905">
        <f>COUNTIFS('Sep new'!$K:$K,'Auctionner Summary'!$B10,'Sep new'!$W:$W,'Auctionner Summary'!$D$1)</f>
        <v>0</v>
      </c>
      <c r="E10" s="905">
        <f>COUNTIFS('Sep new'!$K:$K,'Auctionner Summary'!$B10,'Sep new'!$W:$W,'Auctionner Summary'!$E$1)</f>
        <v>1</v>
      </c>
      <c r="F10" s="905">
        <f>COUNTIFS('Sep new'!$K:$K,'Auctionner Summary'!$B10,'Sep new'!$W:$W,'Auctionner Summary'!$F$1)</f>
        <v>0</v>
      </c>
      <c r="G10" s="905">
        <f>COUNTIFS('Sep new'!$K:$K,'Auctionner Summary'!$B10,'Sep new'!$W:$W,'Auctionner Summary'!$G$1)</f>
        <v>0</v>
      </c>
      <c r="H10" s="927">
        <f t="shared" si="1"/>
        <v>1</v>
      </c>
      <c r="I10" s="928"/>
      <c r="J10" s="851">
        <f>COUNTIFS('Sep new'!$U:$U,'Auctionner Summary'!$J$1,'Sep new'!$K:$K,'Auctionner Summary'!$B10)</f>
        <v>0</v>
      </c>
      <c r="K10" s="851">
        <f>COUNTIFS('Sep new'!$J:$J,'Auctionner Summary'!$K$1,'Sep new'!$K:$K,'Auctionner Summary'!$B10)</f>
        <v>0</v>
      </c>
      <c r="L10" s="67"/>
      <c r="M10" s="851">
        <f>COUNTIFS('Sep new'!$J:$J,'Auctionner Summary'!$M$1,'Sep new'!$K:$K,'Auctionner Summary'!$B10)</f>
        <v>1</v>
      </c>
      <c r="N10" s="67"/>
      <c r="O10" s="67"/>
      <c r="P10" s="931" t="s">
        <v>2485</v>
      </c>
      <c r="Q10" s="67"/>
      <c r="R10" s="873" t="s">
        <v>2485</v>
      </c>
      <c r="S10" s="67"/>
      <c r="T10" s="67"/>
      <c r="U10" s="67"/>
      <c r="V10" s="67"/>
      <c r="W10" s="67"/>
      <c r="X10" s="67"/>
      <c r="Y10" s="67"/>
      <c r="Z10" s="67"/>
    </row>
    <row r="11" ht="15.0" customHeight="1">
      <c r="A11" s="930">
        <v>10.0</v>
      </c>
      <c r="B11" s="873" t="s">
        <v>4120</v>
      </c>
      <c r="C11" s="926">
        <f>COUNTIFS('Sep new'!$K:$K,'Auctionner Summary'!$B11)</f>
        <v>1</v>
      </c>
      <c r="D11" s="905">
        <f>COUNTIFS('Sep new'!$K:$K,'Auctionner Summary'!$B11,'Sep new'!$W:$W,'Auctionner Summary'!$D$1)</f>
        <v>0</v>
      </c>
      <c r="E11" s="905">
        <f>COUNTIFS('Sep new'!$K:$K,'Auctionner Summary'!$B11,'Sep new'!$W:$W,'Auctionner Summary'!$E$1)</f>
        <v>1</v>
      </c>
      <c r="F11" s="905">
        <f>COUNTIFS('Sep new'!$K:$K,'Auctionner Summary'!$B11,'Sep new'!$W:$W,'Auctionner Summary'!$F$1)</f>
        <v>0</v>
      </c>
      <c r="G11" s="905">
        <f>COUNTIFS('Sep new'!$K:$K,'Auctionner Summary'!$B11,'Sep new'!$W:$W,'Auctionner Summary'!$G$1)</f>
        <v>0</v>
      </c>
      <c r="H11" s="927">
        <f t="shared" si="1"/>
        <v>1</v>
      </c>
      <c r="I11" s="928"/>
      <c r="J11" s="851">
        <f>COUNTIFS('Sep new'!$U:$U,'Auctionner Summary'!$J$1,'Sep new'!$K:$K,'Auctionner Summary'!$B11)</f>
        <v>1</v>
      </c>
      <c r="K11" s="851">
        <f>COUNTIFS('Sep new'!$J:$J,'Auctionner Summary'!$K$1,'Sep new'!$K:$K,'Auctionner Summary'!$B11)</f>
        <v>1</v>
      </c>
      <c r="L11" s="67"/>
      <c r="M11" s="851">
        <f>COUNTIFS('Sep new'!$J:$J,'Auctionner Summary'!$M$1,'Sep new'!$K:$K,'Auctionner Summary'!$B11)</f>
        <v>0</v>
      </c>
      <c r="N11" s="67"/>
      <c r="O11" s="67"/>
      <c r="P11" s="931" t="s">
        <v>4120</v>
      </c>
      <c r="Q11" s="67"/>
      <c r="R11" s="873" t="s">
        <v>4120</v>
      </c>
      <c r="S11" s="67"/>
      <c r="T11" s="67"/>
      <c r="U11" s="67"/>
      <c r="V11" s="67"/>
      <c r="W11" s="67"/>
      <c r="X11" s="67"/>
      <c r="Y11" s="67"/>
      <c r="Z11" s="67"/>
    </row>
    <row r="12" ht="15.0" customHeight="1">
      <c r="A12" s="930">
        <v>11.0</v>
      </c>
      <c r="B12" s="873" t="s">
        <v>4132</v>
      </c>
      <c r="C12" s="926">
        <f>COUNTIFS('Sep new'!$K:$K,'Auctionner Summary'!$B12)</f>
        <v>11</v>
      </c>
      <c r="D12" s="905">
        <f>COUNTIFS('Sep new'!$K:$K,'Auctionner Summary'!$B12,'Sep new'!$W:$W,'Auctionner Summary'!$D$1)</f>
        <v>1</v>
      </c>
      <c r="E12" s="905">
        <f>COUNTIFS('Sep new'!$K:$K,'Auctionner Summary'!$B12,'Sep new'!$W:$W,'Auctionner Summary'!$E$1)</f>
        <v>10</v>
      </c>
      <c r="F12" s="905">
        <f>COUNTIFS('Sep new'!$K:$K,'Auctionner Summary'!$B12,'Sep new'!$W:$W,'Auctionner Summary'!$F$1)</f>
        <v>0</v>
      </c>
      <c r="G12" s="905">
        <f>COUNTIFS('Sep new'!$K:$K,'Auctionner Summary'!$B12,'Sep new'!$W:$W,'Auctionner Summary'!$G$1)</f>
        <v>0</v>
      </c>
      <c r="H12" s="927">
        <f t="shared" si="1"/>
        <v>11</v>
      </c>
      <c r="I12" s="928"/>
      <c r="J12" s="851">
        <f>COUNTIFS('Sep new'!$U:$U,'Auctionner Summary'!$J$1,'Sep new'!$K:$K,'Auctionner Summary'!$B12)</f>
        <v>9</v>
      </c>
      <c r="K12" s="851">
        <f>COUNTIFS('Sep new'!$J:$J,'Auctionner Summary'!$K$1,'Sep new'!$K:$K,'Auctionner Summary'!$B12)</f>
        <v>10</v>
      </c>
      <c r="L12" s="67"/>
      <c r="M12" s="851">
        <f>COUNTIFS('Sep new'!$J:$J,'Auctionner Summary'!$M$1,'Sep new'!$K:$K,'Auctionner Summary'!$B12)</f>
        <v>1</v>
      </c>
      <c r="N12" s="67"/>
      <c r="O12" s="67"/>
      <c r="P12" s="931" t="s">
        <v>4775</v>
      </c>
      <c r="Q12" s="67"/>
      <c r="R12" s="873" t="s">
        <v>4132</v>
      </c>
      <c r="S12" s="67"/>
      <c r="T12" s="67"/>
      <c r="U12" s="67"/>
      <c r="V12" s="67"/>
      <c r="W12" s="67"/>
      <c r="X12" s="67"/>
      <c r="Y12" s="67"/>
      <c r="Z12" s="67"/>
    </row>
    <row r="13" ht="15.0" customHeight="1">
      <c r="A13" s="930">
        <v>12.0</v>
      </c>
      <c r="B13" s="873" t="s">
        <v>4135</v>
      </c>
      <c r="C13" s="926">
        <f>COUNTIFS('Sep new'!$K:$K,'Auctionner Summary'!$B13)</f>
        <v>2</v>
      </c>
      <c r="D13" s="905">
        <f>COUNTIFS('Sep new'!$K:$K,'Auctionner Summary'!$B13,'Sep new'!$W:$W,'Auctionner Summary'!$D$1)</f>
        <v>0</v>
      </c>
      <c r="E13" s="905">
        <f>COUNTIFS('Sep new'!$K:$K,'Auctionner Summary'!$B13,'Sep new'!$W:$W,'Auctionner Summary'!$E$1)</f>
        <v>2</v>
      </c>
      <c r="F13" s="905">
        <f>COUNTIFS('Sep new'!$K:$K,'Auctionner Summary'!$B13,'Sep new'!$W:$W,'Auctionner Summary'!$F$1)</f>
        <v>0</v>
      </c>
      <c r="G13" s="905">
        <f>COUNTIFS('Sep new'!$K:$K,'Auctionner Summary'!$B13,'Sep new'!$W:$W,'Auctionner Summary'!$G$1)</f>
        <v>0</v>
      </c>
      <c r="H13" s="927">
        <f t="shared" si="1"/>
        <v>2</v>
      </c>
      <c r="I13" s="928"/>
      <c r="J13" s="851">
        <f>COUNTIFS('Sep new'!$U:$U,'Auctionner Summary'!$J$1,'Sep new'!$K:$K,'Auctionner Summary'!$B13)</f>
        <v>1</v>
      </c>
      <c r="K13" s="851">
        <f>COUNTIFS('Sep new'!$J:$J,'Auctionner Summary'!$K$1,'Sep new'!$K:$K,'Auctionner Summary'!$B13)</f>
        <v>1</v>
      </c>
      <c r="L13" s="67"/>
      <c r="M13" s="851">
        <f>COUNTIFS('Sep new'!$J:$J,'Auctionner Summary'!$M$1,'Sep new'!$K:$K,'Auctionner Summary'!$B13)</f>
        <v>1</v>
      </c>
      <c r="N13" s="67"/>
      <c r="O13" s="67"/>
      <c r="P13" s="931" t="s">
        <v>4776</v>
      </c>
      <c r="Q13" s="67"/>
      <c r="R13" s="873" t="s">
        <v>4135</v>
      </c>
      <c r="S13" s="67"/>
      <c r="T13" s="67"/>
      <c r="U13" s="67"/>
      <c r="V13" s="67"/>
      <c r="W13" s="67"/>
      <c r="X13" s="67"/>
      <c r="Y13" s="67"/>
      <c r="Z13" s="67"/>
    </row>
    <row r="14" ht="15.0" customHeight="1">
      <c r="A14" s="930">
        <v>13.0</v>
      </c>
      <c r="B14" s="873" t="s">
        <v>4192</v>
      </c>
      <c r="C14" s="926">
        <f>COUNTIFS('Sep new'!$K:$K,'Auctionner Summary'!$B14)</f>
        <v>1</v>
      </c>
      <c r="D14" s="905">
        <f>COUNTIFS('Sep new'!$K:$K,'Auctionner Summary'!$B14,'Sep new'!$W:$W,'Auctionner Summary'!$D$1)</f>
        <v>0</v>
      </c>
      <c r="E14" s="905">
        <f>COUNTIFS('Sep new'!$K:$K,'Auctionner Summary'!$B14,'Sep new'!$W:$W,'Auctionner Summary'!$E$1)</f>
        <v>1</v>
      </c>
      <c r="F14" s="905">
        <f>COUNTIFS('Sep new'!$K:$K,'Auctionner Summary'!$B14,'Sep new'!$W:$W,'Auctionner Summary'!$F$1)</f>
        <v>0</v>
      </c>
      <c r="G14" s="905">
        <f>COUNTIFS('Sep new'!$K:$K,'Auctionner Summary'!$B14,'Sep new'!$W:$W,'Auctionner Summary'!$G$1)</f>
        <v>0</v>
      </c>
      <c r="H14" s="927">
        <f t="shared" si="1"/>
        <v>1</v>
      </c>
      <c r="I14" s="928"/>
      <c r="J14" s="851">
        <f>COUNTIFS('Sep new'!$U:$U,'Auctionner Summary'!$J$1,'Sep new'!$K:$K,'Auctionner Summary'!$B14)</f>
        <v>1</v>
      </c>
      <c r="K14" s="851">
        <f>COUNTIFS('Sep new'!$J:$J,'Auctionner Summary'!$K$1,'Sep new'!$K:$K,'Auctionner Summary'!$B14)</f>
        <v>1</v>
      </c>
      <c r="L14" s="67"/>
      <c r="M14" s="851">
        <f>COUNTIFS('Sep new'!$J:$J,'Auctionner Summary'!$M$1,'Sep new'!$K:$K,'Auctionner Summary'!$B14)</f>
        <v>0</v>
      </c>
      <c r="N14" s="67"/>
      <c r="O14" s="67"/>
      <c r="P14" s="931" t="s">
        <v>4777</v>
      </c>
      <c r="Q14" s="67"/>
      <c r="R14" s="873" t="s">
        <v>4192</v>
      </c>
      <c r="S14" s="67"/>
      <c r="T14" s="67"/>
      <c r="U14" s="67"/>
      <c r="V14" s="67"/>
      <c r="W14" s="67"/>
      <c r="X14" s="67"/>
      <c r="Y14" s="67"/>
      <c r="Z14" s="67"/>
    </row>
    <row r="15" ht="15.0" customHeight="1">
      <c r="A15" s="930">
        <v>14.0</v>
      </c>
      <c r="B15" s="873" t="s">
        <v>2103</v>
      </c>
      <c r="C15" s="926">
        <f>COUNTIFS('Sep new'!$K:$K,'Auctionner Summary'!$B15)</f>
        <v>5</v>
      </c>
      <c r="D15" s="905">
        <f>COUNTIFS('Sep new'!$K:$K,'Auctionner Summary'!$B15,'Sep new'!$W:$W,'Auctionner Summary'!$D$1)</f>
        <v>0</v>
      </c>
      <c r="E15" s="905">
        <f>COUNTIFS('Sep new'!$K:$K,'Auctionner Summary'!$B15,'Sep new'!$W:$W,'Auctionner Summary'!$E$1)</f>
        <v>0</v>
      </c>
      <c r="F15" s="905">
        <f>COUNTIFS('Sep new'!$K:$K,'Auctionner Summary'!$B15,'Sep new'!$W:$W,'Auctionner Summary'!$F$1)</f>
        <v>0</v>
      </c>
      <c r="G15" s="905">
        <f>COUNTIFS('Sep new'!$K:$K,'Auctionner Summary'!$B15,'Sep new'!$W:$W,'Auctionner Summary'!$G$1)</f>
        <v>5</v>
      </c>
      <c r="H15" s="927">
        <f t="shared" si="1"/>
        <v>5</v>
      </c>
      <c r="I15" s="928"/>
      <c r="J15" s="851">
        <f>COUNTIFS('Sep new'!$U:$U,'Auctionner Summary'!$J$1,'Sep new'!$K:$K,'Auctionner Summary'!$B15)</f>
        <v>0</v>
      </c>
      <c r="K15" s="851">
        <f>COUNTIFS('Sep new'!$J:$J,'Auctionner Summary'!$K$1,'Sep new'!$K:$K,'Auctionner Summary'!$B15)</f>
        <v>0</v>
      </c>
      <c r="L15" s="67"/>
      <c r="M15" s="851">
        <f>COUNTIFS('Sep new'!$J:$J,'Auctionner Summary'!$M$1,'Sep new'!$K:$K,'Auctionner Summary'!$B15)</f>
        <v>4</v>
      </c>
      <c r="N15" s="67"/>
      <c r="O15" s="67"/>
      <c r="P15" s="931" t="s">
        <v>2103</v>
      </c>
      <c r="Q15" s="67"/>
      <c r="R15" s="873" t="s">
        <v>2103</v>
      </c>
      <c r="S15" s="67"/>
      <c r="T15" s="67"/>
      <c r="U15" s="67"/>
      <c r="V15" s="67"/>
      <c r="W15" s="67"/>
      <c r="X15" s="67"/>
      <c r="Y15" s="67"/>
      <c r="Z15" s="67"/>
    </row>
    <row r="16" ht="15.0" customHeight="1">
      <c r="A16" s="930">
        <v>15.0</v>
      </c>
      <c r="B16" s="873" t="s">
        <v>4152</v>
      </c>
      <c r="C16" s="926">
        <f>COUNTIFS('Sep new'!$K:$K,'Auctionner Summary'!$B16)</f>
        <v>3</v>
      </c>
      <c r="D16" s="905">
        <f>COUNTIFS('Sep new'!$K:$K,'Auctionner Summary'!$B16,'Sep new'!$W:$W,'Auctionner Summary'!$D$1)</f>
        <v>2</v>
      </c>
      <c r="E16" s="905">
        <f>COUNTIFS('Sep new'!$K:$K,'Auctionner Summary'!$B16,'Sep new'!$W:$W,'Auctionner Summary'!$E$1)</f>
        <v>1</v>
      </c>
      <c r="F16" s="905">
        <f>COUNTIFS('Sep new'!$K:$K,'Auctionner Summary'!$B16,'Sep new'!$W:$W,'Auctionner Summary'!$F$1)</f>
        <v>0</v>
      </c>
      <c r="G16" s="905">
        <f>COUNTIFS('Sep new'!$K:$K,'Auctionner Summary'!$B16,'Sep new'!$W:$W,'Auctionner Summary'!$G$1)</f>
        <v>0</v>
      </c>
      <c r="H16" s="927">
        <f t="shared" si="1"/>
        <v>3</v>
      </c>
      <c r="I16" s="928"/>
      <c r="J16" s="851">
        <f>COUNTIFS('Sep new'!$U:$U,'Auctionner Summary'!$J$1,'Sep new'!$K:$K,'Auctionner Summary'!$B16)</f>
        <v>1</v>
      </c>
      <c r="K16" s="851">
        <f>COUNTIFS('Sep new'!$J:$J,'Auctionner Summary'!$K$1,'Sep new'!$K:$K,'Auctionner Summary'!$B16)</f>
        <v>2</v>
      </c>
      <c r="L16" s="67"/>
      <c r="M16" s="851">
        <f>COUNTIFS('Sep new'!$J:$J,'Auctionner Summary'!$M$1,'Sep new'!$K:$K,'Auctionner Summary'!$B16)</f>
        <v>1</v>
      </c>
      <c r="N16" s="67"/>
      <c r="O16" s="67"/>
      <c r="P16" s="931" t="s">
        <v>4778</v>
      </c>
      <c r="Q16" s="67"/>
      <c r="R16" s="873" t="s">
        <v>4152</v>
      </c>
      <c r="S16" s="67"/>
      <c r="T16" s="67"/>
      <c r="U16" s="67"/>
      <c r="V16" s="67"/>
      <c r="W16" s="67"/>
      <c r="X16" s="67"/>
      <c r="Y16" s="67"/>
      <c r="Z16" s="67"/>
    </row>
    <row r="17" ht="15.0" customHeight="1">
      <c r="A17" s="930">
        <v>16.0</v>
      </c>
      <c r="B17" s="873" t="s">
        <v>4162</v>
      </c>
      <c r="C17" s="926">
        <f>COUNTIFS('Sep new'!$K:$K,'Auctionner Summary'!$B17)</f>
        <v>1</v>
      </c>
      <c r="D17" s="905">
        <f>COUNTIFS('Sep new'!$K:$K,'Auctionner Summary'!$B17,'Sep new'!$W:$W,'Auctionner Summary'!$D$1)</f>
        <v>0</v>
      </c>
      <c r="E17" s="905">
        <f>COUNTIFS('Sep new'!$K:$K,'Auctionner Summary'!$B17,'Sep new'!$W:$W,'Auctionner Summary'!$E$1)</f>
        <v>1</v>
      </c>
      <c r="F17" s="905">
        <f>COUNTIFS('Sep new'!$K:$K,'Auctionner Summary'!$B17,'Sep new'!$W:$W,'Auctionner Summary'!$F$1)</f>
        <v>0</v>
      </c>
      <c r="G17" s="905">
        <f>COUNTIFS('Sep new'!$K:$K,'Auctionner Summary'!$B17,'Sep new'!$W:$W,'Auctionner Summary'!$G$1)</f>
        <v>0</v>
      </c>
      <c r="H17" s="927">
        <f t="shared" si="1"/>
        <v>1</v>
      </c>
      <c r="I17" s="928"/>
      <c r="J17" s="851">
        <f>COUNTIFS('Sep new'!$U:$U,'Auctionner Summary'!$J$1,'Sep new'!$K:$K,'Auctionner Summary'!$B17)</f>
        <v>1</v>
      </c>
      <c r="K17" s="851">
        <f>COUNTIFS('Sep new'!$J:$J,'Auctionner Summary'!$K$1,'Sep new'!$K:$K,'Auctionner Summary'!$B17)</f>
        <v>1</v>
      </c>
      <c r="L17" s="67"/>
      <c r="M17" s="851">
        <f>COUNTIFS('Sep new'!$J:$J,'Auctionner Summary'!$M$1,'Sep new'!$K:$K,'Auctionner Summary'!$B17)</f>
        <v>0</v>
      </c>
      <c r="N17" s="67"/>
      <c r="O17" s="67"/>
      <c r="P17" s="931" t="s">
        <v>4779</v>
      </c>
      <c r="Q17" s="67"/>
      <c r="R17" s="873" t="s">
        <v>4162</v>
      </c>
      <c r="S17" s="67"/>
      <c r="T17" s="67"/>
      <c r="U17" s="67"/>
      <c r="V17" s="67"/>
      <c r="W17" s="67"/>
      <c r="X17" s="67"/>
      <c r="Y17" s="67"/>
      <c r="Z17" s="67"/>
    </row>
    <row r="18" ht="15.0" customHeight="1">
      <c r="A18" s="930">
        <v>17.0</v>
      </c>
      <c r="B18" s="873" t="s">
        <v>4167</v>
      </c>
      <c r="C18" s="926">
        <f>COUNTIFS('Sep new'!$K:$K,'Auctionner Summary'!$B18)</f>
        <v>3</v>
      </c>
      <c r="D18" s="905">
        <f>COUNTIFS('Sep new'!$K:$K,'Auctionner Summary'!$B18,'Sep new'!$W:$W,'Auctionner Summary'!$D$1)</f>
        <v>0</v>
      </c>
      <c r="E18" s="905">
        <f>COUNTIFS('Sep new'!$K:$K,'Auctionner Summary'!$B18,'Sep new'!$W:$W,'Auctionner Summary'!$E$1)</f>
        <v>3</v>
      </c>
      <c r="F18" s="905">
        <f>COUNTIFS('Sep new'!$K:$K,'Auctionner Summary'!$B18,'Sep new'!$W:$W,'Auctionner Summary'!$F$1)</f>
        <v>0</v>
      </c>
      <c r="G18" s="905">
        <f>COUNTIFS('Sep new'!$K:$K,'Auctionner Summary'!$B18,'Sep new'!$W:$W,'Auctionner Summary'!$G$1)</f>
        <v>0</v>
      </c>
      <c r="H18" s="927">
        <f t="shared" si="1"/>
        <v>3</v>
      </c>
      <c r="I18" s="928"/>
      <c r="J18" s="851">
        <f>COUNTIFS('Sep new'!$U:$U,'Auctionner Summary'!$J$1,'Sep new'!$K:$K,'Auctionner Summary'!$B18)</f>
        <v>2</v>
      </c>
      <c r="K18" s="851">
        <f>COUNTIFS('Sep new'!$J:$J,'Auctionner Summary'!$K$1,'Sep new'!$K:$K,'Auctionner Summary'!$B18)</f>
        <v>3</v>
      </c>
      <c r="L18" s="67"/>
      <c r="M18" s="851">
        <f>COUNTIFS('Sep new'!$J:$J,'Auctionner Summary'!$M$1,'Sep new'!$K:$K,'Auctionner Summary'!$B18)</f>
        <v>0</v>
      </c>
      <c r="N18" s="67"/>
      <c r="O18" s="67"/>
      <c r="P18" s="931" t="s">
        <v>4780</v>
      </c>
      <c r="Q18" s="67"/>
      <c r="R18" s="873" t="s">
        <v>4167</v>
      </c>
      <c r="S18" s="67"/>
      <c r="T18" s="67"/>
      <c r="U18" s="67"/>
      <c r="V18" s="67"/>
      <c r="W18" s="67"/>
      <c r="X18" s="67"/>
      <c r="Y18" s="67"/>
      <c r="Z18" s="67"/>
    </row>
    <row r="19" ht="15.0" customHeight="1">
      <c r="A19" s="930">
        <v>18.0</v>
      </c>
      <c r="B19" s="873" t="s">
        <v>4182</v>
      </c>
      <c r="C19" s="926">
        <f>COUNTIFS('Sep new'!$K:$K,'Auctionner Summary'!$B19)</f>
        <v>5</v>
      </c>
      <c r="D19" s="905">
        <f>COUNTIFS('Sep new'!$K:$K,'Auctionner Summary'!$B19,'Sep new'!$W:$W,'Auctionner Summary'!$D$1)</f>
        <v>0</v>
      </c>
      <c r="E19" s="905">
        <f>COUNTIFS('Sep new'!$K:$K,'Auctionner Summary'!$B19,'Sep new'!$W:$W,'Auctionner Summary'!$E$1)</f>
        <v>4</v>
      </c>
      <c r="F19" s="905">
        <f>COUNTIFS('Sep new'!$K:$K,'Auctionner Summary'!$B19,'Sep new'!$W:$W,'Auctionner Summary'!$F$1)</f>
        <v>0</v>
      </c>
      <c r="G19" s="905">
        <f>COUNTIFS('Sep new'!$K:$K,'Auctionner Summary'!$B19,'Sep new'!$W:$W,'Auctionner Summary'!$G$1)</f>
        <v>0</v>
      </c>
      <c r="H19" s="927">
        <f t="shared" si="1"/>
        <v>4</v>
      </c>
      <c r="I19" s="928"/>
      <c r="J19" s="851">
        <f>COUNTIFS('Sep new'!$U:$U,'Auctionner Summary'!$J$1,'Sep new'!$K:$K,'Auctionner Summary'!$B19)</f>
        <v>3</v>
      </c>
      <c r="K19" s="851">
        <f>COUNTIFS('Sep new'!$J:$J,'Auctionner Summary'!$K$1,'Sep new'!$K:$K,'Auctionner Summary'!$B19)</f>
        <v>4</v>
      </c>
      <c r="L19" s="67"/>
      <c r="M19" s="851">
        <f>COUNTIFS('Sep new'!$J:$J,'Auctionner Summary'!$M$1,'Sep new'!$K:$K,'Auctionner Summary'!$B19)</f>
        <v>1</v>
      </c>
      <c r="N19" s="67"/>
      <c r="O19" s="67"/>
      <c r="P19" s="931" t="s">
        <v>4167</v>
      </c>
      <c r="Q19" s="67"/>
      <c r="R19" s="873" t="s">
        <v>4182</v>
      </c>
      <c r="S19" s="67"/>
      <c r="T19" s="67"/>
      <c r="U19" s="67"/>
      <c r="V19" s="67"/>
      <c r="W19" s="67"/>
      <c r="X19" s="67"/>
      <c r="Y19" s="67"/>
      <c r="Z19" s="67"/>
    </row>
    <row r="20" ht="15.0" customHeight="1">
      <c r="A20" s="930">
        <v>19.0</v>
      </c>
      <c r="B20" s="873" t="s">
        <v>818</v>
      </c>
      <c r="C20" s="926">
        <f>COUNTIFS('Sep new'!$K:$K,'Auctionner Summary'!$B20)</f>
        <v>7</v>
      </c>
      <c r="D20" s="905">
        <f>COUNTIFS('Sep new'!$K:$K,'Auctionner Summary'!$B20,'Sep new'!$W:$W,'Auctionner Summary'!$D$1)</f>
        <v>3</v>
      </c>
      <c r="E20" s="905">
        <f>COUNTIFS('Sep new'!$K:$K,'Auctionner Summary'!$B20,'Sep new'!$W:$W,'Auctionner Summary'!$E$1)</f>
        <v>4</v>
      </c>
      <c r="F20" s="905">
        <f>COUNTIFS('Sep new'!$K:$K,'Auctionner Summary'!$B20,'Sep new'!$W:$W,'Auctionner Summary'!$F$1)</f>
        <v>0</v>
      </c>
      <c r="G20" s="905">
        <f>COUNTIFS('Sep new'!$K:$K,'Auctionner Summary'!$B20,'Sep new'!$W:$W,'Auctionner Summary'!$G$1)</f>
        <v>0</v>
      </c>
      <c r="H20" s="927">
        <f t="shared" si="1"/>
        <v>7</v>
      </c>
      <c r="I20" s="928"/>
      <c r="J20" s="851">
        <f>COUNTIFS('Sep new'!$U:$U,'Auctionner Summary'!$J$1,'Sep new'!$K:$K,'Auctionner Summary'!$B20)</f>
        <v>2</v>
      </c>
      <c r="K20" s="851">
        <f>COUNTIFS('Sep new'!$J:$J,'Auctionner Summary'!$K$1,'Sep new'!$K:$K,'Auctionner Summary'!$B20)</f>
        <v>3</v>
      </c>
      <c r="L20" s="67"/>
      <c r="M20" s="851">
        <f>COUNTIFS('Sep new'!$J:$J,'Auctionner Summary'!$M$1,'Sep new'!$K:$K,'Auctionner Summary'!$B20)</f>
        <v>4</v>
      </c>
      <c r="N20" s="67"/>
      <c r="O20" s="67"/>
      <c r="P20" s="931" t="s">
        <v>4781</v>
      </c>
      <c r="Q20" s="67"/>
      <c r="R20" s="873" t="s">
        <v>818</v>
      </c>
      <c r="S20" s="67"/>
      <c r="T20" s="67"/>
      <c r="U20" s="67"/>
      <c r="V20" s="67"/>
      <c r="W20" s="67"/>
      <c r="X20" s="67"/>
      <c r="Y20" s="67"/>
      <c r="Z20" s="67"/>
    </row>
    <row r="21" ht="15.0" customHeight="1">
      <c r="A21" s="930">
        <v>20.0</v>
      </c>
      <c r="B21" s="873" t="s">
        <v>4194</v>
      </c>
      <c r="C21" s="926">
        <f>COUNTIFS('Sep new'!$K:$K,'Auctionner Summary'!$B21)</f>
        <v>4</v>
      </c>
      <c r="D21" s="905">
        <f>COUNTIFS('Sep new'!$K:$K,'Auctionner Summary'!$B21,'Sep new'!$W:$W,'Auctionner Summary'!$D$1)</f>
        <v>0</v>
      </c>
      <c r="E21" s="905">
        <f>COUNTIFS('Sep new'!$K:$K,'Auctionner Summary'!$B21,'Sep new'!$W:$W,'Auctionner Summary'!$E$1)</f>
        <v>3</v>
      </c>
      <c r="F21" s="905">
        <f>COUNTIFS('Sep new'!$K:$K,'Auctionner Summary'!$B21,'Sep new'!$W:$W,'Auctionner Summary'!$F$1)</f>
        <v>1</v>
      </c>
      <c r="G21" s="905">
        <f>COUNTIFS('Sep new'!$K:$K,'Auctionner Summary'!$B21,'Sep new'!$W:$W,'Auctionner Summary'!$G$1)</f>
        <v>0</v>
      </c>
      <c r="H21" s="927">
        <f t="shared" si="1"/>
        <v>4</v>
      </c>
      <c r="I21" s="928"/>
      <c r="J21" s="851">
        <f>COUNTIFS('Sep new'!$U:$U,'Auctionner Summary'!$J$1,'Sep new'!$K:$K,'Auctionner Summary'!$B21)</f>
        <v>4</v>
      </c>
      <c r="K21" s="851">
        <f>COUNTIFS('Sep new'!$J:$J,'Auctionner Summary'!$K$1,'Sep new'!$K:$K,'Auctionner Summary'!$B21)</f>
        <v>4</v>
      </c>
      <c r="L21" s="67"/>
      <c r="M21" s="851">
        <f>COUNTIFS('Sep new'!$J:$J,'Auctionner Summary'!$M$1,'Sep new'!$K:$K,'Auctionner Summary'!$B21)</f>
        <v>0</v>
      </c>
      <c r="N21" s="67"/>
      <c r="O21" s="67"/>
      <c r="P21" s="931" t="s">
        <v>4782</v>
      </c>
      <c r="Q21" s="67"/>
      <c r="R21" s="873" t="s">
        <v>4194</v>
      </c>
      <c r="S21" s="67"/>
      <c r="T21" s="67"/>
      <c r="U21" s="67"/>
      <c r="V21" s="67"/>
      <c r="W21" s="67"/>
      <c r="X21" s="67"/>
      <c r="Y21" s="67"/>
      <c r="Z21" s="67"/>
    </row>
    <row r="22" ht="15.0" customHeight="1">
      <c r="A22" s="930">
        <v>21.0</v>
      </c>
      <c r="B22" s="873" t="s">
        <v>4200</v>
      </c>
      <c r="C22" s="926">
        <f>COUNTIFS('Sep new'!$K:$K,'Auctionner Summary'!$B22)</f>
        <v>1</v>
      </c>
      <c r="D22" s="905">
        <f>COUNTIFS('Sep new'!$K:$K,'Auctionner Summary'!$B22,'Sep new'!$W:$W,'Auctionner Summary'!$D$1)</f>
        <v>0</v>
      </c>
      <c r="E22" s="905">
        <f>COUNTIFS('Sep new'!$K:$K,'Auctionner Summary'!$B22,'Sep new'!$W:$W,'Auctionner Summary'!$E$1)</f>
        <v>1</v>
      </c>
      <c r="F22" s="905">
        <f>COUNTIFS('Sep new'!$K:$K,'Auctionner Summary'!$B22,'Sep new'!$W:$W,'Auctionner Summary'!$F$1)</f>
        <v>0</v>
      </c>
      <c r="G22" s="905">
        <f>COUNTIFS('Sep new'!$K:$K,'Auctionner Summary'!$B22,'Sep new'!$W:$W,'Auctionner Summary'!$G$1)</f>
        <v>0</v>
      </c>
      <c r="H22" s="927">
        <f t="shared" si="1"/>
        <v>1</v>
      </c>
      <c r="I22" s="928"/>
      <c r="J22" s="851">
        <f>COUNTIFS('Sep new'!$U:$U,'Auctionner Summary'!$J$1,'Sep new'!$K:$K,'Auctionner Summary'!$B22)</f>
        <v>1</v>
      </c>
      <c r="K22" s="851">
        <f>COUNTIFS('Sep new'!$J:$J,'Auctionner Summary'!$K$1,'Sep new'!$K:$K,'Auctionner Summary'!$B22)</f>
        <v>1</v>
      </c>
      <c r="L22" s="67"/>
      <c r="M22" s="851">
        <f>COUNTIFS('Sep new'!$J:$J,'Auctionner Summary'!$M$1,'Sep new'!$K:$K,'Auctionner Summary'!$B22)</f>
        <v>0</v>
      </c>
      <c r="N22" s="67"/>
      <c r="O22" s="67"/>
      <c r="P22" s="931" t="s">
        <v>4783</v>
      </c>
      <c r="Q22" s="67"/>
      <c r="R22" s="873" t="s">
        <v>4200</v>
      </c>
      <c r="S22" s="67"/>
      <c r="T22" s="67"/>
      <c r="U22" s="67"/>
      <c r="V22" s="67"/>
      <c r="W22" s="67"/>
      <c r="X22" s="67"/>
      <c r="Y22" s="67"/>
      <c r="Z22" s="67"/>
    </row>
    <row r="23" ht="15.0" customHeight="1">
      <c r="A23" s="930">
        <v>22.0</v>
      </c>
      <c r="B23" s="873" t="s">
        <v>4596</v>
      </c>
      <c r="C23" s="926">
        <f>COUNTIFS('Sep new'!$K:$K,'Auctionner Summary'!$B23)</f>
        <v>1</v>
      </c>
      <c r="D23" s="905">
        <f>COUNTIFS('Sep new'!$K:$K,'Auctionner Summary'!$B23,'Sep new'!$W:$W,'Auctionner Summary'!$D$1)</f>
        <v>0</v>
      </c>
      <c r="E23" s="905">
        <f>COUNTIFS('Sep new'!$K:$K,'Auctionner Summary'!$B23,'Sep new'!$W:$W,'Auctionner Summary'!$E$1)</f>
        <v>1</v>
      </c>
      <c r="F23" s="905">
        <f>COUNTIFS('Sep new'!$K:$K,'Auctionner Summary'!$B23,'Sep new'!$W:$W,'Auctionner Summary'!$F$1)</f>
        <v>0</v>
      </c>
      <c r="G23" s="905">
        <f>COUNTIFS('Sep new'!$K:$K,'Auctionner Summary'!$B23,'Sep new'!$W:$W,'Auctionner Summary'!$G$1)</f>
        <v>0</v>
      </c>
      <c r="H23" s="927">
        <f t="shared" si="1"/>
        <v>1</v>
      </c>
      <c r="I23" s="928"/>
      <c r="J23" s="851">
        <f>COUNTIFS('Sep new'!$U:$U,'Auctionner Summary'!$J$1,'Sep new'!$K:$K,'Auctionner Summary'!$B23)</f>
        <v>0</v>
      </c>
      <c r="K23" s="851">
        <f>COUNTIFS('Sep new'!$J:$J,'Auctionner Summary'!$K$1,'Sep new'!$K:$K,'Auctionner Summary'!$B23)</f>
        <v>0</v>
      </c>
      <c r="L23" s="67"/>
      <c r="M23" s="851">
        <f>COUNTIFS('Sep new'!$J:$J,'Auctionner Summary'!$M$1,'Sep new'!$K:$K,'Auctionner Summary'!$B23)</f>
        <v>1</v>
      </c>
      <c r="N23" s="67"/>
      <c r="O23" s="67"/>
      <c r="P23" s="931" t="s">
        <v>818</v>
      </c>
      <c r="Q23" s="67"/>
      <c r="R23" s="873" t="s">
        <v>4596</v>
      </c>
      <c r="S23" s="67"/>
      <c r="T23" s="67"/>
      <c r="U23" s="67"/>
      <c r="V23" s="67"/>
      <c r="W23" s="67"/>
      <c r="X23" s="67"/>
      <c r="Y23" s="67"/>
      <c r="Z23" s="67"/>
    </row>
    <row r="24" ht="15.0" customHeight="1">
      <c r="A24" s="930">
        <v>23.0</v>
      </c>
      <c r="B24" s="873" t="s">
        <v>4218</v>
      </c>
      <c r="C24" s="926">
        <f>COUNTIFS('Sep new'!$K:$K,'Auctionner Summary'!$B24)</f>
        <v>1</v>
      </c>
      <c r="D24" s="905">
        <f>COUNTIFS('Sep new'!$K:$K,'Auctionner Summary'!$B24,'Sep new'!$W:$W,'Auctionner Summary'!$D$1)</f>
        <v>0</v>
      </c>
      <c r="E24" s="905">
        <f>COUNTIFS('Sep new'!$K:$K,'Auctionner Summary'!$B24,'Sep new'!$W:$W,'Auctionner Summary'!$E$1)</f>
        <v>1</v>
      </c>
      <c r="F24" s="905">
        <f>COUNTIFS('Sep new'!$K:$K,'Auctionner Summary'!$B24,'Sep new'!$W:$W,'Auctionner Summary'!$F$1)</f>
        <v>0</v>
      </c>
      <c r="G24" s="905">
        <f>COUNTIFS('Sep new'!$K:$K,'Auctionner Summary'!$B24,'Sep new'!$W:$W,'Auctionner Summary'!$G$1)</f>
        <v>0</v>
      </c>
      <c r="H24" s="927">
        <f t="shared" si="1"/>
        <v>1</v>
      </c>
      <c r="I24" s="928"/>
      <c r="J24" s="851">
        <f>COUNTIFS('Sep new'!$U:$U,'Auctionner Summary'!$J$1,'Sep new'!$K:$K,'Auctionner Summary'!$B24)</f>
        <v>1</v>
      </c>
      <c r="K24" s="851">
        <f>COUNTIFS('Sep new'!$J:$J,'Auctionner Summary'!$K$1,'Sep new'!$K:$K,'Auctionner Summary'!$B24)</f>
        <v>1</v>
      </c>
      <c r="L24" s="67"/>
      <c r="M24" s="851">
        <f>COUNTIFS('Sep new'!$J:$J,'Auctionner Summary'!$M$1,'Sep new'!$K:$K,'Auctionner Summary'!$B24)</f>
        <v>0</v>
      </c>
      <c r="N24" s="67"/>
      <c r="O24" s="67"/>
      <c r="P24" s="931" t="s">
        <v>4784</v>
      </c>
      <c r="Q24" s="67"/>
      <c r="R24" s="873" t="s">
        <v>4218</v>
      </c>
      <c r="S24" s="67"/>
      <c r="T24" s="67"/>
      <c r="U24" s="67"/>
      <c r="V24" s="67"/>
      <c r="W24" s="67"/>
      <c r="X24" s="67"/>
      <c r="Y24" s="67"/>
      <c r="Z24" s="67"/>
    </row>
    <row r="25" ht="15.0" customHeight="1">
      <c r="A25" s="930">
        <v>24.0</v>
      </c>
      <c r="B25" s="873" t="s">
        <v>4220</v>
      </c>
      <c r="C25" s="926">
        <f>COUNTIFS('Sep new'!$K:$K,'Auctionner Summary'!$B25)</f>
        <v>1</v>
      </c>
      <c r="D25" s="905">
        <f>COUNTIFS('Sep new'!$K:$K,'Auctionner Summary'!$B25,'Sep new'!$W:$W,'Auctionner Summary'!$D$1)</f>
        <v>0</v>
      </c>
      <c r="E25" s="905">
        <f>COUNTIFS('Sep new'!$K:$K,'Auctionner Summary'!$B25,'Sep new'!$W:$W,'Auctionner Summary'!$E$1)</f>
        <v>1</v>
      </c>
      <c r="F25" s="905">
        <f>COUNTIFS('Sep new'!$K:$K,'Auctionner Summary'!$B25,'Sep new'!$W:$W,'Auctionner Summary'!$F$1)</f>
        <v>0</v>
      </c>
      <c r="G25" s="905">
        <f>COUNTIFS('Sep new'!$K:$K,'Auctionner Summary'!$B25,'Sep new'!$W:$W,'Auctionner Summary'!$G$1)</f>
        <v>0</v>
      </c>
      <c r="H25" s="927">
        <f t="shared" si="1"/>
        <v>1</v>
      </c>
      <c r="I25" s="928"/>
      <c r="J25" s="851">
        <f>COUNTIFS('Sep new'!$U:$U,'Auctionner Summary'!$J$1,'Sep new'!$K:$K,'Auctionner Summary'!$B25)</f>
        <v>1</v>
      </c>
      <c r="K25" s="851">
        <f>COUNTIFS('Sep new'!$J:$J,'Auctionner Summary'!$K$1,'Sep new'!$K:$K,'Auctionner Summary'!$B25)</f>
        <v>1</v>
      </c>
      <c r="L25" s="67"/>
      <c r="M25" s="851">
        <f>COUNTIFS('Sep new'!$J:$J,'Auctionner Summary'!$M$1,'Sep new'!$K:$K,'Auctionner Summary'!$B25)</f>
        <v>0</v>
      </c>
      <c r="N25" s="67"/>
      <c r="O25" s="67"/>
      <c r="P25" s="931" t="s">
        <v>4200</v>
      </c>
      <c r="Q25" s="67"/>
      <c r="R25" s="873" t="s">
        <v>4220</v>
      </c>
      <c r="S25" s="67"/>
      <c r="T25" s="67"/>
      <c r="U25" s="67"/>
      <c r="V25" s="67"/>
      <c r="W25" s="67"/>
      <c r="X25" s="67"/>
      <c r="Y25" s="67"/>
      <c r="Z25" s="67"/>
    </row>
    <row r="26" ht="15.0" customHeight="1">
      <c r="A26" s="930">
        <v>25.0</v>
      </c>
      <c r="B26" s="873" t="s">
        <v>4224</v>
      </c>
      <c r="C26" s="926">
        <f>COUNTIFS('Sep new'!$K:$K,'Auctionner Summary'!$B26)</f>
        <v>3</v>
      </c>
      <c r="D26" s="905">
        <f>COUNTIFS('Sep new'!$K:$K,'Auctionner Summary'!$B26,'Sep new'!$W:$W,'Auctionner Summary'!$D$1)</f>
        <v>0</v>
      </c>
      <c r="E26" s="905">
        <f>COUNTIFS('Sep new'!$K:$K,'Auctionner Summary'!$B26,'Sep new'!$W:$W,'Auctionner Summary'!$E$1)</f>
        <v>2</v>
      </c>
      <c r="F26" s="905">
        <f>COUNTIFS('Sep new'!$K:$K,'Auctionner Summary'!$B26,'Sep new'!$W:$W,'Auctionner Summary'!$F$1)</f>
        <v>1</v>
      </c>
      <c r="G26" s="905">
        <f>COUNTIFS('Sep new'!$K:$K,'Auctionner Summary'!$B26,'Sep new'!$W:$W,'Auctionner Summary'!$G$1)</f>
        <v>0</v>
      </c>
      <c r="H26" s="927">
        <f t="shared" si="1"/>
        <v>3</v>
      </c>
      <c r="I26" s="928"/>
      <c r="J26" s="851">
        <f>COUNTIFS('Sep new'!$U:$U,'Auctionner Summary'!$J$1,'Sep new'!$K:$K,'Auctionner Summary'!$B26)</f>
        <v>2</v>
      </c>
      <c r="K26" s="851">
        <f>COUNTIFS('Sep new'!$J:$J,'Auctionner Summary'!$K$1,'Sep new'!$K:$K,'Auctionner Summary'!$B26)</f>
        <v>2</v>
      </c>
      <c r="L26" s="67"/>
      <c r="M26" s="851">
        <f>COUNTIFS('Sep new'!$J:$J,'Auctionner Summary'!$M$1,'Sep new'!$K:$K,'Auctionner Summary'!$B26)</f>
        <v>1</v>
      </c>
      <c r="N26" s="67"/>
      <c r="O26" s="67"/>
      <c r="P26" s="931" t="s">
        <v>4785</v>
      </c>
      <c r="Q26" s="67"/>
      <c r="R26" s="873" t="s">
        <v>4224</v>
      </c>
      <c r="S26" s="67"/>
      <c r="T26" s="67"/>
      <c r="U26" s="67"/>
      <c r="V26" s="67"/>
      <c r="W26" s="67"/>
      <c r="X26" s="67"/>
      <c r="Y26" s="67"/>
      <c r="Z26" s="67"/>
    </row>
    <row r="27" ht="15.0" customHeight="1">
      <c r="A27" s="930">
        <v>26.0</v>
      </c>
      <c r="B27" s="873" t="s">
        <v>4230</v>
      </c>
      <c r="C27" s="926">
        <f>COUNTIFS('Sep new'!$K:$K,'Auctionner Summary'!$B27)</f>
        <v>1</v>
      </c>
      <c r="D27" s="905">
        <f>COUNTIFS('Sep new'!$K:$K,'Auctionner Summary'!$B27,'Sep new'!$W:$W,'Auctionner Summary'!$D$1)</f>
        <v>0</v>
      </c>
      <c r="E27" s="905">
        <f>COUNTIFS('Sep new'!$K:$K,'Auctionner Summary'!$B27,'Sep new'!$W:$W,'Auctionner Summary'!$E$1)</f>
        <v>1</v>
      </c>
      <c r="F27" s="905">
        <f>COUNTIFS('Sep new'!$K:$K,'Auctionner Summary'!$B27,'Sep new'!$W:$W,'Auctionner Summary'!$F$1)</f>
        <v>0</v>
      </c>
      <c r="G27" s="905">
        <f>COUNTIFS('Sep new'!$K:$K,'Auctionner Summary'!$B27,'Sep new'!$W:$W,'Auctionner Summary'!$G$1)</f>
        <v>0</v>
      </c>
      <c r="H27" s="927">
        <f t="shared" si="1"/>
        <v>1</v>
      </c>
      <c r="I27" s="928"/>
      <c r="J27" s="851">
        <f>COUNTIFS('Sep new'!$U:$U,'Auctionner Summary'!$J$1,'Sep new'!$K:$K,'Auctionner Summary'!$B27)</f>
        <v>1</v>
      </c>
      <c r="K27" s="851">
        <f>COUNTIFS('Sep new'!$J:$J,'Auctionner Summary'!$K$1,'Sep new'!$K:$K,'Auctionner Summary'!$B27)</f>
        <v>1</v>
      </c>
      <c r="L27" s="67"/>
      <c r="M27" s="851">
        <f>COUNTIFS('Sep new'!$J:$J,'Auctionner Summary'!$M$1,'Sep new'!$K:$K,'Auctionner Summary'!$B27)</f>
        <v>0</v>
      </c>
      <c r="N27" s="67"/>
      <c r="O27" s="67"/>
      <c r="P27" s="931" t="s">
        <v>4786</v>
      </c>
      <c r="Q27" s="67"/>
      <c r="R27" s="873" t="s">
        <v>4230</v>
      </c>
      <c r="S27" s="67"/>
      <c r="T27" s="67"/>
      <c r="U27" s="67"/>
      <c r="V27" s="67"/>
      <c r="W27" s="67"/>
      <c r="X27" s="67"/>
      <c r="Y27" s="67"/>
      <c r="Z27" s="67"/>
    </row>
    <row r="28" ht="15.0" customHeight="1">
      <c r="A28" s="930">
        <v>27.0</v>
      </c>
      <c r="B28" s="873" t="s">
        <v>4234</v>
      </c>
      <c r="C28" s="926">
        <f>COUNTIFS('Sep new'!$K:$K,'Auctionner Summary'!$B28)</f>
        <v>1</v>
      </c>
      <c r="D28" s="905">
        <f>COUNTIFS('Sep new'!$K:$K,'Auctionner Summary'!$B28,'Sep new'!$W:$W,'Auctionner Summary'!$D$1)</f>
        <v>0</v>
      </c>
      <c r="E28" s="905">
        <f>COUNTIFS('Sep new'!$K:$K,'Auctionner Summary'!$B28,'Sep new'!$W:$W,'Auctionner Summary'!$E$1)</f>
        <v>1</v>
      </c>
      <c r="F28" s="905">
        <f>COUNTIFS('Sep new'!$K:$K,'Auctionner Summary'!$B28,'Sep new'!$W:$W,'Auctionner Summary'!$F$1)</f>
        <v>0</v>
      </c>
      <c r="G28" s="905">
        <f>COUNTIFS('Sep new'!$K:$K,'Auctionner Summary'!$B28,'Sep new'!$W:$W,'Auctionner Summary'!$G$1)</f>
        <v>0</v>
      </c>
      <c r="H28" s="927">
        <f t="shared" si="1"/>
        <v>1</v>
      </c>
      <c r="I28" s="928"/>
      <c r="J28" s="851">
        <f>COUNTIFS('Sep new'!$U:$U,'Auctionner Summary'!$J$1,'Sep new'!$K:$K,'Auctionner Summary'!$B28)</f>
        <v>1</v>
      </c>
      <c r="K28" s="851">
        <f>COUNTIFS('Sep new'!$J:$J,'Auctionner Summary'!$K$1,'Sep new'!$K:$K,'Auctionner Summary'!$B28)</f>
        <v>1</v>
      </c>
      <c r="L28" s="67"/>
      <c r="M28" s="851">
        <f>COUNTIFS('Sep new'!$J:$J,'Auctionner Summary'!$M$1,'Sep new'!$K:$K,'Auctionner Summary'!$B28)</f>
        <v>0</v>
      </c>
      <c r="N28" s="67"/>
      <c r="O28" s="67"/>
      <c r="P28" s="931" t="s">
        <v>4220</v>
      </c>
      <c r="Q28" s="67"/>
      <c r="R28" s="873" t="s">
        <v>4234</v>
      </c>
      <c r="S28" s="67"/>
      <c r="T28" s="67"/>
      <c r="U28" s="67"/>
      <c r="V28" s="67"/>
      <c r="W28" s="67"/>
      <c r="X28" s="67"/>
      <c r="Y28" s="67"/>
      <c r="Z28" s="67"/>
    </row>
    <row r="29" ht="15.0" customHeight="1">
      <c r="A29" s="930">
        <v>28.0</v>
      </c>
      <c r="B29" s="873" t="s">
        <v>4241</v>
      </c>
      <c r="C29" s="926">
        <f>COUNTIFS('Sep new'!$K:$K,'Auctionner Summary'!$B29)</f>
        <v>1</v>
      </c>
      <c r="D29" s="905">
        <f>COUNTIFS('Sep new'!$K:$K,'Auctionner Summary'!$B29,'Sep new'!$W:$W,'Auctionner Summary'!$D$1)</f>
        <v>0</v>
      </c>
      <c r="E29" s="905">
        <f>COUNTIFS('Sep new'!$K:$K,'Auctionner Summary'!$B29,'Sep new'!$W:$W,'Auctionner Summary'!$E$1)</f>
        <v>1</v>
      </c>
      <c r="F29" s="905">
        <f>COUNTIFS('Sep new'!$K:$K,'Auctionner Summary'!$B29,'Sep new'!$W:$W,'Auctionner Summary'!$F$1)</f>
        <v>0</v>
      </c>
      <c r="G29" s="905">
        <f>COUNTIFS('Sep new'!$K:$K,'Auctionner Summary'!$B29,'Sep new'!$W:$W,'Auctionner Summary'!$G$1)</f>
        <v>0</v>
      </c>
      <c r="H29" s="927">
        <f t="shared" si="1"/>
        <v>1</v>
      </c>
      <c r="I29" s="928"/>
      <c r="J29" s="851">
        <f>COUNTIFS('Sep new'!$U:$U,'Auctionner Summary'!$J$1,'Sep new'!$K:$K,'Auctionner Summary'!$B29)</f>
        <v>1</v>
      </c>
      <c r="K29" s="851">
        <f>COUNTIFS('Sep new'!$J:$J,'Auctionner Summary'!$K$1,'Sep new'!$K:$K,'Auctionner Summary'!$B29)</f>
        <v>1</v>
      </c>
      <c r="L29" s="67"/>
      <c r="M29" s="851">
        <f>COUNTIFS('Sep new'!$J:$J,'Auctionner Summary'!$M$1,'Sep new'!$K:$K,'Auctionner Summary'!$B29)</f>
        <v>0</v>
      </c>
      <c r="N29" s="67"/>
      <c r="O29" s="67"/>
      <c r="P29" s="931" t="s">
        <v>4787</v>
      </c>
      <c r="Q29" s="67"/>
      <c r="R29" s="873" t="s">
        <v>4241</v>
      </c>
      <c r="S29" s="67"/>
      <c r="T29" s="67"/>
      <c r="U29" s="67"/>
      <c r="V29" s="67"/>
      <c r="W29" s="67"/>
      <c r="X29" s="67"/>
      <c r="Y29" s="67"/>
      <c r="Z29" s="67"/>
    </row>
    <row r="30" ht="14.25" customHeight="1">
      <c r="A30" s="930">
        <v>29.0</v>
      </c>
      <c r="B30" s="873" t="s">
        <v>4247</v>
      </c>
      <c r="C30" s="926">
        <f>COUNTIFS('Sep new'!$K:$K,'Auctionner Summary'!$B30)</f>
        <v>1</v>
      </c>
      <c r="D30" s="905">
        <f>COUNTIFS('Sep new'!$K:$K,'Auctionner Summary'!$B30,'Sep new'!$W:$W,'Auctionner Summary'!$D$1)</f>
        <v>0</v>
      </c>
      <c r="E30" s="905">
        <f>COUNTIFS('Sep new'!$K:$K,'Auctionner Summary'!$B30,'Sep new'!$W:$W,'Auctionner Summary'!$E$1)</f>
        <v>1</v>
      </c>
      <c r="F30" s="905">
        <f>COUNTIFS('Sep new'!$K:$K,'Auctionner Summary'!$B30,'Sep new'!$W:$W,'Auctionner Summary'!$F$1)</f>
        <v>0</v>
      </c>
      <c r="G30" s="905">
        <f>COUNTIFS('Sep new'!$K:$K,'Auctionner Summary'!$B30,'Sep new'!$W:$W,'Auctionner Summary'!$G$1)</f>
        <v>0</v>
      </c>
      <c r="H30" s="927">
        <f t="shared" si="1"/>
        <v>1</v>
      </c>
      <c r="I30" s="928"/>
      <c r="J30" s="851">
        <f>COUNTIFS('Sep new'!$U:$U,'Auctionner Summary'!$J$1,'Sep new'!$K:$K,'Auctionner Summary'!$B30)</f>
        <v>1</v>
      </c>
      <c r="K30" s="851">
        <f>COUNTIFS('Sep new'!$J:$J,'Auctionner Summary'!$K$1,'Sep new'!$K:$K,'Auctionner Summary'!$B30)</f>
        <v>1</v>
      </c>
      <c r="L30" s="67"/>
      <c r="M30" s="851">
        <f>COUNTIFS('Sep new'!$J:$J,'Auctionner Summary'!$M$1,'Sep new'!$K:$K,'Auctionner Summary'!$B30)</f>
        <v>0</v>
      </c>
      <c r="N30" s="67"/>
      <c r="O30" s="67"/>
      <c r="P30" s="931" t="s">
        <v>4788</v>
      </c>
      <c r="Q30" s="67"/>
      <c r="R30" s="873" t="s">
        <v>4247</v>
      </c>
      <c r="S30" s="67"/>
      <c r="T30" s="67"/>
      <c r="U30" s="67"/>
      <c r="V30" s="67"/>
      <c r="W30" s="67"/>
      <c r="X30" s="67"/>
      <c r="Y30" s="67"/>
      <c r="Z30" s="67"/>
    </row>
    <row r="31" ht="14.25" customHeight="1">
      <c r="A31" s="930">
        <v>30.0</v>
      </c>
      <c r="B31" s="873" t="s">
        <v>4265</v>
      </c>
      <c r="C31" s="926">
        <f>COUNTIFS('Sep new'!$K:$K,'Auctionner Summary'!$B31)</f>
        <v>1</v>
      </c>
      <c r="D31" s="905">
        <f>COUNTIFS('Sep new'!$K:$K,'Auctionner Summary'!$B31,'Sep new'!$W:$W,'Auctionner Summary'!$D$1)</f>
        <v>0</v>
      </c>
      <c r="E31" s="905">
        <f>COUNTIFS('Sep new'!$K:$K,'Auctionner Summary'!$B31,'Sep new'!$W:$W,'Auctionner Summary'!$E$1)</f>
        <v>1</v>
      </c>
      <c r="F31" s="905">
        <f>COUNTIFS('Sep new'!$K:$K,'Auctionner Summary'!$B31,'Sep new'!$W:$W,'Auctionner Summary'!$F$1)</f>
        <v>0</v>
      </c>
      <c r="G31" s="905">
        <f>COUNTIFS('Sep new'!$K:$K,'Auctionner Summary'!$B31,'Sep new'!$W:$W,'Auctionner Summary'!$G$1)</f>
        <v>0</v>
      </c>
      <c r="H31" s="927">
        <f t="shared" si="1"/>
        <v>1</v>
      </c>
      <c r="I31" s="928"/>
      <c r="J31" s="851">
        <f>COUNTIFS('Sep new'!$U:$U,'Auctionner Summary'!$J$1,'Sep new'!$K:$K,'Auctionner Summary'!$B31)</f>
        <v>1</v>
      </c>
      <c r="K31" s="851">
        <f>COUNTIFS('Sep new'!$J:$J,'Auctionner Summary'!$K$1,'Sep new'!$K:$K,'Auctionner Summary'!$B31)</f>
        <v>1</v>
      </c>
      <c r="L31" s="67"/>
      <c r="M31" s="851">
        <f>COUNTIFS('Sep new'!$J:$J,'Auctionner Summary'!$M$1,'Sep new'!$K:$K,'Auctionner Summary'!$B31)</f>
        <v>0</v>
      </c>
      <c r="N31" s="67"/>
      <c r="O31" s="67"/>
      <c r="P31" s="931" t="s">
        <v>4789</v>
      </c>
      <c r="Q31" s="67"/>
      <c r="R31" s="873" t="s">
        <v>4265</v>
      </c>
      <c r="S31" s="67"/>
      <c r="T31" s="67"/>
      <c r="U31" s="67"/>
      <c r="V31" s="67"/>
      <c r="W31" s="67"/>
      <c r="X31" s="67"/>
      <c r="Y31" s="67"/>
      <c r="Z31" s="67"/>
    </row>
    <row r="32" ht="14.25" customHeight="1">
      <c r="A32" s="930">
        <v>31.0</v>
      </c>
      <c r="B32" s="873" t="s">
        <v>4278</v>
      </c>
      <c r="C32" s="926">
        <f>COUNTIFS('Sep new'!$K:$K,'Auctionner Summary'!$B32)</f>
        <v>2</v>
      </c>
      <c r="D32" s="905">
        <f>COUNTIFS('Sep new'!$K:$K,'Auctionner Summary'!$B32,'Sep new'!$W:$W,'Auctionner Summary'!$D$1)</f>
        <v>0</v>
      </c>
      <c r="E32" s="905">
        <f>COUNTIFS('Sep new'!$K:$K,'Auctionner Summary'!$B32,'Sep new'!$W:$W,'Auctionner Summary'!$E$1)</f>
        <v>1</v>
      </c>
      <c r="F32" s="905">
        <f>COUNTIFS('Sep new'!$K:$K,'Auctionner Summary'!$B32,'Sep new'!$W:$W,'Auctionner Summary'!$F$1)</f>
        <v>0</v>
      </c>
      <c r="G32" s="905">
        <f>COUNTIFS('Sep new'!$K:$K,'Auctionner Summary'!$B32,'Sep new'!$W:$W,'Auctionner Summary'!$G$1)</f>
        <v>0</v>
      </c>
      <c r="H32" s="927">
        <f t="shared" si="1"/>
        <v>1</v>
      </c>
      <c r="I32" s="928"/>
      <c r="J32" s="851">
        <f>COUNTIFS('Sep new'!$U:$U,'Auctionner Summary'!$J$1,'Sep new'!$K:$K,'Auctionner Summary'!$B32)</f>
        <v>1</v>
      </c>
      <c r="K32" s="851">
        <f>COUNTIFS('Sep new'!$J:$J,'Auctionner Summary'!$K$1,'Sep new'!$K:$K,'Auctionner Summary'!$B32)</f>
        <v>1</v>
      </c>
      <c r="L32" s="67"/>
      <c r="M32" s="851">
        <f>COUNTIFS('Sep new'!$J:$J,'Auctionner Summary'!$M$1,'Sep new'!$K:$K,'Auctionner Summary'!$B32)</f>
        <v>1</v>
      </c>
      <c r="N32" s="67"/>
      <c r="O32" s="67"/>
      <c r="P32" s="931" t="s">
        <v>4790</v>
      </c>
      <c r="Q32" s="67"/>
      <c r="R32" s="873" t="s">
        <v>4278</v>
      </c>
      <c r="S32" s="67"/>
      <c r="T32" s="67"/>
      <c r="U32" s="67"/>
      <c r="V32" s="67"/>
      <c r="W32" s="67"/>
      <c r="X32" s="67"/>
      <c r="Y32" s="67"/>
      <c r="Z32" s="67"/>
    </row>
    <row r="33" ht="14.25" customHeight="1">
      <c r="A33" s="930">
        <v>32.0</v>
      </c>
      <c r="B33" s="873" t="s">
        <v>4286</v>
      </c>
      <c r="C33" s="926">
        <f>COUNTIFS('Sep new'!$K:$K,'Auctionner Summary'!$B33)</f>
        <v>3</v>
      </c>
      <c r="D33" s="905">
        <f>COUNTIFS('Sep new'!$K:$K,'Auctionner Summary'!$B33,'Sep new'!$W:$W,'Auctionner Summary'!$D$1)</f>
        <v>0</v>
      </c>
      <c r="E33" s="905">
        <f>COUNTIFS('Sep new'!$K:$K,'Auctionner Summary'!$B33,'Sep new'!$W:$W,'Auctionner Summary'!$E$1)</f>
        <v>3</v>
      </c>
      <c r="F33" s="905">
        <f>COUNTIFS('Sep new'!$K:$K,'Auctionner Summary'!$B33,'Sep new'!$W:$W,'Auctionner Summary'!$F$1)</f>
        <v>0</v>
      </c>
      <c r="G33" s="905">
        <f>COUNTIFS('Sep new'!$K:$K,'Auctionner Summary'!$B33,'Sep new'!$W:$W,'Auctionner Summary'!$G$1)</f>
        <v>0</v>
      </c>
      <c r="H33" s="927">
        <f t="shared" si="1"/>
        <v>3</v>
      </c>
      <c r="I33" s="928"/>
      <c r="J33" s="851">
        <f>COUNTIFS('Sep new'!$U:$U,'Auctionner Summary'!$J$1,'Sep new'!$K:$K,'Auctionner Summary'!$B33)</f>
        <v>3</v>
      </c>
      <c r="K33" s="851">
        <f>COUNTIFS('Sep new'!$J:$J,'Auctionner Summary'!$K$1,'Sep new'!$K:$K,'Auctionner Summary'!$B33)</f>
        <v>3</v>
      </c>
      <c r="L33" s="67"/>
      <c r="M33" s="851">
        <f>COUNTIFS('Sep new'!$J:$J,'Auctionner Summary'!$M$1,'Sep new'!$K:$K,'Auctionner Summary'!$B33)</f>
        <v>0</v>
      </c>
      <c r="N33" s="67"/>
      <c r="O33" s="67"/>
      <c r="P33" s="931" t="s">
        <v>4791</v>
      </c>
      <c r="Q33" s="67"/>
      <c r="R33" s="873" t="s">
        <v>4286</v>
      </c>
      <c r="S33" s="67"/>
      <c r="T33" s="67"/>
      <c r="U33" s="67"/>
      <c r="V33" s="67"/>
      <c r="W33" s="67"/>
      <c r="X33" s="67"/>
      <c r="Y33" s="67"/>
      <c r="Z33" s="67"/>
    </row>
    <row r="34" ht="14.25" customHeight="1">
      <c r="A34" s="930">
        <v>33.0</v>
      </c>
      <c r="B34" s="873" t="s">
        <v>4304</v>
      </c>
      <c r="C34" s="926">
        <f>COUNTIFS('Sep new'!$K:$K,'Auctionner Summary'!$B34)</f>
        <v>5</v>
      </c>
      <c r="D34" s="905">
        <f>COUNTIFS('Sep new'!$K:$K,'Auctionner Summary'!$B34,'Sep new'!$W:$W,'Auctionner Summary'!$D$1)</f>
        <v>0</v>
      </c>
      <c r="E34" s="905">
        <f>COUNTIFS('Sep new'!$K:$K,'Auctionner Summary'!$B34,'Sep new'!$W:$W,'Auctionner Summary'!$E$1)</f>
        <v>4</v>
      </c>
      <c r="F34" s="905">
        <f>COUNTIFS('Sep new'!$K:$K,'Auctionner Summary'!$B34,'Sep new'!$W:$W,'Auctionner Summary'!$F$1)</f>
        <v>1</v>
      </c>
      <c r="G34" s="905">
        <f>COUNTIFS('Sep new'!$K:$K,'Auctionner Summary'!$B34,'Sep new'!$W:$W,'Auctionner Summary'!$G$1)</f>
        <v>0</v>
      </c>
      <c r="H34" s="927">
        <f t="shared" si="1"/>
        <v>5</v>
      </c>
      <c r="I34" s="928"/>
      <c r="J34" s="851">
        <f>COUNTIFS('Sep new'!$U:$U,'Auctionner Summary'!$J$1,'Sep new'!$K:$K,'Auctionner Summary'!$B34)</f>
        <v>2</v>
      </c>
      <c r="K34" s="851">
        <f>COUNTIFS('Sep new'!$J:$J,'Auctionner Summary'!$K$1,'Sep new'!$K:$K,'Auctionner Summary'!$B34)</f>
        <v>4</v>
      </c>
      <c r="L34" s="67"/>
      <c r="M34" s="851">
        <f>COUNTIFS('Sep new'!$J:$J,'Auctionner Summary'!$M$1,'Sep new'!$K:$K,'Auctionner Summary'!$B34)</f>
        <v>1</v>
      </c>
      <c r="N34" s="67"/>
      <c r="O34" s="67"/>
      <c r="P34" s="932" t="s">
        <v>4792</v>
      </c>
      <c r="Q34" s="67"/>
      <c r="R34" s="873" t="s">
        <v>4304</v>
      </c>
      <c r="S34" s="67"/>
      <c r="T34" s="67"/>
      <c r="U34" s="67"/>
      <c r="V34" s="67"/>
      <c r="W34" s="67"/>
      <c r="X34" s="67"/>
      <c r="Y34" s="67"/>
      <c r="Z34" s="67"/>
    </row>
    <row r="35" ht="14.25" customHeight="1">
      <c r="A35" s="910"/>
      <c r="B35" s="912" t="s">
        <v>4767</v>
      </c>
      <c r="C35" s="910">
        <f t="shared" ref="C35:H35" si="2">SUM(C2:C34)</f>
        <v>95</v>
      </c>
      <c r="D35" s="933">
        <f t="shared" si="2"/>
        <v>10</v>
      </c>
      <c r="E35" s="912">
        <f t="shared" si="2"/>
        <v>70</v>
      </c>
      <c r="F35" s="912">
        <f t="shared" si="2"/>
        <v>6</v>
      </c>
      <c r="G35" s="912">
        <f t="shared" si="2"/>
        <v>6</v>
      </c>
      <c r="H35" s="912">
        <f t="shared" si="2"/>
        <v>92</v>
      </c>
      <c r="I35" s="912"/>
      <c r="J35" s="914">
        <f t="shared" ref="J35:K35" si="3">SUM(J2:J34)</f>
        <v>60</v>
      </c>
      <c r="K35" s="914">
        <f t="shared" si="3"/>
        <v>68</v>
      </c>
      <c r="L35" s="855"/>
      <c r="M35" s="934">
        <f>SUM(M2:M34)</f>
        <v>26</v>
      </c>
      <c r="N35" s="67"/>
      <c r="O35" s="67"/>
      <c r="P35" s="67"/>
      <c r="Q35" s="67"/>
      <c r="S35" s="67"/>
      <c r="T35" s="67"/>
      <c r="U35" s="67"/>
      <c r="V35" s="67"/>
      <c r="W35" s="67"/>
      <c r="X35" s="67"/>
      <c r="Y35" s="67"/>
      <c r="Z35" s="67"/>
    </row>
    <row r="36" ht="14.25" customHeight="1">
      <c r="A36" s="67"/>
      <c r="B36" s="67"/>
      <c r="C36" s="935"/>
      <c r="D36" s="67"/>
      <c r="E36" s="67"/>
      <c r="F36" s="67"/>
      <c r="G36" s="67"/>
      <c r="H36" s="67"/>
      <c r="I36" s="67"/>
      <c r="J36" s="67"/>
      <c r="K36" s="936">
        <f>K35-'Branch $ week summary'!L25</f>
        <v>-21</v>
      </c>
      <c r="L36" s="67"/>
      <c r="M36" s="67"/>
      <c r="N36" s="67"/>
      <c r="O36" s="67"/>
      <c r="P36" s="67"/>
      <c r="Q36" s="67"/>
      <c r="S36" s="67"/>
      <c r="T36" s="67"/>
      <c r="U36" s="67"/>
      <c r="V36" s="67"/>
      <c r="W36" s="67"/>
      <c r="X36" s="67"/>
      <c r="Y36" s="67"/>
      <c r="Z36" s="67"/>
    </row>
    <row r="37" ht="14.25" customHeight="1">
      <c r="A37" s="67"/>
      <c r="B37" s="67"/>
      <c r="C37" s="935"/>
      <c r="D37" s="67"/>
      <c r="E37" s="67"/>
      <c r="F37" s="67"/>
      <c r="G37" s="67"/>
      <c r="H37" s="67"/>
      <c r="I37" s="67"/>
      <c r="J37" s="936">
        <f>J35-'Branch $ week summary'!J25</f>
        <v>-12</v>
      </c>
      <c r="K37" s="67"/>
      <c r="L37" s="67"/>
      <c r="M37" s="67"/>
      <c r="N37" s="67"/>
      <c r="O37" s="67"/>
      <c r="P37" s="67"/>
      <c r="Q37" s="67"/>
      <c r="S37" s="67"/>
      <c r="T37" s="67"/>
      <c r="U37" s="67"/>
      <c r="V37" s="67"/>
      <c r="W37" s="67"/>
      <c r="X37" s="67"/>
      <c r="Y37" s="67"/>
      <c r="Z37" s="67"/>
    </row>
    <row r="38" ht="14.25" customHeight="1">
      <c r="A38" s="67"/>
      <c r="B38" s="67"/>
      <c r="C38" s="935"/>
      <c r="D38" s="67"/>
      <c r="E38" s="67"/>
      <c r="F38" s="67"/>
      <c r="G38" s="67"/>
      <c r="H38" s="67"/>
      <c r="I38" s="67"/>
      <c r="J38" s="67"/>
      <c r="K38" s="67"/>
      <c r="L38" s="67"/>
      <c r="M38" s="67"/>
      <c r="N38" s="67"/>
      <c r="O38" s="67"/>
      <c r="P38" s="67"/>
      <c r="Q38" s="67"/>
      <c r="S38" s="67"/>
      <c r="T38" s="67"/>
      <c r="U38" s="67"/>
      <c r="V38" s="67"/>
      <c r="W38" s="67"/>
      <c r="X38" s="67"/>
      <c r="Y38" s="67"/>
      <c r="Z38" s="67"/>
    </row>
    <row r="39" ht="14.25" customHeight="1">
      <c r="A39" s="67"/>
      <c r="B39" s="67"/>
      <c r="C39" s="935"/>
      <c r="D39" s="67"/>
      <c r="E39" s="67"/>
      <c r="F39" s="67"/>
      <c r="G39" s="67"/>
      <c r="H39" s="67"/>
      <c r="I39" s="67"/>
      <c r="J39" s="67"/>
      <c r="K39" s="67"/>
      <c r="L39" s="67"/>
      <c r="M39" s="67"/>
      <c r="N39" s="67"/>
      <c r="O39" s="67"/>
      <c r="P39" s="67"/>
      <c r="Q39" s="67"/>
      <c r="S39" s="67"/>
      <c r="T39" s="67"/>
      <c r="U39" s="67"/>
      <c r="V39" s="67"/>
      <c r="W39" s="67"/>
      <c r="X39" s="67"/>
      <c r="Y39" s="67"/>
      <c r="Z39" s="67"/>
    </row>
    <row r="40" ht="14.25" customHeight="1">
      <c r="A40" s="67"/>
      <c r="B40" s="67"/>
      <c r="C40" s="935"/>
      <c r="D40" s="67"/>
      <c r="E40" s="67"/>
      <c r="F40" s="67"/>
      <c r="G40" s="67"/>
      <c r="H40" s="67"/>
      <c r="I40" s="67"/>
      <c r="J40" s="67"/>
      <c r="K40" s="67"/>
      <c r="L40" s="67"/>
      <c r="M40" s="67"/>
      <c r="N40" s="67"/>
      <c r="O40" s="67"/>
      <c r="P40" s="67"/>
      <c r="Q40" s="67"/>
      <c r="S40" s="67"/>
      <c r="T40" s="67"/>
      <c r="U40" s="67"/>
      <c r="V40" s="67"/>
      <c r="W40" s="67"/>
      <c r="X40" s="67"/>
      <c r="Y40" s="67"/>
      <c r="Z40" s="67"/>
    </row>
    <row r="41" ht="14.25" customHeight="1">
      <c r="A41" s="67"/>
      <c r="B41" s="67"/>
      <c r="C41" s="935"/>
      <c r="D41" s="67"/>
      <c r="E41" s="67"/>
      <c r="F41" s="67"/>
      <c r="G41" s="67"/>
      <c r="H41" s="67"/>
      <c r="I41" s="67"/>
      <c r="J41" s="67"/>
      <c r="K41" s="67"/>
      <c r="L41" s="67"/>
      <c r="M41" s="67"/>
      <c r="N41" s="67"/>
      <c r="O41" s="67"/>
      <c r="P41" s="67"/>
      <c r="Q41" s="67"/>
      <c r="S41" s="67"/>
      <c r="T41" s="67"/>
      <c r="U41" s="67"/>
      <c r="V41" s="67"/>
      <c r="W41" s="67"/>
      <c r="X41" s="67"/>
      <c r="Y41" s="67"/>
      <c r="Z41" s="67"/>
    </row>
    <row r="42" ht="14.25" customHeight="1">
      <c r="A42" s="67"/>
      <c r="B42" s="67"/>
      <c r="C42" s="935"/>
      <c r="D42" s="67"/>
      <c r="E42" s="67"/>
      <c r="F42" s="67"/>
      <c r="G42" s="67"/>
      <c r="H42" s="67"/>
      <c r="I42" s="67"/>
      <c r="J42" s="67"/>
      <c r="K42" s="67"/>
      <c r="L42" s="67"/>
      <c r="M42" s="67"/>
      <c r="N42" s="67"/>
      <c r="O42" s="67"/>
      <c r="P42" s="67"/>
      <c r="Q42" s="67"/>
      <c r="S42" s="67"/>
      <c r="T42" s="67"/>
      <c r="U42" s="67"/>
      <c r="V42" s="67"/>
      <c r="W42" s="67"/>
      <c r="X42" s="67"/>
      <c r="Y42" s="67"/>
      <c r="Z42" s="67"/>
    </row>
    <row r="43" ht="14.25" customHeight="1">
      <c r="A43" s="67"/>
      <c r="B43" s="67"/>
      <c r="C43" s="935"/>
      <c r="D43" s="67"/>
      <c r="E43" s="67"/>
      <c r="F43" s="67"/>
      <c r="G43" s="67"/>
      <c r="H43" s="67"/>
      <c r="I43" s="67"/>
      <c r="J43" s="67"/>
      <c r="K43" s="67"/>
      <c r="L43" s="67"/>
      <c r="M43" s="67"/>
      <c r="N43" s="67"/>
      <c r="O43" s="67"/>
      <c r="P43" s="67"/>
      <c r="Q43" s="67"/>
      <c r="S43" s="67"/>
      <c r="T43" s="67"/>
      <c r="U43" s="67"/>
      <c r="V43" s="67"/>
      <c r="W43" s="67"/>
      <c r="X43" s="67"/>
      <c r="Y43" s="67"/>
      <c r="Z43" s="67"/>
    </row>
    <row r="44" ht="14.25" customHeight="1">
      <c r="A44" s="67"/>
      <c r="B44" s="67"/>
      <c r="C44" s="935"/>
      <c r="D44" s="67"/>
      <c r="E44" s="67"/>
      <c r="F44" s="67"/>
      <c r="G44" s="67"/>
      <c r="H44" s="67"/>
      <c r="I44" s="67"/>
      <c r="J44" s="67"/>
      <c r="K44" s="67"/>
      <c r="L44" s="67"/>
      <c r="M44" s="67"/>
      <c r="N44" s="67"/>
      <c r="O44" s="67"/>
      <c r="P44" s="67"/>
      <c r="Q44" s="67"/>
      <c r="S44" s="67"/>
      <c r="T44" s="67"/>
      <c r="U44" s="67"/>
      <c r="V44" s="67"/>
      <c r="W44" s="67"/>
      <c r="X44" s="67"/>
      <c r="Y44" s="67"/>
      <c r="Z44" s="67"/>
    </row>
    <row r="45" ht="14.25" customHeight="1">
      <c r="A45" s="67"/>
      <c r="B45" s="67"/>
      <c r="C45" s="935"/>
      <c r="D45" s="67"/>
      <c r="E45" s="67"/>
      <c r="F45" s="67"/>
      <c r="G45" s="67"/>
      <c r="H45" s="67"/>
      <c r="I45" s="67"/>
      <c r="J45" s="67"/>
      <c r="K45" s="67"/>
      <c r="L45" s="67"/>
      <c r="M45" s="67"/>
      <c r="N45" s="67"/>
      <c r="O45" s="67"/>
      <c r="P45" s="67"/>
      <c r="Q45" s="67"/>
      <c r="S45" s="67"/>
      <c r="T45" s="67"/>
      <c r="U45" s="67"/>
      <c r="V45" s="67"/>
      <c r="W45" s="67"/>
      <c r="X45" s="67"/>
      <c r="Y45" s="67"/>
      <c r="Z45" s="67"/>
    </row>
    <row r="46" ht="14.25" customHeight="1">
      <c r="A46" s="67"/>
      <c r="B46" s="67"/>
      <c r="C46" s="935"/>
      <c r="D46" s="67"/>
      <c r="E46" s="67"/>
      <c r="F46" s="67"/>
      <c r="G46" s="67"/>
      <c r="H46" s="67"/>
      <c r="I46" s="67"/>
      <c r="J46" s="67"/>
      <c r="K46" s="67"/>
      <c r="L46" s="67"/>
      <c r="M46" s="67"/>
      <c r="N46" s="67"/>
      <c r="O46" s="67"/>
      <c r="P46" s="67"/>
      <c r="Q46" s="67"/>
      <c r="S46" s="67"/>
      <c r="T46" s="67"/>
      <c r="U46" s="67"/>
      <c r="V46" s="67"/>
      <c r="W46" s="67"/>
      <c r="X46" s="67"/>
      <c r="Y46" s="67"/>
      <c r="Z46" s="67"/>
    </row>
    <row r="47" ht="14.25" customHeight="1">
      <c r="A47" s="67"/>
      <c r="B47" s="67"/>
      <c r="C47" s="935"/>
      <c r="D47" s="67"/>
      <c r="E47" s="67"/>
      <c r="F47" s="67"/>
      <c r="G47" s="67"/>
      <c r="H47" s="67"/>
      <c r="I47" s="67"/>
      <c r="J47" s="67"/>
      <c r="K47" s="67"/>
      <c r="L47" s="67"/>
      <c r="M47" s="67"/>
      <c r="N47" s="67"/>
      <c r="O47" s="67"/>
      <c r="P47" s="67"/>
      <c r="Q47" s="67"/>
      <c r="S47" s="67"/>
      <c r="T47" s="67"/>
      <c r="U47" s="67"/>
      <c r="V47" s="67"/>
      <c r="W47" s="67"/>
      <c r="X47" s="67"/>
      <c r="Y47" s="67"/>
      <c r="Z47" s="67"/>
    </row>
    <row r="48" ht="14.25" customHeight="1">
      <c r="A48" s="67"/>
      <c r="B48" s="67"/>
      <c r="C48" s="935"/>
      <c r="D48" s="67"/>
      <c r="E48" s="67"/>
      <c r="F48" s="67"/>
      <c r="G48" s="67"/>
      <c r="H48" s="67"/>
      <c r="I48" s="67"/>
      <c r="J48" s="67"/>
      <c r="K48" s="67"/>
      <c r="L48" s="67"/>
      <c r="M48" s="67"/>
      <c r="N48" s="67"/>
      <c r="O48" s="67"/>
      <c r="P48" s="67"/>
      <c r="Q48" s="67"/>
      <c r="S48" s="67"/>
      <c r="T48" s="67"/>
      <c r="U48" s="67"/>
      <c r="V48" s="67"/>
      <c r="W48" s="67"/>
      <c r="X48" s="67"/>
      <c r="Y48" s="67"/>
      <c r="Z48" s="67"/>
    </row>
    <row r="49" ht="14.25" customHeight="1">
      <c r="A49" s="67"/>
      <c r="B49" s="67"/>
      <c r="C49" s="935"/>
      <c r="D49" s="67"/>
      <c r="E49" s="67"/>
      <c r="F49" s="67"/>
      <c r="G49" s="67"/>
      <c r="H49" s="67"/>
      <c r="I49" s="67"/>
      <c r="J49" s="67"/>
      <c r="K49" s="67"/>
      <c r="L49" s="67"/>
      <c r="M49" s="67"/>
      <c r="N49" s="67"/>
      <c r="O49" s="67"/>
      <c r="P49" s="67"/>
      <c r="Q49" s="67"/>
      <c r="S49" s="67"/>
      <c r="T49" s="67"/>
      <c r="U49" s="67"/>
      <c r="V49" s="67"/>
      <c r="W49" s="67"/>
      <c r="X49" s="67"/>
      <c r="Y49" s="67"/>
      <c r="Z49" s="67"/>
    </row>
    <row r="50" ht="14.25" customHeight="1">
      <c r="A50" s="67"/>
      <c r="B50" s="67"/>
      <c r="C50" s="935"/>
      <c r="D50" s="67"/>
      <c r="E50" s="67"/>
      <c r="F50" s="67"/>
      <c r="G50" s="67"/>
      <c r="H50" s="67"/>
      <c r="I50" s="67"/>
      <c r="J50" s="67"/>
      <c r="K50" s="67"/>
      <c r="L50" s="67"/>
      <c r="M50" s="67"/>
      <c r="N50" s="67"/>
      <c r="O50" s="67"/>
      <c r="P50" s="67"/>
      <c r="Q50" s="67"/>
      <c r="S50" s="67"/>
      <c r="T50" s="67"/>
      <c r="U50" s="67"/>
      <c r="V50" s="67"/>
      <c r="W50" s="67"/>
      <c r="X50" s="67"/>
      <c r="Y50" s="67"/>
      <c r="Z50" s="67"/>
    </row>
    <row r="51" ht="14.25" customHeight="1">
      <c r="A51" s="67"/>
      <c r="B51" s="67"/>
      <c r="C51" s="935"/>
      <c r="D51" s="67"/>
      <c r="E51" s="67"/>
      <c r="F51" s="67"/>
      <c r="G51" s="67"/>
      <c r="H51" s="67"/>
      <c r="I51" s="67"/>
      <c r="J51" s="67"/>
      <c r="K51" s="67"/>
      <c r="L51" s="67"/>
      <c r="M51" s="67"/>
      <c r="N51" s="67"/>
      <c r="O51" s="67"/>
      <c r="P51" s="67"/>
      <c r="Q51" s="67"/>
      <c r="S51" s="67"/>
      <c r="T51" s="67"/>
      <c r="U51" s="67"/>
      <c r="V51" s="67"/>
      <c r="W51" s="67"/>
      <c r="X51" s="67"/>
      <c r="Y51" s="67"/>
      <c r="Z51" s="67"/>
    </row>
    <row r="52" ht="14.25" customHeight="1">
      <c r="A52" s="67"/>
      <c r="B52" s="67"/>
      <c r="C52" s="935"/>
      <c r="D52" s="67"/>
      <c r="E52" s="67"/>
      <c r="F52" s="67"/>
      <c r="G52" s="67"/>
      <c r="H52" s="67"/>
      <c r="I52" s="67"/>
      <c r="J52" s="67"/>
      <c r="K52" s="67"/>
      <c r="L52" s="67"/>
      <c r="M52" s="67"/>
      <c r="N52" s="67"/>
      <c r="O52" s="67"/>
      <c r="P52" s="67"/>
      <c r="Q52" s="67"/>
      <c r="S52" s="67"/>
      <c r="T52" s="67"/>
      <c r="U52" s="67"/>
      <c r="V52" s="67"/>
      <c r="W52" s="67"/>
      <c r="X52" s="67"/>
      <c r="Y52" s="67"/>
      <c r="Z52" s="67"/>
    </row>
    <row r="53" ht="14.25" customHeight="1">
      <c r="A53" s="67"/>
      <c r="B53" s="67"/>
      <c r="C53" s="935"/>
      <c r="D53" s="67"/>
      <c r="E53" s="67"/>
      <c r="F53" s="67"/>
      <c r="G53" s="67"/>
      <c r="H53" s="67"/>
      <c r="I53" s="67"/>
      <c r="J53" s="67"/>
      <c r="K53" s="67"/>
      <c r="L53" s="67"/>
      <c r="M53" s="67"/>
      <c r="N53" s="67"/>
      <c r="O53" s="67"/>
      <c r="P53" s="67"/>
      <c r="Q53" s="67"/>
      <c r="S53" s="67"/>
      <c r="T53" s="67"/>
      <c r="U53" s="67"/>
      <c r="V53" s="67"/>
      <c r="W53" s="67"/>
      <c r="X53" s="67"/>
      <c r="Y53" s="67"/>
      <c r="Z53" s="67"/>
    </row>
    <row r="54" ht="14.25" customHeight="1">
      <c r="A54" s="67"/>
      <c r="B54" s="67"/>
      <c r="C54" s="935"/>
      <c r="D54" s="67"/>
      <c r="E54" s="67"/>
      <c r="F54" s="67"/>
      <c r="G54" s="67"/>
      <c r="H54" s="67"/>
      <c r="I54" s="67"/>
      <c r="J54" s="67"/>
      <c r="K54" s="67"/>
      <c r="L54" s="67"/>
      <c r="M54" s="67"/>
      <c r="N54" s="67"/>
      <c r="O54" s="67"/>
      <c r="P54" s="67"/>
      <c r="Q54" s="67"/>
      <c r="S54" s="67"/>
      <c r="T54" s="67"/>
      <c r="U54" s="67"/>
      <c r="V54" s="67"/>
      <c r="W54" s="67"/>
      <c r="X54" s="67"/>
      <c r="Y54" s="67"/>
      <c r="Z54" s="67"/>
    </row>
    <row r="55" ht="14.25" customHeight="1">
      <c r="A55" s="67"/>
      <c r="B55" s="67"/>
      <c r="C55" s="935"/>
      <c r="D55" s="67"/>
      <c r="E55" s="67"/>
      <c r="F55" s="67"/>
      <c r="G55" s="67"/>
      <c r="H55" s="67"/>
      <c r="I55" s="67"/>
      <c r="J55" s="67"/>
      <c r="K55" s="67"/>
      <c r="L55" s="67"/>
      <c r="M55" s="67"/>
      <c r="N55" s="67"/>
      <c r="O55" s="67"/>
      <c r="P55" s="67"/>
      <c r="Q55" s="67"/>
      <c r="S55" s="67"/>
      <c r="T55" s="67"/>
      <c r="U55" s="67"/>
      <c r="V55" s="67"/>
      <c r="W55" s="67"/>
      <c r="X55" s="67"/>
      <c r="Y55" s="67"/>
      <c r="Z55" s="67"/>
    </row>
    <row r="56" ht="14.25" customHeight="1">
      <c r="A56" s="67"/>
      <c r="B56" s="67"/>
      <c r="C56" s="935"/>
      <c r="D56" s="67"/>
      <c r="E56" s="67"/>
      <c r="F56" s="67"/>
      <c r="G56" s="67"/>
      <c r="H56" s="67"/>
      <c r="I56" s="67"/>
      <c r="J56" s="67"/>
      <c r="K56" s="67"/>
      <c r="L56" s="67"/>
      <c r="M56" s="67"/>
      <c r="N56" s="67"/>
      <c r="O56" s="67"/>
      <c r="P56" s="67"/>
      <c r="Q56" s="67"/>
      <c r="S56" s="67"/>
      <c r="T56" s="67"/>
      <c r="U56" s="67"/>
      <c r="V56" s="67"/>
      <c r="W56" s="67"/>
      <c r="X56" s="67"/>
      <c r="Y56" s="67"/>
      <c r="Z56" s="67"/>
    </row>
    <row r="57" ht="14.25" customHeight="1">
      <c r="A57" s="67"/>
      <c r="B57" s="67"/>
      <c r="C57" s="935"/>
      <c r="D57" s="67"/>
      <c r="E57" s="67"/>
      <c r="F57" s="67"/>
      <c r="G57" s="67"/>
      <c r="H57" s="67"/>
      <c r="I57" s="67"/>
      <c r="J57" s="67"/>
      <c r="K57" s="67"/>
      <c r="L57" s="67"/>
      <c r="M57" s="67"/>
      <c r="N57" s="67"/>
      <c r="O57" s="67"/>
      <c r="P57" s="67"/>
      <c r="Q57" s="67"/>
      <c r="S57" s="67"/>
      <c r="T57" s="67"/>
      <c r="U57" s="67"/>
      <c r="V57" s="67"/>
      <c r="W57" s="67"/>
      <c r="X57" s="67"/>
      <c r="Y57" s="67"/>
      <c r="Z57" s="67"/>
    </row>
    <row r="58" ht="14.25" customHeight="1">
      <c r="A58" s="67"/>
      <c r="B58" s="67"/>
      <c r="C58" s="935"/>
      <c r="D58" s="67"/>
      <c r="E58" s="67"/>
      <c r="F58" s="67"/>
      <c r="G58" s="67"/>
      <c r="H58" s="67"/>
      <c r="I58" s="67"/>
      <c r="J58" s="67"/>
      <c r="K58" s="67"/>
      <c r="L58" s="67"/>
      <c r="M58" s="67"/>
      <c r="N58" s="67"/>
      <c r="O58" s="67"/>
      <c r="P58" s="67"/>
      <c r="Q58" s="67"/>
      <c r="S58" s="67"/>
      <c r="T58" s="67"/>
      <c r="U58" s="67"/>
      <c r="V58" s="67"/>
      <c r="W58" s="67"/>
      <c r="X58" s="67"/>
      <c r="Y58" s="67"/>
      <c r="Z58" s="67"/>
    </row>
    <row r="59" ht="14.25" customHeight="1">
      <c r="A59" s="67"/>
      <c r="B59" s="67"/>
      <c r="C59" s="935"/>
      <c r="D59" s="67"/>
      <c r="E59" s="67"/>
      <c r="F59" s="67"/>
      <c r="G59" s="67"/>
      <c r="H59" s="67"/>
      <c r="I59" s="67"/>
      <c r="J59" s="67"/>
      <c r="K59" s="67"/>
      <c r="L59" s="67"/>
      <c r="M59" s="67"/>
      <c r="N59" s="67"/>
      <c r="O59" s="67"/>
      <c r="P59" s="67"/>
      <c r="Q59" s="67"/>
      <c r="S59" s="67"/>
      <c r="T59" s="67"/>
      <c r="U59" s="67"/>
      <c r="V59" s="67"/>
      <c r="W59" s="67"/>
      <c r="X59" s="67"/>
      <c r="Y59" s="67"/>
      <c r="Z59" s="67"/>
    </row>
    <row r="60" ht="14.25" customHeight="1">
      <c r="A60" s="67"/>
      <c r="B60" s="67"/>
      <c r="C60" s="935"/>
      <c r="D60" s="67"/>
      <c r="E60" s="67"/>
      <c r="F60" s="67"/>
      <c r="G60" s="67"/>
      <c r="H60" s="67"/>
      <c r="I60" s="67"/>
      <c r="J60" s="67"/>
      <c r="K60" s="67"/>
      <c r="L60" s="67"/>
      <c r="M60" s="67"/>
      <c r="N60" s="67"/>
      <c r="O60" s="67"/>
      <c r="P60" s="67"/>
      <c r="Q60" s="67"/>
      <c r="S60" s="67"/>
      <c r="T60" s="67"/>
      <c r="U60" s="67"/>
      <c r="V60" s="67"/>
      <c r="W60" s="67"/>
      <c r="X60" s="67"/>
      <c r="Y60" s="67"/>
      <c r="Z60" s="67"/>
    </row>
    <row r="61" ht="14.25" customHeight="1">
      <c r="A61" s="67"/>
      <c r="B61" s="67"/>
      <c r="C61" s="935"/>
      <c r="D61" s="67"/>
      <c r="E61" s="67"/>
      <c r="F61" s="67"/>
      <c r="G61" s="67"/>
      <c r="H61" s="67"/>
      <c r="I61" s="67"/>
      <c r="J61" s="67"/>
      <c r="K61" s="67"/>
      <c r="L61" s="67"/>
      <c r="M61" s="67"/>
      <c r="N61" s="67"/>
      <c r="O61" s="67"/>
      <c r="P61" s="67"/>
      <c r="Q61" s="67"/>
      <c r="S61" s="67"/>
      <c r="T61" s="67"/>
      <c r="U61" s="67"/>
      <c r="V61" s="67"/>
      <c r="W61" s="67"/>
      <c r="X61" s="67"/>
      <c r="Y61" s="67"/>
      <c r="Z61" s="67"/>
    </row>
    <row r="62" ht="14.25" customHeight="1">
      <c r="A62" s="67"/>
      <c r="B62" s="67"/>
      <c r="C62" s="935"/>
      <c r="D62" s="67"/>
      <c r="E62" s="67"/>
      <c r="F62" s="67"/>
      <c r="G62" s="67"/>
      <c r="H62" s="67"/>
      <c r="I62" s="67"/>
      <c r="J62" s="67"/>
      <c r="K62" s="67"/>
      <c r="L62" s="67"/>
      <c r="M62" s="67"/>
      <c r="N62" s="67"/>
      <c r="O62" s="67"/>
      <c r="P62" s="67"/>
      <c r="Q62" s="67"/>
      <c r="S62" s="67"/>
      <c r="T62" s="67"/>
      <c r="U62" s="67"/>
      <c r="V62" s="67"/>
      <c r="W62" s="67"/>
      <c r="X62" s="67"/>
      <c r="Y62" s="67"/>
      <c r="Z62" s="67"/>
    </row>
    <row r="63" ht="14.25" customHeight="1">
      <c r="A63" s="67"/>
      <c r="B63" s="67"/>
      <c r="C63" s="935"/>
      <c r="D63" s="67"/>
      <c r="E63" s="67"/>
      <c r="F63" s="67"/>
      <c r="G63" s="67"/>
      <c r="H63" s="67"/>
      <c r="I63" s="67"/>
      <c r="J63" s="67"/>
      <c r="K63" s="67"/>
      <c r="L63" s="67"/>
      <c r="M63" s="67"/>
      <c r="N63" s="67"/>
      <c r="O63" s="67"/>
      <c r="P63" s="67"/>
      <c r="Q63" s="67"/>
      <c r="S63" s="67"/>
      <c r="T63" s="67"/>
      <c r="U63" s="67"/>
      <c r="V63" s="67"/>
      <c r="W63" s="67"/>
      <c r="X63" s="67"/>
      <c r="Y63" s="67"/>
      <c r="Z63" s="67"/>
    </row>
    <row r="64" ht="14.25" customHeight="1">
      <c r="A64" s="67"/>
      <c r="B64" s="67"/>
      <c r="C64" s="935"/>
      <c r="D64" s="67"/>
      <c r="E64" s="67"/>
      <c r="F64" s="67"/>
      <c r="G64" s="67"/>
      <c r="H64" s="67"/>
      <c r="I64" s="67"/>
      <c r="J64" s="67"/>
      <c r="K64" s="67"/>
      <c r="L64" s="67"/>
      <c r="M64" s="67"/>
      <c r="N64" s="67"/>
      <c r="O64" s="67"/>
      <c r="P64" s="67"/>
      <c r="Q64" s="67"/>
      <c r="S64" s="67"/>
      <c r="T64" s="67"/>
      <c r="U64" s="67"/>
      <c r="V64" s="67"/>
      <c r="W64" s="67"/>
      <c r="X64" s="67"/>
      <c r="Y64" s="67"/>
      <c r="Z64" s="67"/>
    </row>
    <row r="65" ht="14.25" customHeight="1">
      <c r="A65" s="67"/>
      <c r="B65" s="67"/>
      <c r="C65" s="935"/>
      <c r="D65" s="67"/>
      <c r="E65" s="67"/>
      <c r="F65" s="67"/>
      <c r="G65" s="67"/>
      <c r="H65" s="67"/>
      <c r="I65" s="67"/>
      <c r="J65" s="67"/>
      <c r="K65" s="67"/>
      <c r="L65" s="67"/>
      <c r="M65" s="67"/>
      <c r="N65" s="67"/>
      <c r="O65" s="67"/>
      <c r="P65" s="67"/>
      <c r="Q65" s="67"/>
      <c r="S65" s="67"/>
      <c r="T65" s="67"/>
      <c r="U65" s="67"/>
      <c r="V65" s="67"/>
      <c r="W65" s="67"/>
      <c r="X65" s="67"/>
      <c r="Y65" s="67"/>
      <c r="Z65" s="67"/>
    </row>
    <row r="66" ht="14.25" customHeight="1">
      <c r="A66" s="67"/>
      <c r="B66" s="67"/>
      <c r="C66" s="935"/>
      <c r="D66" s="67"/>
      <c r="E66" s="67"/>
      <c r="F66" s="67"/>
      <c r="G66" s="67"/>
      <c r="H66" s="67"/>
      <c r="I66" s="67"/>
      <c r="J66" s="67"/>
      <c r="K66" s="67"/>
      <c r="L66" s="67"/>
      <c r="M66" s="67"/>
      <c r="N66" s="67"/>
      <c r="O66" s="67"/>
      <c r="P66" s="67"/>
      <c r="Q66" s="67"/>
      <c r="S66" s="67"/>
      <c r="T66" s="67"/>
      <c r="U66" s="67"/>
      <c r="V66" s="67"/>
      <c r="W66" s="67"/>
      <c r="X66" s="67"/>
      <c r="Y66" s="67"/>
      <c r="Z66" s="67"/>
    </row>
    <row r="67" ht="14.25" customHeight="1">
      <c r="A67" s="67"/>
      <c r="B67" s="67"/>
      <c r="C67" s="935"/>
      <c r="D67" s="67"/>
      <c r="E67" s="67"/>
      <c r="F67" s="67"/>
      <c r="G67" s="67"/>
      <c r="H67" s="67"/>
      <c r="I67" s="67"/>
      <c r="J67" s="67"/>
      <c r="K67" s="67"/>
      <c r="L67" s="67"/>
      <c r="M67" s="67"/>
      <c r="N67" s="67"/>
      <c r="O67" s="67"/>
      <c r="P67" s="67"/>
      <c r="Q67" s="67"/>
      <c r="S67" s="67"/>
      <c r="T67" s="67"/>
      <c r="U67" s="67"/>
      <c r="V67" s="67"/>
      <c r="W67" s="67"/>
      <c r="X67" s="67"/>
      <c r="Y67" s="67"/>
      <c r="Z67" s="67"/>
    </row>
    <row r="68" ht="14.25" customHeight="1">
      <c r="A68" s="67"/>
      <c r="B68" s="67"/>
      <c r="C68" s="935"/>
      <c r="D68" s="67"/>
      <c r="E68" s="67"/>
      <c r="F68" s="67"/>
      <c r="G68" s="67"/>
      <c r="H68" s="67"/>
      <c r="I68" s="67"/>
      <c r="J68" s="67"/>
      <c r="K68" s="67"/>
      <c r="L68" s="67"/>
      <c r="M68" s="67"/>
      <c r="N68" s="67"/>
      <c r="O68" s="67"/>
      <c r="P68" s="67"/>
      <c r="Q68" s="67"/>
      <c r="S68" s="67"/>
      <c r="T68" s="67"/>
      <c r="U68" s="67"/>
      <c r="V68" s="67"/>
      <c r="W68" s="67"/>
      <c r="X68" s="67"/>
      <c r="Y68" s="67"/>
      <c r="Z68" s="67"/>
    </row>
    <row r="69" ht="14.25" customHeight="1">
      <c r="A69" s="67"/>
      <c r="B69" s="67"/>
      <c r="C69" s="935"/>
      <c r="D69" s="67"/>
      <c r="E69" s="67"/>
      <c r="F69" s="67"/>
      <c r="G69" s="67"/>
      <c r="H69" s="67"/>
      <c r="I69" s="67"/>
      <c r="J69" s="67"/>
      <c r="K69" s="67"/>
      <c r="L69" s="67"/>
      <c r="M69" s="67"/>
      <c r="N69" s="67"/>
      <c r="O69" s="67"/>
      <c r="P69" s="67"/>
      <c r="Q69" s="67"/>
      <c r="S69" s="67"/>
      <c r="T69" s="67"/>
      <c r="U69" s="67"/>
      <c r="V69" s="67"/>
      <c r="W69" s="67"/>
      <c r="X69" s="67"/>
      <c r="Y69" s="67"/>
      <c r="Z69" s="67"/>
    </row>
    <row r="70" ht="14.25" customHeight="1">
      <c r="A70" s="67"/>
      <c r="B70" s="67"/>
      <c r="C70" s="935"/>
      <c r="D70" s="67"/>
      <c r="E70" s="67"/>
      <c r="F70" s="67"/>
      <c r="G70" s="67"/>
      <c r="H70" s="67"/>
      <c r="I70" s="67"/>
      <c r="J70" s="67"/>
      <c r="K70" s="67"/>
      <c r="L70" s="67"/>
      <c r="M70" s="67"/>
      <c r="N70" s="67"/>
      <c r="O70" s="67"/>
      <c r="P70" s="67"/>
      <c r="Q70" s="67"/>
      <c r="S70" s="67"/>
      <c r="T70" s="67"/>
      <c r="U70" s="67"/>
      <c r="V70" s="67"/>
      <c r="W70" s="67"/>
      <c r="X70" s="67"/>
      <c r="Y70" s="67"/>
      <c r="Z70" s="67"/>
    </row>
    <row r="71" ht="14.25" customHeight="1">
      <c r="A71" s="67"/>
      <c r="B71" s="67"/>
      <c r="C71" s="935"/>
      <c r="D71" s="67"/>
      <c r="E71" s="67"/>
      <c r="F71" s="67"/>
      <c r="G71" s="67"/>
      <c r="H71" s="67"/>
      <c r="I71" s="67"/>
      <c r="J71" s="67"/>
      <c r="K71" s="67"/>
      <c r="L71" s="67"/>
      <c r="M71" s="67"/>
      <c r="N71" s="67"/>
      <c r="O71" s="67"/>
      <c r="P71" s="67"/>
      <c r="Q71" s="67"/>
      <c r="S71" s="67"/>
      <c r="T71" s="67"/>
      <c r="U71" s="67"/>
      <c r="V71" s="67"/>
      <c r="W71" s="67"/>
      <c r="X71" s="67"/>
      <c r="Y71" s="67"/>
      <c r="Z71" s="67"/>
    </row>
    <row r="72" ht="14.25" customHeight="1">
      <c r="A72" s="67"/>
      <c r="B72" s="67"/>
      <c r="C72" s="935"/>
      <c r="D72" s="67"/>
      <c r="E72" s="67"/>
      <c r="F72" s="67"/>
      <c r="G72" s="67"/>
      <c r="H72" s="67"/>
      <c r="I72" s="67"/>
      <c r="J72" s="67"/>
      <c r="K72" s="67"/>
      <c r="L72" s="67"/>
      <c r="M72" s="67"/>
      <c r="N72" s="67"/>
      <c r="O72" s="67"/>
      <c r="P72" s="67"/>
      <c r="Q72" s="67"/>
      <c r="S72" s="67"/>
      <c r="T72" s="67"/>
      <c r="U72" s="67"/>
      <c r="V72" s="67"/>
      <c r="W72" s="67"/>
      <c r="X72" s="67"/>
      <c r="Y72" s="67"/>
      <c r="Z72" s="67"/>
    </row>
    <row r="73" ht="14.25" customHeight="1">
      <c r="A73" s="67"/>
      <c r="B73" s="67"/>
      <c r="C73" s="935"/>
      <c r="D73" s="67"/>
      <c r="E73" s="67"/>
      <c r="F73" s="67"/>
      <c r="G73" s="67"/>
      <c r="H73" s="67"/>
      <c r="I73" s="67"/>
      <c r="J73" s="67"/>
      <c r="K73" s="67"/>
      <c r="L73" s="67"/>
      <c r="M73" s="67"/>
      <c r="N73" s="67"/>
      <c r="O73" s="67"/>
      <c r="P73" s="67"/>
      <c r="Q73" s="67"/>
      <c r="S73" s="67"/>
      <c r="T73" s="67"/>
      <c r="U73" s="67"/>
      <c r="V73" s="67"/>
      <c r="W73" s="67"/>
      <c r="X73" s="67"/>
      <c r="Y73" s="67"/>
      <c r="Z73" s="67"/>
    </row>
    <row r="74" ht="14.25" customHeight="1">
      <c r="A74" s="67"/>
      <c r="B74" s="67"/>
      <c r="C74" s="935"/>
      <c r="D74" s="67"/>
      <c r="E74" s="67"/>
      <c r="F74" s="67"/>
      <c r="G74" s="67"/>
      <c r="H74" s="67"/>
      <c r="I74" s="67"/>
      <c r="J74" s="67"/>
      <c r="K74" s="67"/>
      <c r="L74" s="67"/>
      <c r="M74" s="67"/>
      <c r="N74" s="67"/>
      <c r="O74" s="67"/>
      <c r="P74" s="67"/>
      <c r="Q74" s="67"/>
      <c r="S74" s="67"/>
      <c r="T74" s="67"/>
      <c r="U74" s="67"/>
      <c r="V74" s="67"/>
      <c r="W74" s="67"/>
      <c r="X74" s="67"/>
      <c r="Y74" s="67"/>
      <c r="Z74" s="67"/>
    </row>
    <row r="75" ht="14.25" customHeight="1">
      <c r="A75" s="67"/>
      <c r="B75" s="67"/>
      <c r="C75" s="935"/>
      <c r="D75" s="67"/>
      <c r="E75" s="67"/>
      <c r="F75" s="67"/>
      <c r="G75" s="67"/>
      <c r="H75" s="67"/>
      <c r="I75" s="67"/>
      <c r="J75" s="67"/>
      <c r="K75" s="67"/>
      <c r="L75" s="67"/>
      <c r="M75" s="67"/>
      <c r="N75" s="67"/>
      <c r="O75" s="67"/>
      <c r="P75" s="67"/>
      <c r="Q75" s="67"/>
      <c r="S75" s="67"/>
      <c r="T75" s="67"/>
      <c r="U75" s="67"/>
      <c r="V75" s="67"/>
      <c r="W75" s="67"/>
      <c r="X75" s="67"/>
      <c r="Y75" s="67"/>
      <c r="Z75" s="67"/>
    </row>
    <row r="76" ht="14.25" customHeight="1">
      <c r="A76" s="67"/>
      <c r="B76" s="67"/>
      <c r="C76" s="935"/>
      <c r="D76" s="67"/>
      <c r="E76" s="67"/>
      <c r="F76" s="67"/>
      <c r="G76" s="67"/>
      <c r="H76" s="67"/>
      <c r="I76" s="67"/>
      <c r="J76" s="67"/>
      <c r="K76" s="67"/>
      <c r="L76" s="67"/>
      <c r="M76" s="67"/>
      <c r="N76" s="67"/>
      <c r="O76" s="67"/>
      <c r="P76" s="67"/>
      <c r="Q76" s="67"/>
      <c r="S76" s="67"/>
      <c r="T76" s="67"/>
      <c r="U76" s="67"/>
      <c r="V76" s="67"/>
      <c r="W76" s="67"/>
      <c r="X76" s="67"/>
      <c r="Y76" s="67"/>
      <c r="Z76" s="67"/>
    </row>
    <row r="77" ht="14.25" customHeight="1">
      <c r="A77" s="67"/>
      <c r="B77" s="67"/>
      <c r="C77" s="935"/>
      <c r="D77" s="67"/>
      <c r="E77" s="67"/>
      <c r="F77" s="67"/>
      <c r="G77" s="67"/>
      <c r="H77" s="67"/>
      <c r="I77" s="67"/>
      <c r="J77" s="67"/>
      <c r="K77" s="67"/>
      <c r="L77" s="67"/>
      <c r="M77" s="67"/>
      <c r="N77" s="67"/>
      <c r="O77" s="67"/>
      <c r="P77" s="67"/>
      <c r="Q77" s="67"/>
      <c r="S77" s="67"/>
      <c r="T77" s="67"/>
      <c r="U77" s="67"/>
      <c r="V77" s="67"/>
      <c r="W77" s="67"/>
      <c r="X77" s="67"/>
      <c r="Y77" s="67"/>
      <c r="Z77" s="67"/>
    </row>
    <row r="78" ht="14.25" customHeight="1">
      <c r="A78" s="67"/>
      <c r="B78" s="67"/>
      <c r="C78" s="935"/>
      <c r="D78" s="67"/>
      <c r="E78" s="67"/>
      <c r="F78" s="67"/>
      <c r="G78" s="67"/>
      <c r="H78" s="67"/>
      <c r="I78" s="67"/>
      <c r="J78" s="67"/>
      <c r="K78" s="67"/>
      <c r="L78" s="67"/>
      <c r="M78" s="67"/>
      <c r="N78" s="67"/>
      <c r="O78" s="67"/>
      <c r="P78" s="67"/>
      <c r="Q78" s="67"/>
      <c r="S78" s="67"/>
      <c r="T78" s="67"/>
      <c r="U78" s="67"/>
      <c r="V78" s="67"/>
      <c r="W78" s="67"/>
      <c r="X78" s="67"/>
      <c r="Y78" s="67"/>
      <c r="Z78" s="67"/>
    </row>
    <row r="79" ht="14.25" customHeight="1">
      <c r="A79" s="67"/>
      <c r="B79" s="67"/>
      <c r="C79" s="935"/>
      <c r="D79" s="67"/>
      <c r="E79" s="67"/>
      <c r="F79" s="67"/>
      <c r="G79" s="67"/>
      <c r="H79" s="67"/>
      <c r="I79" s="67"/>
      <c r="J79" s="67"/>
      <c r="K79" s="67"/>
      <c r="L79" s="67"/>
      <c r="M79" s="67"/>
      <c r="N79" s="67"/>
      <c r="O79" s="67"/>
      <c r="P79" s="67"/>
      <c r="Q79" s="67"/>
      <c r="S79" s="67"/>
      <c r="T79" s="67"/>
      <c r="U79" s="67"/>
      <c r="V79" s="67"/>
      <c r="W79" s="67"/>
      <c r="X79" s="67"/>
      <c r="Y79" s="67"/>
      <c r="Z79" s="67"/>
    </row>
    <row r="80" ht="14.25" customHeight="1">
      <c r="A80" s="67"/>
      <c r="B80" s="67"/>
      <c r="C80" s="935"/>
      <c r="D80" s="67"/>
      <c r="E80" s="67"/>
      <c r="F80" s="67"/>
      <c r="G80" s="67"/>
      <c r="H80" s="67"/>
      <c r="I80" s="67"/>
      <c r="J80" s="67"/>
      <c r="K80" s="67"/>
      <c r="L80" s="67"/>
      <c r="M80" s="67"/>
      <c r="N80" s="67"/>
      <c r="O80" s="67"/>
      <c r="P80" s="67"/>
      <c r="Q80" s="67"/>
      <c r="S80" s="67"/>
      <c r="T80" s="67"/>
      <c r="U80" s="67"/>
      <c r="V80" s="67"/>
      <c r="W80" s="67"/>
      <c r="X80" s="67"/>
      <c r="Y80" s="67"/>
      <c r="Z80" s="67"/>
    </row>
    <row r="81" ht="14.25" customHeight="1">
      <c r="A81" s="67"/>
      <c r="B81" s="67"/>
      <c r="C81" s="935"/>
      <c r="D81" s="67"/>
      <c r="E81" s="67"/>
      <c r="F81" s="67"/>
      <c r="G81" s="67"/>
      <c r="H81" s="67"/>
      <c r="I81" s="67"/>
      <c r="J81" s="67"/>
      <c r="K81" s="67"/>
      <c r="L81" s="67"/>
      <c r="M81" s="67"/>
      <c r="N81" s="67"/>
      <c r="O81" s="67"/>
      <c r="P81" s="67"/>
      <c r="Q81" s="67"/>
      <c r="S81" s="67"/>
      <c r="T81" s="67"/>
      <c r="U81" s="67"/>
      <c r="V81" s="67"/>
      <c r="W81" s="67"/>
      <c r="X81" s="67"/>
      <c r="Y81" s="67"/>
      <c r="Z81" s="67"/>
    </row>
    <row r="82" ht="14.25" customHeight="1">
      <c r="A82" s="67"/>
      <c r="B82" s="67"/>
      <c r="C82" s="935"/>
      <c r="D82" s="67"/>
      <c r="E82" s="67"/>
      <c r="F82" s="67"/>
      <c r="G82" s="67"/>
      <c r="H82" s="67"/>
      <c r="I82" s="67"/>
      <c r="J82" s="67"/>
      <c r="K82" s="67"/>
      <c r="L82" s="67"/>
      <c r="M82" s="67"/>
      <c r="N82" s="67"/>
      <c r="O82" s="67"/>
      <c r="P82" s="67"/>
      <c r="Q82" s="67"/>
      <c r="S82" s="67"/>
      <c r="T82" s="67"/>
      <c r="U82" s="67"/>
      <c r="V82" s="67"/>
      <c r="W82" s="67"/>
      <c r="X82" s="67"/>
      <c r="Y82" s="67"/>
      <c r="Z82" s="67"/>
    </row>
    <row r="83" ht="14.25" customHeight="1">
      <c r="A83" s="67"/>
      <c r="B83" s="67"/>
      <c r="C83" s="935"/>
      <c r="D83" s="67"/>
      <c r="E83" s="67"/>
      <c r="F83" s="67"/>
      <c r="G83" s="67"/>
      <c r="H83" s="67"/>
      <c r="I83" s="67"/>
      <c r="J83" s="67"/>
      <c r="K83" s="67"/>
      <c r="L83" s="67"/>
      <c r="M83" s="67"/>
      <c r="N83" s="67"/>
      <c r="O83" s="67"/>
      <c r="P83" s="67"/>
      <c r="Q83" s="67"/>
      <c r="S83" s="67"/>
      <c r="T83" s="67"/>
      <c r="U83" s="67"/>
      <c r="V83" s="67"/>
      <c r="W83" s="67"/>
      <c r="X83" s="67"/>
      <c r="Y83" s="67"/>
      <c r="Z83" s="67"/>
    </row>
    <row r="84" ht="14.25" customHeight="1">
      <c r="A84" s="67"/>
      <c r="B84" s="67"/>
      <c r="C84" s="935"/>
      <c r="D84" s="67"/>
      <c r="E84" s="67"/>
      <c r="F84" s="67"/>
      <c r="G84" s="67"/>
      <c r="H84" s="67"/>
      <c r="I84" s="67"/>
      <c r="J84" s="67"/>
      <c r="K84" s="67"/>
      <c r="L84" s="67"/>
      <c r="M84" s="67"/>
      <c r="N84" s="67"/>
      <c r="O84" s="67"/>
      <c r="P84" s="67"/>
      <c r="Q84" s="67"/>
      <c r="S84" s="67"/>
      <c r="T84" s="67"/>
      <c r="U84" s="67"/>
      <c r="V84" s="67"/>
      <c r="W84" s="67"/>
      <c r="X84" s="67"/>
      <c r="Y84" s="67"/>
      <c r="Z84" s="67"/>
    </row>
    <row r="85" ht="14.25" customHeight="1">
      <c r="A85" s="67"/>
      <c r="B85" s="67"/>
      <c r="C85" s="935"/>
      <c r="D85" s="67"/>
      <c r="E85" s="67"/>
      <c r="F85" s="67"/>
      <c r="G85" s="67"/>
      <c r="H85" s="67"/>
      <c r="I85" s="67"/>
      <c r="J85" s="67"/>
      <c r="K85" s="67"/>
      <c r="L85" s="67"/>
      <c r="M85" s="67"/>
      <c r="N85" s="67"/>
      <c r="O85" s="67"/>
      <c r="P85" s="67"/>
      <c r="Q85" s="67"/>
      <c r="S85" s="67"/>
      <c r="T85" s="67"/>
      <c r="U85" s="67"/>
      <c r="V85" s="67"/>
      <c r="W85" s="67"/>
      <c r="X85" s="67"/>
      <c r="Y85" s="67"/>
      <c r="Z85" s="67"/>
    </row>
    <row r="86" ht="14.25" customHeight="1">
      <c r="A86" s="67"/>
      <c r="B86" s="67"/>
      <c r="C86" s="935"/>
      <c r="D86" s="67"/>
      <c r="E86" s="67"/>
      <c r="F86" s="67"/>
      <c r="G86" s="67"/>
      <c r="H86" s="67"/>
      <c r="I86" s="67"/>
      <c r="J86" s="67"/>
      <c r="K86" s="67"/>
      <c r="L86" s="67"/>
      <c r="M86" s="67"/>
      <c r="N86" s="67"/>
      <c r="O86" s="67"/>
      <c r="P86" s="67"/>
      <c r="Q86" s="67"/>
      <c r="S86" s="67"/>
      <c r="T86" s="67"/>
      <c r="U86" s="67"/>
      <c r="V86" s="67"/>
      <c r="W86" s="67"/>
      <c r="X86" s="67"/>
      <c r="Y86" s="67"/>
      <c r="Z86" s="67"/>
    </row>
    <row r="87" ht="14.25" customHeight="1">
      <c r="A87" s="67"/>
      <c r="B87" s="67"/>
      <c r="C87" s="935"/>
      <c r="D87" s="67"/>
      <c r="E87" s="67"/>
      <c r="F87" s="67"/>
      <c r="G87" s="67"/>
      <c r="H87" s="67"/>
      <c r="I87" s="67"/>
      <c r="J87" s="67"/>
      <c r="K87" s="67"/>
      <c r="L87" s="67"/>
      <c r="M87" s="67"/>
      <c r="N87" s="67"/>
      <c r="O87" s="67"/>
      <c r="P87" s="67"/>
      <c r="Q87" s="67"/>
      <c r="S87" s="67"/>
      <c r="T87" s="67"/>
      <c r="U87" s="67"/>
      <c r="V87" s="67"/>
      <c r="W87" s="67"/>
      <c r="X87" s="67"/>
      <c r="Y87" s="67"/>
      <c r="Z87" s="67"/>
    </row>
    <row r="88" ht="14.25" customHeight="1">
      <c r="A88" s="67"/>
      <c r="B88" s="67"/>
      <c r="C88" s="935"/>
      <c r="D88" s="67"/>
      <c r="E88" s="67"/>
      <c r="F88" s="67"/>
      <c r="G88" s="67"/>
      <c r="H88" s="67"/>
      <c r="I88" s="67"/>
      <c r="J88" s="67"/>
      <c r="K88" s="67"/>
      <c r="L88" s="67"/>
      <c r="M88" s="67"/>
      <c r="N88" s="67"/>
      <c r="O88" s="67"/>
      <c r="P88" s="67"/>
      <c r="Q88" s="67"/>
      <c r="S88" s="67"/>
      <c r="T88" s="67"/>
      <c r="U88" s="67"/>
      <c r="V88" s="67"/>
      <c r="W88" s="67"/>
      <c r="X88" s="67"/>
      <c r="Y88" s="67"/>
      <c r="Z88" s="67"/>
    </row>
    <row r="89" ht="14.25" customHeight="1">
      <c r="A89" s="67"/>
      <c r="B89" s="67"/>
      <c r="C89" s="935"/>
      <c r="D89" s="67"/>
      <c r="E89" s="67"/>
      <c r="F89" s="67"/>
      <c r="G89" s="67"/>
      <c r="H89" s="67"/>
      <c r="I89" s="67"/>
      <c r="J89" s="67"/>
      <c r="K89" s="67"/>
      <c r="L89" s="67"/>
      <c r="M89" s="67"/>
      <c r="N89" s="67"/>
      <c r="O89" s="67"/>
      <c r="P89" s="67"/>
      <c r="Q89" s="67"/>
      <c r="S89" s="67"/>
      <c r="T89" s="67"/>
      <c r="U89" s="67"/>
      <c r="V89" s="67"/>
      <c r="W89" s="67"/>
      <c r="X89" s="67"/>
      <c r="Y89" s="67"/>
      <c r="Z89" s="67"/>
    </row>
    <row r="90" ht="14.25" customHeight="1">
      <c r="A90" s="67"/>
      <c r="B90" s="67"/>
      <c r="C90" s="935"/>
      <c r="D90" s="67"/>
      <c r="E90" s="67"/>
      <c r="F90" s="67"/>
      <c r="G90" s="67"/>
      <c r="H90" s="67"/>
      <c r="I90" s="67"/>
      <c r="J90" s="67"/>
      <c r="K90" s="67"/>
      <c r="L90" s="67"/>
      <c r="M90" s="67"/>
      <c r="N90" s="67"/>
      <c r="O90" s="67"/>
      <c r="P90" s="67"/>
      <c r="Q90" s="67"/>
      <c r="S90" s="67"/>
      <c r="T90" s="67"/>
      <c r="U90" s="67"/>
      <c r="V90" s="67"/>
      <c r="W90" s="67"/>
      <c r="X90" s="67"/>
      <c r="Y90" s="67"/>
      <c r="Z90" s="67"/>
    </row>
    <row r="91" ht="14.25" customHeight="1">
      <c r="A91" s="67"/>
      <c r="B91" s="67"/>
      <c r="C91" s="935"/>
      <c r="D91" s="67"/>
      <c r="E91" s="67"/>
      <c r="F91" s="67"/>
      <c r="G91" s="67"/>
      <c r="H91" s="67"/>
      <c r="I91" s="67"/>
      <c r="J91" s="67"/>
      <c r="K91" s="67"/>
      <c r="L91" s="67"/>
      <c r="M91" s="67"/>
      <c r="N91" s="67"/>
      <c r="O91" s="67"/>
      <c r="P91" s="67"/>
      <c r="Q91" s="67"/>
      <c r="S91" s="67"/>
      <c r="T91" s="67"/>
      <c r="U91" s="67"/>
      <c r="V91" s="67"/>
      <c r="W91" s="67"/>
      <c r="X91" s="67"/>
      <c r="Y91" s="67"/>
      <c r="Z91" s="67"/>
    </row>
    <row r="92" ht="14.25" customHeight="1">
      <c r="A92" s="67"/>
      <c r="B92" s="67"/>
      <c r="C92" s="935"/>
      <c r="D92" s="67"/>
      <c r="E92" s="67"/>
      <c r="F92" s="67"/>
      <c r="G92" s="67"/>
      <c r="H92" s="67"/>
      <c r="I92" s="67"/>
      <c r="J92" s="67"/>
      <c r="K92" s="67"/>
      <c r="L92" s="67"/>
      <c r="M92" s="67"/>
      <c r="N92" s="67"/>
      <c r="O92" s="67"/>
      <c r="P92" s="67"/>
      <c r="Q92" s="67"/>
      <c r="S92" s="67"/>
      <c r="T92" s="67"/>
      <c r="U92" s="67"/>
      <c r="V92" s="67"/>
      <c r="W92" s="67"/>
      <c r="X92" s="67"/>
      <c r="Y92" s="67"/>
      <c r="Z92" s="67"/>
    </row>
    <row r="93" ht="14.25" customHeight="1">
      <c r="A93" s="67"/>
      <c r="B93" s="67"/>
      <c r="C93" s="935"/>
      <c r="D93" s="67"/>
      <c r="E93" s="67"/>
      <c r="F93" s="67"/>
      <c r="G93" s="67"/>
      <c r="H93" s="67"/>
      <c r="I93" s="67"/>
      <c r="J93" s="67"/>
      <c r="K93" s="67"/>
      <c r="L93" s="67"/>
      <c r="M93" s="67"/>
      <c r="N93" s="67"/>
      <c r="O93" s="67"/>
      <c r="P93" s="67"/>
      <c r="Q93" s="67"/>
      <c r="S93" s="67"/>
      <c r="T93" s="67"/>
      <c r="U93" s="67"/>
      <c r="V93" s="67"/>
      <c r="W93" s="67"/>
      <c r="X93" s="67"/>
      <c r="Y93" s="67"/>
      <c r="Z93" s="67"/>
    </row>
    <row r="94" ht="14.25" customHeight="1">
      <c r="A94" s="67"/>
      <c r="B94" s="67"/>
      <c r="C94" s="935"/>
      <c r="D94" s="67"/>
      <c r="E94" s="67"/>
      <c r="F94" s="67"/>
      <c r="G94" s="67"/>
      <c r="H94" s="67"/>
      <c r="I94" s="67"/>
      <c r="J94" s="67"/>
      <c r="K94" s="67"/>
      <c r="L94" s="67"/>
      <c r="M94" s="67"/>
      <c r="N94" s="67"/>
      <c r="O94" s="67"/>
      <c r="P94" s="67"/>
      <c r="Q94" s="67"/>
      <c r="S94" s="67"/>
      <c r="T94" s="67"/>
      <c r="U94" s="67"/>
      <c r="V94" s="67"/>
      <c r="W94" s="67"/>
      <c r="X94" s="67"/>
      <c r="Y94" s="67"/>
      <c r="Z94" s="67"/>
    </row>
    <row r="95" ht="14.25" customHeight="1">
      <c r="A95" s="67"/>
      <c r="B95" s="67"/>
      <c r="C95" s="935"/>
      <c r="D95" s="67"/>
      <c r="E95" s="67"/>
      <c r="F95" s="67"/>
      <c r="G95" s="67"/>
      <c r="H95" s="67"/>
      <c r="I95" s="67"/>
      <c r="J95" s="67"/>
      <c r="K95" s="67"/>
      <c r="L95" s="67"/>
      <c r="M95" s="67"/>
      <c r="N95" s="67"/>
      <c r="O95" s="67"/>
      <c r="P95" s="67"/>
      <c r="Q95" s="67"/>
      <c r="S95" s="67"/>
      <c r="T95" s="67"/>
      <c r="U95" s="67"/>
      <c r="V95" s="67"/>
      <c r="W95" s="67"/>
      <c r="X95" s="67"/>
      <c r="Y95" s="67"/>
      <c r="Z95" s="67"/>
    </row>
    <row r="96" ht="14.25" customHeight="1">
      <c r="A96" s="67"/>
      <c r="B96" s="67"/>
      <c r="C96" s="935"/>
      <c r="D96" s="67"/>
      <c r="E96" s="67"/>
      <c r="F96" s="67"/>
      <c r="G96" s="67"/>
      <c r="H96" s="67"/>
      <c r="I96" s="67"/>
      <c r="J96" s="67"/>
      <c r="K96" s="67"/>
      <c r="L96" s="67"/>
      <c r="M96" s="67"/>
      <c r="N96" s="67"/>
      <c r="O96" s="67"/>
      <c r="P96" s="67"/>
      <c r="Q96" s="67"/>
      <c r="S96" s="67"/>
      <c r="T96" s="67"/>
      <c r="U96" s="67"/>
      <c r="V96" s="67"/>
      <c r="W96" s="67"/>
      <c r="X96" s="67"/>
      <c r="Y96" s="67"/>
      <c r="Z96" s="67"/>
    </row>
    <row r="97" ht="14.25" customHeight="1">
      <c r="A97" s="67"/>
      <c r="B97" s="67"/>
      <c r="C97" s="935"/>
      <c r="D97" s="67"/>
      <c r="E97" s="67"/>
      <c r="F97" s="67"/>
      <c r="G97" s="67"/>
      <c r="H97" s="67"/>
      <c r="I97" s="67"/>
      <c r="J97" s="67"/>
      <c r="K97" s="67"/>
      <c r="L97" s="67"/>
      <c r="M97" s="67"/>
      <c r="N97" s="67"/>
      <c r="O97" s="67"/>
      <c r="P97" s="67"/>
      <c r="Q97" s="67"/>
      <c r="S97" s="67"/>
      <c r="T97" s="67"/>
      <c r="U97" s="67"/>
      <c r="V97" s="67"/>
      <c r="W97" s="67"/>
      <c r="X97" s="67"/>
      <c r="Y97" s="67"/>
      <c r="Z97" s="67"/>
    </row>
    <row r="98" ht="14.25" customHeight="1">
      <c r="A98" s="67"/>
      <c r="B98" s="67"/>
      <c r="C98" s="935"/>
      <c r="D98" s="67"/>
      <c r="E98" s="67"/>
      <c r="F98" s="67"/>
      <c r="G98" s="67"/>
      <c r="H98" s="67"/>
      <c r="I98" s="67"/>
      <c r="J98" s="67"/>
      <c r="K98" s="67"/>
      <c r="L98" s="67"/>
      <c r="M98" s="67"/>
      <c r="N98" s="67"/>
      <c r="O98" s="67"/>
      <c r="P98" s="67"/>
      <c r="Q98" s="67"/>
      <c r="S98" s="67"/>
      <c r="T98" s="67"/>
      <c r="U98" s="67"/>
      <c r="V98" s="67"/>
      <c r="W98" s="67"/>
      <c r="X98" s="67"/>
      <c r="Y98" s="67"/>
      <c r="Z98" s="67"/>
    </row>
    <row r="99" ht="14.25" customHeight="1">
      <c r="A99" s="67"/>
      <c r="B99" s="67"/>
      <c r="C99" s="935"/>
      <c r="D99" s="67"/>
      <c r="E99" s="67"/>
      <c r="F99" s="67"/>
      <c r="G99" s="67"/>
      <c r="H99" s="67"/>
      <c r="I99" s="67"/>
      <c r="J99" s="67"/>
      <c r="K99" s="67"/>
      <c r="L99" s="67"/>
      <c r="M99" s="67"/>
      <c r="N99" s="67"/>
      <c r="O99" s="67"/>
      <c r="P99" s="67"/>
      <c r="Q99" s="67"/>
      <c r="S99" s="67"/>
      <c r="T99" s="67"/>
      <c r="U99" s="67"/>
      <c r="V99" s="67"/>
      <c r="W99" s="67"/>
      <c r="X99" s="67"/>
      <c r="Y99" s="67"/>
      <c r="Z99" s="67"/>
    </row>
    <row r="100" ht="14.25" customHeight="1">
      <c r="A100" s="67"/>
      <c r="B100" s="67"/>
      <c r="C100" s="935"/>
      <c r="D100" s="67"/>
      <c r="E100" s="67"/>
      <c r="F100" s="67"/>
      <c r="G100" s="67"/>
      <c r="H100" s="67"/>
      <c r="I100" s="67"/>
      <c r="J100" s="67"/>
      <c r="K100" s="67"/>
      <c r="L100" s="67"/>
      <c r="M100" s="67"/>
      <c r="N100" s="67"/>
      <c r="O100" s="67"/>
      <c r="P100" s="67"/>
      <c r="Q100" s="67"/>
      <c r="S100" s="67"/>
      <c r="T100" s="67"/>
      <c r="U100" s="67"/>
      <c r="V100" s="67"/>
      <c r="W100" s="67"/>
      <c r="X100" s="67"/>
      <c r="Y100" s="67"/>
      <c r="Z100" s="67"/>
    </row>
    <row r="101" ht="14.25" customHeight="1">
      <c r="A101" s="67"/>
      <c r="B101" s="67"/>
      <c r="C101" s="935"/>
      <c r="D101" s="67"/>
      <c r="E101" s="67"/>
      <c r="F101" s="67"/>
      <c r="G101" s="67"/>
      <c r="H101" s="67"/>
      <c r="I101" s="67"/>
      <c r="J101" s="67"/>
      <c r="K101" s="67"/>
      <c r="L101" s="67"/>
      <c r="M101" s="67"/>
      <c r="N101" s="67"/>
      <c r="O101" s="67"/>
      <c r="P101" s="67"/>
      <c r="Q101" s="67"/>
      <c r="S101" s="67"/>
      <c r="T101" s="67"/>
      <c r="U101" s="67"/>
      <c r="V101" s="67"/>
      <c r="W101" s="67"/>
      <c r="X101" s="67"/>
      <c r="Y101" s="67"/>
      <c r="Z101" s="67"/>
    </row>
    <row r="102" ht="14.25" customHeight="1">
      <c r="A102" s="67"/>
      <c r="B102" s="67"/>
      <c r="C102" s="935"/>
      <c r="D102" s="67"/>
      <c r="E102" s="67"/>
      <c r="F102" s="67"/>
      <c r="G102" s="67"/>
      <c r="H102" s="67"/>
      <c r="I102" s="67"/>
      <c r="J102" s="67"/>
      <c r="K102" s="67"/>
      <c r="L102" s="67"/>
      <c r="M102" s="67"/>
      <c r="N102" s="67"/>
      <c r="O102" s="67"/>
      <c r="P102" s="67"/>
      <c r="Q102" s="67"/>
      <c r="S102" s="67"/>
      <c r="T102" s="67"/>
      <c r="U102" s="67"/>
      <c r="V102" s="67"/>
      <c r="W102" s="67"/>
      <c r="X102" s="67"/>
      <c r="Y102" s="67"/>
      <c r="Z102" s="67"/>
    </row>
    <row r="103" ht="14.25" customHeight="1">
      <c r="A103" s="67"/>
      <c r="B103" s="67"/>
      <c r="C103" s="935"/>
      <c r="D103" s="67"/>
      <c r="E103" s="67"/>
      <c r="F103" s="67"/>
      <c r="G103" s="67"/>
      <c r="H103" s="67"/>
      <c r="I103" s="67"/>
      <c r="J103" s="67"/>
      <c r="K103" s="67"/>
      <c r="L103" s="67"/>
      <c r="M103" s="67"/>
      <c r="N103" s="67"/>
      <c r="O103" s="67"/>
      <c r="P103" s="67"/>
      <c r="Q103" s="67"/>
      <c r="S103" s="67"/>
      <c r="T103" s="67"/>
      <c r="U103" s="67"/>
      <c r="V103" s="67"/>
      <c r="W103" s="67"/>
      <c r="X103" s="67"/>
      <c r="Y103" s="67"/>
      <c r="Z103" s="67"/>
    </row>
    <row r="104" ht="14.25" customHeight="1">
      <c r="A104" s="67"/>
      <c r="B104" s="67"/>
      <c r="C104" s="935"/>
      <c r="D104" s="67"/>
      <c r="E104" s="67"/>
      <c r="F104" s="67"/>
      <c r="G104" s="67"/>
      <c r="H104" s="67"/>
      <c r="I104" s="67"/>
      <c r="J104" s="67"/>
      <c r="K104" s="67"/>
      <c r="L104" s="67"/>
      <c r="M104" s="67"/>
      <c r="N104" s="67"/>
      <c r="O104" s="67"/>
      <c r="P104" s="67"/>
      <c r="Q104" s="67"/>
      <c r="S104" s="67"/>
      <c r="T104" s="67"/>
      <c r="U104" s="67"/>
      <c r="V104" s="67"/>
      <c r="W104" s="67"/>
      <c r="X104" s="67"/>
      <c r="Y104" s="67"/>
      <c r="Z104" s="67"/>
    </row>
    <row r="105" ht="14.25" customHeight="1">
      <c r="A105" s="67"/>
      <c r="B105" s="67"/>
      <c r="C105" s="935"/>
      <c r="D105" s="67"/>
      <c r="E105" s="67"/>
      <c r="F105" s="67"/>
      <c r="G105" s="67"/>
      <c r="H105" s="67"/>
      <c r="I105" s="67"/>
      <c r="J105" s="67"/>
      <c r="K105" s="67"/>
      <c r="L105" s="67"/>
      <c r="M105" s="67"/>
      <c r="N105" s="67"/>
      <c r="O105" s="67"/>
      <c r="P105" s="67"/>
      <c r="Q105" s="67"/>
      <c r="S105" s="67"/>
      <c r="T105" s="67"/>
      <c r="U105" s="67"/>
      <c r="V105" s="67"/>
      <c r="W105" s="67"/>
      <c r="X105" s="67"/>
      <c r="Y105" s="67"/>
      <c r="Z105" s="67"/>
    </row>
    <row r="106" ht="14.25" customHeight="1">
      <c r="A106" s="67"/>
      <c r="B106" s="67"/>
      <c r="C106" s="935"/>
      <c r="D106" s="67"/>
      <c r="E106" s="67"/>
      <c r="F106" s="67"/>
      <c r="G106" s="67"/>
      <c r="H106" s="67"/>
      <c r="I106" s="67"/>
      <c r="J106" s="67"/>
      <c r="K106" s="67"/>
      <c r="L106" s="67"/>
      <c r="M106" s="67"/>
      <c r="N106" s="67"/>
      <c r="O106" s="67"/>
      <c r="P106" s="67"/>
      <c r="Q106" s="67"/>
      <c r="S106" s="67"/>
      <c r="T106" s="67"/>
      <c r="U106" s="67"/>
      <c r="V106" s="67"/>
      <c r="W106" s="67"/>
      <c r="X106" s="67"/>
      <c r="Y106" s="67"/>
      <c r="Z106" s="67"/>
    </row>
    <row r="107" ht="14.25" customHeight="1">
      <c r="A107" s="67"/>
      <c r="B107" s="67"/>
      <c r="C107" s="935"/>
      <c r="D107" s="67"/>
      <c r="E107" s="67"/>
      <c r="F107" s="67"/>
      <c r="G107" s="67"/>
      <c r="H107" s="67"/>
      <c r="I107" s="67"/>
      <c r="J107" s="67"/>
      <c r="K107" s="67"/>
      <c r="L107" s="67"/>
      <c r="M107" s="67"/>
      <c r="N107" s="67"/>
      <c r="O107" s="67"/>
      <c r="P107" s="67"/>
      <c r="Q107" s="67"/>
      <c r="S107" s="67"/>
      <c r="T107" s="67"/>
      <c r="U107" s="67"/>
      <c r="V107" s="67"/>
      <c r="W107" s="67"/>
      <c r="X107" s="67"/>
      <c r="Y107" s="67"/>
      <c r="Z107" s="67"/>
    </row>
    <row r="108" ht="14.25" customHeight="1">
      <c r="A108" s="67"/>
      <c r="B108" s="67"/>
      <c r="C108" s="935"/>
      <c r="D108" s="67"/>
      <c r="E108" s="67"/>
      <c r="F108" s="67"/>
      <c r="G108" s="67"/>
      <c r="H108" s="67"/>
      <c r="I108" s="67"/>
      <c r="J108" s="67"/>
      <c r="K108" s="67"/>
      <c r="L108" s="67"/>
      <c r="M108" s="67"/>
      <c r="N108" s="67"/>
      <c r="O108" s="67"/>
      <c r="P108" s="67"/>
      <c r="Q108" s="67"/>
      <c r="S108" s="67"/>
      <c r="T108" s="67"/>
      <c r="U108" s="67"/>
      <c r="V108" s="67"/>
      <c r="W108" s="67"/>
      <c r="X108" s="67"/>
      <c r="Y108" s="67"/>
      <c r="Z108" s="67"/>
    </row>
    <row r="109" ht="14.25" customHeight="1">
      <c r="A109" s="67"/>
      <c r="B109" s="67"/>
      <c r="C109" s="935"/>
      <c r="D109" s="67"/>
      <c r="E109" s="67"/>
      <c r="F109" s="67"/>
      <c r="G109" s="67"/>
      <c r="H109" s="67"/>
      <c r="I109" s="67"/>
      <c r="J109" s="67"/>
      <c r="K109" s="67"/>
      <c r="L109" s="67"/>
      <c r="M109" s="67"/>
      <c r="N109" s="67"/>
      <c r="O109" s="67"/>
      <c r="P109" s="67"/>
      <c r="Q109" s="67"/>
      <c r="S109" s="67"/>
      <c r="T109" s="67"/>
      <c r="U109" s="67"/>
      <c r="V109" s="67"/>
      <c r="W109" s="67"/>
      <c r="X109" s="67"/>
      <c r="Y109" s="67"/>
      <c r="Z109" s="67"/>
    </row>
    <row r="110" ht="14.25" customHeight="1">
      <c r="A110" s="67"/>
      <c r="B110" s="67"/>
      <c r="C110" s="935"/>
      <c r="D110" s="67"/>
      <c r="E110" s="67"/>
      <c r="F110" s="67"/>
      <c r="G110" s="67"/>
      <c r="H110" s="67"/>
      <c r="I110" s="67"/>
      <c r="J110" s="67"/>
      <c r="K110" s="67"/>
      <c r="L110" s="67"/>
      <c r="M110" s="67"/>
      <c r="N110" s="67"/>
      <c r="O110" s="67"/>
      <c r="P110" s="67"/>
      <c r="Q110" s="67"/>
      <c r="S110" s="67"/>
      <c r="T110" s="67"/>
      <c r="U110" s="67"/>
      <c r="V110" s="67"/>
      <c r="W110" s="67"/>
      <c r="X110" s="67"/>
      <c r="Y110" s="67"/>
      <c r="Z110" s="67"/>
    </row>
    <row r="111" ht="14.25" customHeight="1">
      <c r="A111" s="67"/>
      <c r="B111" s="67"/>
      <c r="C111" s="935"/>
      <c r="D111" s="67"/>
      <c r="E111" s="67"/>
      <c r="F111" s="67"/>
      <c r="G111" s="67"/>
      <c r="H111" s="67"/>
      <c r="I111" s="67"/>
      <c r="J111" s="67"/>
      <c r="K111" s="67"/>
      <c r="L111" s="67"/>
      <c r="M111" s="67"/>
      <c r="N111" s="67"/>
      <c r="O111" s="67"/>
      <c r="P111" s="67"/>
      <c r="Q111" s="67"/>
      <c r="S111" s="67"/>
      <c r="T111" s="67"/>
      <c r="U111" s="67"/>
      <c r="V111" s="67"/>
      <c r="W111" s="67"/>
      <c r="X111" s="67"/>
      <c r="Y111" s="67"/>
      <c r="Z111" s="67"/>
    </row>
    <row r="112" ht="14.25" customHeight="1">
      <c r="A112" s="67"/>
      <c r="B112" s="67"/>
      <c r="C112" s="935"/>
      <c r="D112" s="67"/>
      <c r="E112" s="67"/>
      <c r="F112" s="67"/>
      <c r="G112" s="67"/>
      <c r="H112" s="67"/>
      <c r="I112" s="67"/>
      <c r="J112" s="67"/>
      <c r="K112" s="67"/>
      <c r="L112" s="67"/>
      <c r="M112" s="67"/>
      <c r="N112" s="67"/>
      <c r="O112" s="67"/>
      <c r="P112" s="67"/>
      <c r="Q112" s="67"/>
      <c r="S112" s="67"/>
      <c r="T112" s="67"/>
      <c r="U112" s="67"/>
      <c r="V112" s="67"/>
      <c r="W112" s="67"/>
      <c r="X112" s="67"/>
      <c r="Y112" s="67"/>
      <c r="Z112" s="67"/>
    </row>
    <row r="113" ht="14.25" customHeight="1">
      <c r="A113" s="67"/>
      <c r="B113" s="67"/>
      <c r="C113" s="935"/>
      <c r="D113" s="67"/>
      <c r="E113" s="67"/>
      <c r="F113" s="67"/>
      <c r="G113" s="67"/>
      <c r="H113" s="67"/>
      <c r="I113" s="67"/>
      <c r="J113" s="67"/>
      <c r="K113" s="67"/>
      <c r="L113" s="67"/>
      <c r="M113" s="67"/>
      <c r="N113" s="67"/>
      <c r="O113" s="67"/>
      <c r="P113" s="67"/>
      <c r="Q113" s="67"/>
      <c r="S113" s="67"/>
      <c r="T113" s="67"/>
      <c r="U113" s="67"/>
      <c r="V113" s="67"/>
      <c r="W113" s="67"/>
      <c r="X113" s="67"/>
      <c r="Y113" s="67"/>
      <c r="Z113" s="67"/>
    </row>
    <row r="114" ht="14.25" customHeight="1">
      <c r="A114" s="67"/>
      <c r="B114" s="67"/>
      <c r="C114" s="935"/>
      <c r="D114" s="67"/>
      <c r="E114" s="67"/>
      <c r="F114" s="67"/>
      <c r="G114" s="67"/>
      <c r="H114" s="67"/>
      <c r="I114" s="67"/>
      <c r="J114" s="67"/>
      <c r="K114" s="67"/>
      <c r="L114" s="67"/>
      <c r="M114" s="67"/>
      <c r="N114" s="67"/>
      <c r="O114" s="67"/>
      <c r="P114" s="67"/>
      <c r="Q114" s="67"/>
      <c r="S114" s="67"/>
      <c r="T114" s="67"/>
      <c r="U114" s="67"/>
      <c r="V114" s="67"/>
      <c r="W114" s="67"/>
      <c r="X114" s="67"/>
      <c r="Y114" s="67"/>
      <c r="Z114" s="67"/>
    </row>
    <row r="115" ht="14.25" customHeight="1">
      <c r="A115" s="67"/>
      <c r="B115" s="67"/>
      <c r="C115" s="935"/>
      <c r="D115" s="67"/>
      <c r="E115" s="67"/>
      <c r="F115" s="67"/>
      <c r="G115" s="67"/>
      <c r="H115" s="67"/>
      <c r="I115" s="67"/>
      <c r="J115" s="67"/>
      <c r="K115" s="67"/>
      <c r="L115" s="67"/>
      <c r="M115" s="67"/>
      <c r="N115" s="67"/>
      <c r="O115" s="67"/>
      <c r="P115" s="67"/>
      <c r="Q115" s="67"/>
      <c r="S115" s="67"/>
      <c r="T115" s="67"/>
      <c r="U115" s="67"/>
      <c r="V115" s="67"/>
      <c r="W115" s="67"/>
      <c r="X115" s="67"/>
      <c r="Y115" s="67"/>
      <c r="Z115" s="67"/>
    </row>
    <row r="116" ht="14.25" customHeight="1">
      <c r="A116" s="67"/>
      <c r="B116" s="67"/>
      <c r="C116" s="935"/>
      <c r="D116" s="67"/>
      <c r="E116" s="67"/>
      <c r="F116" s="67"/>
      <c r="G116" s="67"/>
      <c r="H116" s="67"/>
      <c r="I116" s="67"/>
      <c r="J116" s="67"/>
      <c r="K116" s="67"/>
      <c r="L116" s="67"/>
      <c r="M116" s="67"/>
      <c r="N116" s="67"/>
      <c r="O116" s="67"/>
      <c r="P116" s="67"/>
      <c r="Q116" s="67"/>
      <c r="S116" s="67"/>
      <c r="T116" s="67"/>
      <c r="U116" s="67"/>
      <c r="V116" s="67"/>
      <c r="W116" s="67"/>
      <c r="X116" s="67"/>
      <c r="Y116" s="67"/>
      <c r="Z116" s="67"/>
    </row>
    <row r="117" ht="14.25" customHeight="1">
      <c r="A117" s="67"/>
      <c r="B117" s="67"/>
      <c r="C117" s="935"/>
      <c r="D117" s="67"/>
      <c r="E117" s="67"/>
      <c r="F117" s="67"/>
      <c r="G117" s="67"/>
      <c r="H117" s="67"/>
      <c r="I117" s="67"/>
      <c r="J117" s="67"/>
      <c r="K117" s="67"/>
      <c r="L117" s="67"/>
      <c r="M117" s="67"/>
      <c r="N117" s="67"/>
      <c r="O117" s="67"/>
      <c r="P117" s="67"/>
      <c r="Q117" s="67"/>
      <c r="S117" s="67"/>
      <c r="T117" s="67"/>
      <c r="U117" s="67"/>
      <c r="V117" s="67"/>
      <c r="W117" s="67"/>
      <c r="X117" s="67"/>
      <c r="Y117" s="67"/>
      <c r="Z117" s="67"/>
    </row>
    <row r="118" ht="14.25" customHeight="1">
      <c r="A118" s="67"/>
      <c r="B118" s="67"/>
      <c r="C118" s="935"/>
      <c r="D118" s="67"/>
      <c r="E118" s="67"/>
      <c r="F118" s="67"/>
      <c r="G118" s="67"/>
      <c r="H118" s="67"/>
      <c r="I118" s="67"/>
      <c r="J118" s="67"/>
      <c r="K118" s="67"/>
      <c r="L118" s="67"/>
      <c r="M118" s="67"/>
      <c r="N118" s="67"/>
      <c r="O118" s="67"/>
      <c r="P118" s="67"/>
      <c r="Q118" s="67"/>
      <c r="S118" s="67"/>
      <c r="T118" s="67"/>
      <c r="U118" s="67"/>
      <c r="V118" s="67"/>
      <c r="W118" s="67"/>
      <c r="X118" s="67"/>
      <c r="Y118" s="67"/>
      <c r="Z118" s="67"/>
    </row>
    <row r="119" ht="14.25" customHeight="1">
      <c r="A119" s="67"/>
      <c r="B119" s="67"/>
      <c r="C119" s="935"/>
      <c r="D119" s="67"/>
      <c r="E119" s="67"/>
      <c r="F119" s="67"/>
      <c r="G119" s="67"/>
      <c r="H119" s="67"/>
      <c r="I119" s="67"/>
      <c r="J119" s="67"/>
      <c r="K119" s="67"/>
      <c r="L119" s="67"/>
      <c r="M119" s="67"/>
      <c r="N119" s="67"/>
      <c r="O119" s="67"/>
      <c r="P119" s="67"/>
      <c r="Q119" s="67"/>
      <c r="S119" s="67"/>
      <c r="T119" s="67"/>
      <c r="U119" s="67"/>
      <c r="V119" s="67"/>
      <c r="W119" s="67"/>
      <c r="X119" s="67"/>
      <c r="Y119" s="67"/>
      <c r="Z119" s="67"/>
    </row>
    <row r="120" ht="14.25" customHeight="1">
      <c r="A120" s="67"/>
      <c r="B120" s="67"/>
      <c r="C120" s="935"/>
      <c r="D120" s="67"/>
      <c r="E120" s="67"/>
      <c r="F120" s="67"/>
      <c r="G120" s="67"/>
      <c r="H120" s="67"/>
      <c r="I120" s="67"/>
      <c r="J120" s="67"/>
      <c r="K120" s="67"/>
      <c r="L120" s="67"/>
      <c r="M120" s="67"/>
      <c r="N120" s="67"/>
      <c r="O120" s="67"/>
      <c r="P120" s="67"/>
      <c r="Q120" s="67"/>
      <c r="S120" s="67"/>
      <c r="T120" s="67"/>
      <c r="U120" s="67"/>
      <c r="V120" s="67"/>
      <c r="W120" s="67"/>
      <c r="X120" s="67"/>
      <c r="Y120" s="67"/>
      <c r="Z120" s="67"/>
    </row>
    <row r="121" ht="14.25" customHeight="1">
      <c r="A121" s="67"/>
      <c r="B121" s="67"/>
      <c r="C121" s="935"/>
      <c r="D121" s="67"/>
      <c r="E121" s="67"/>
      <c r="F121" s="67"/>
      <c r="G121" s="67"/>
      <c r="H121" s="67"/>
      <c r="I121" s="67"/>
      <c r="J121" s="67"/>
      <c r="K121" s="67"/>
      <c r="L121" s="67"/>
      <c r="M121" s="67"/>
      <c r="N121" s="67"/>
      <c r="O121" s="67"/>
      <c r="P121" s="67"/>
      <c r="Q121" s="67"/>
      <c r="S121" s="67"/>
      <c r="T121" s="67"/>
      <c r="U121" s="67"/>
      <c r="V121" s="67"/>
      <c r="W121" s="67"/>
      <c r="X121" s="67"/>
      <c r="Y121" s="67"/>
      <c r="Z121" s="67"/>
    </row>
    <row r="122" ht="14.25" customHeight="1">
      <c r="A122" s="67"/>
      <c r="B122" s="67"/>
      <c r="C122" s="935"/>
      <c r="D122" s="67"/>
      <c r="E122" s="67"/>
      <c r="F122" s="67"/>
      <c r="G122" s="67"/>
      <c r="H122" s="67"/>
      <c r="I122" s="67"/>
      <c r="J122" s="67"/>
      <c r="K122" s="67"/>
      <c r="L122" s="67"/>
      <c r="M122" s="67"/>
      <c r="N122" s="67"/>
      <c r="O122" s="67"/>
      <c r="P122" s="67"/>
      <c r="Q122" s="67"/>
      <c r="S122" s="67"/>
      <c r="T122" s="67"/>
      <c r="U122" s="67"/>
      <c r="V122" s="67"/>
      <c r="W122" s="67"/>
      <c r="X122" s="67"/>
      <c r="Y122" s="67"/>
      <c r="Z122" s="67"/>
    </row>
    <row r="123" ht="14.25" customHeight="1">
      <c r="A123" s="67"/>
      <c r="B123" s="67"/>
      <c r="C123" s="935"/>
      <c r="D123" s="67"/>
      <c r="E123" s="67"/>
      <c r="F123" s="67"/>
      <c r="G123" s="67"/>
      <c r="H123" s="67"/>
      <c r="I123" s="67"/>
      <c r="J123" s="67"/>
      <c r="K123" s="67"/>
      <c r="L123" s="67"/>
      <c r="M123" s="67"/>
      <c r="N123" s="67"/>
      <c r="O123" s="67"/>
      <c r="P123" s="67"/>
      <c r="Q123" s="67"/>
      <c r="S123" s="67"/>
      <c r="T123" s="67"/>
      <c r="U123" s="67"/>
      <c r="V123" s="67"/>
      <c r="W123" s="67"/>
      <c r="X123" s="67"/>
      <c r="Y123" s="67"/>
      <c r="Z123" s="67"/>
    </row>
    <row r="124" ht="14.25" customHeight="1">
      <c r="A124" s="67"/>
      <c r="B124" s="67"/>
      <c r="C124" s="935"/>
      <c r="D124" s="67"/>
      <c r="E124" s="67"/>
      <c r="F124" s="67"/>
      <c r="G124" s="67"/>
      <c r="H124" s="67"/>
      <c r="I124" s="67"/>
      <c r="J124" s="67"/>
      <c r="K124" s="67"/>
      <c r="L124" s="67"/>
      <c r="M124" s="67"/>
      <c r="N124" s="67"/>
      <c r="O124" s="67"/>
      <c r="P124" s="67"/>
      <c r="Q124" s="67"/>
      <c r="S124" s="67"/>
      <c r="T124" s="67"/>
      <c r="U124" s="67"/>
      <c r="V124" s="67"/>
      <c r="W124" s="67"/>
      <c r="X124" s="67"/>
      <c r="Y124" s="67"/>
      <c r="Z124" s="67"/>
    </row>
    <row r="125" ht="14.25" customHeight="1">
      <c r="A125" s="67"/>
      <c r="B125" s="67"/>
      <c r="C125" s="935"/>
      <c r="D125" s="67"/>
      <c r="E125" s="67"/>
      <c r="F125" s="67"/>
      <c r="G125" s="67"/>
      <c r="H125" s="67"/>
      <c r="I125" s="67"/>
      <c r="J125" s="67"/>
      <c r="K125" s="67"/>
      <c r="L125" s="67"/>
      <c r="M125" s="67"/>
      <c r="N125" s="67"/>
      <c r="O125" s="67"/>
      <c r="P125" s="67"/>
      <c r="Q125" s="67"/>
      <c r="S125" s="67"/>
      <c r="T125" s="67"/>
      <c r="U125" s="67"/>
      <c r="V125" s="67"/>
      <c r="W125" s="67"/>
      <c r="X125" s="67"/>
      <c r="Y125" s="67"/>
      <c r="Z125" s="67"/>
    </row>
    <row r="126" ht="14.25" customHeight="1">
      <c r="A126" s="67"/>
      <c r="B126" s="67"/>
      <c r="C126" s="935"/>
      <c r="D126" s="67"/>
      <c r="E126" s="67"/>
      <c r="F126" s="67"/>
      <c r="G126" s="67"/>
      <c r="H126" s="67"/>
      <c r="I126" s="67"/>
      <c r="J126" s="67"/>
      <c r="K126" s="67"/>
      <c r="L126" s="67"/>
      <c r="M126" s="67"/>
      <c r="N126" s="67"/>
      <c r="O126" s="67"/>
      <c r="P126" s="67"/>
      <c r="Q126" s="67"/>
      <c r="S126" s="67"/>
      <c r="T126" s="67"/>
      <c r="U126" s="67"/>
      <c r="V126" s="67"/>
      <c r="W126" s="67"/>
      <c r="X126" s="67"/>
      <c r="Y126" s="67"/>
      <c r="Z126" s="67"/>
    </row>
    <row r="127" ht="14.25" customHeight="1">
      <c r="A127" s="67"/>
      <c r="B127" s="67"/>
      <c r="C127" s="935"/>
      <c r="D127" s="67"/>
      <c r="E127" s="67"/>
      <c r="F127" s="67"/>
      <c r="G127" s="67"/>
      <c r="H127" s="67"/>
      <c r="I127" s="67"/>
      <c r="J127" s="67"/>
      <c r="K127" s="67"/>
      <c r="L127" s="67"/>
      <c r="M127" s="67"/>
      <c r="N127" s="67"/>
      <c r="O127" s="67"/>
      <c r="P127" s="67"/>
      <c r="Q127" s="67"/>
      <c r="S127" s="67"/>
      <c r="T127" s="67"/>
      <c r="U127" s="67"/>
      <c r="V127" s="67"/>
      <c r="W127" s="67"/>
      <c r="X127" s="67"/>
      <c r="Y127" s="67"/>
      <c r="Z127" s="67"/>
    </row>
    <row r="128" ht="14.25" customHeight="1">
      <c r="A128" s="67"/>
      <c r="B128" s="67"/>
      <c r="C128" s="935"/>
      <c r="D128" s="67"/>
      <c r="E128" s="67"/>
      <c r="F128" s="67"/>
      <c r="G128" s="67"/>
      <c r="H128" s="67"/>
      <c r="I128" s="67"/>
      <c r="J128" s="67"/>
      <c r="K128" s="67"/>
      <c r="L128" s="67"/>
      <c r="M128" s="67"/>
      <c r="N128" s="67"/>
      <c r="O128" s="67"/>
      <c r="P128" s="67"/>
      <c r="Q128" s="67"/>
      <c r="S128" s="67"/>
      <c r="T128" s="67"/>
      <c r="U128" s="67"/>
      <c r="V128" s="67"/>
      <c r="W128" s="67"/>
      <c r="X128" s="67"/>
      <c r="Y128" s="67"/>
      <c r="Z128" s="67"/>
    </row>
    <row r="129" ht="14.25" customHeight="1">
      <c r="A129" s="67"/>
      <c r="B129" s="67"/>
      <c r="C129" s="935"/>
      <c r="D129" s="67"/>
      <c r="E129" s="67"/>
      <c r="F129" s="67"/>
      <c r="G129" s="67"/>
      <c r="H129" s="67"/>
      <c r="I129" s="67"/>
      <c r="J129" s="67"/>
      <c r="K129" s="67"/>
      <c r="L129" s="67"/>
      <c r="M129" s="67"/>
      <c r="N129" s="67"/>
      <c r="O129" s="67"/>
      <c r="P129" s="67"/>
      <c r="Q129" s="67"/>
      <c r="S129" s="67"/>
      <c r="T129" s="67"/>
      <c r="U129" s="67"/>
      <c r="V129" s="67"/>
      <c r="W129" s="67"/>
      <c r="X129" s="67"/>
      <c r="Y129" s="67"/>
      <c r="Z129" s="67"/>
    </row>
    <row r="130" ht="14.25" customHeight="1">
      <c r="A130" s="67"/>
      <c r="B130" s="67"/>
      <c r="C130" s="935"/>
      <c r="D130" s="67"/>
      <c r="E130" s="67"/>
      <c r="F130" s="67"/>
      <c r="G130" s="67"/>
      <c r="H130" s="67"/>
      <c r="I130" s="67"/>
      <c r="J130" s="67"/>
      <c r="K130" s="67"/>
      <c r="L130" s="67"/>
      <c r="M130" s="67"/>
      <c r="N130" s="67"/>
      <c r="O130" s="67"/>
      <c r="P130" s="67"/>
      <c r="Q130" s="67"/>
      <c r="S130" s="67"/>
      <c r="T130" s="67"/>
      <c r="U130" s="67"/>
      <c r="V130" s="67"/>
      <c r="W130" s="67"/>
      <c r="X130" s="67"/>
      <c r="Y130" s="67"/>
      <c r="Z130" s="67"/>
    </row>
    <row r="131" ht="14.25" customHeight="1">
      <c r="A131" s="67"/>
      <c r="B131" s="67"/>
      <c r="C131" s="935"/>
      <c r="D131" s="67"/>
      <c r="E131" s="67"/>
      <c r="F131" s="67"/>
      <c r="G131" s="67"/>
      <c r="H131" s="67"/>
      <c r="I131" s="67"/>
      <c r="J131" s="67"/>
      <c r="K131" s="67"/>
      <c r="L131" s="67"/>
      <c r="M131" s="67"/>
      <c r="N131" s="67"/>
      <c r="O131" s="67"/>
      <c r="P131" s="67"/>
      <c r="Q131" s="67"/>
      <c r="S131" s="67"/>
      <c r="T131" s="67"/>
      <c r="U131" s="67"/>
      <c r="V131" s="67"/>
      <c r="W131" s="67"/>
      <c r="X131" s="67"/>
      <c r="Y131" s="67"/>
      <c r="Z131" s="67"/>
    </row>
    <row r="132" ht="14.25" customHeight="1">
      <c r="A132" s="67"/>
      <c r="B132" s="67"/>
      <c r="C132" s="935"/>
      <c r="D132" s="67"/>
      <c r="E132" s="67"/>
      <c r="F132" s="67"/>
      <c r="G132" s="67"/>
      <c r="H132" s="67"/>
      <c r="I132" s="67"/>
      <c r="J132" s="67"/>
      <c r="K132" s="67"/>
      <c r="L132" s="67"/>
      <c r="M132" s="67"/>
      <c r="N132" s="67"/>
      <c r="O132" s="67"/>
      <c r="P132" s="67"/>
      <c r="Q132" s="67"/>
      <c r="S132" s="67"/>
      <c r="T132" s="67"/>
      <c r="U132" s="67"/>
      <c r="V132" s="67"/>
      <c r="W132" s="67"/>
      <c r="X132" s="67"/>
      <c r="Y132" s="67"/>
      <c r="Z132" s="67"/>
    </row>
    <row r="133" ht="14.25" customHeight="1">
      <c r="A133" s="67"/>
      <c r="B133" s="67"/>
      <c r="C133" s="935"/>
      <c r="D133" s="67"/>
      <c r="E133" s="67"/>
      <c r="F133" s="67"/>
      <c r="G133" s="67"/>
      <c r="H133" s="67"/>
      <c r="I133" s="67"/>
      <c r="J133" s="67"/>
      <c r="K133" s="67"/>
      <c r="L133" s="67"/>
      <c r="M133" s="67"/>
      <c r="N133" s="67"/>
      <c r="O133" s="67"/>
      <c r="P133" s="67"/>
      <c r="Q133" s="67"/>
      <c r="S133" s="67"/>
      <c r="T133" s="67"/>
      <c r="U133" s="67"/>
      <c r="V133" s="67"/>
      <c r="W133" s="67"/>
      <c r="X133" s="67"/>
      <c r="Y133" s="67"/>
      <c r="Z133" s="67"/>
    </row>
    <row r="134" ht="14.25" customHeight="1">
      <c r="A134" s="67"/>
      <c r="B134" s="67"/>
      <c r="C134" s="935"/>
      <c r="D134" s="67"/>
      <c r="E134" s="67"/>
      <c r="F134" s="67"/>
      <c r="G134" s="67"/>
      <c r="H134" s="67"/>
      <c r="I134" s="67"/>
      <c r="J134" s="67"/>
      <c r="K134" s="67"/>
      <c r="L134" s="67"/>
      <c r="M134" s="67"/>
      <c r="N134" s="67"/>
      <c r="O134" s="67"/>
      <c r="P134" s="67"/>
      <c r="Q134" s="67"/>
      <c r="S134" s="67"/>
      <c r="T134" s="67"/>
      <c r="U134" s="67"/>
      <c r="V134" s="67"/>
      <c r="W134" s="67"/>
      <c r="X134" s="67"/>
      <c r="Y134" s="67"/>
      <c r="Z134" s="67"/>
    </row>
    <row r="135" ht="14.25" customHeight="1">
      <c r="A135" s="67"/>
      <c r="B135" s="67"/>
      <c r="C135" s="935"/>
      <c r="D135" s="67"/>
      <c r="E135" s="67"/>
      <c r="F135" s="67"/>
      <c r="G135" s="67"/>
      <c r="H135" s="67"/>
      <c r="I135" s="67"/>
      <c r="J135" s="67"/>
      <c r="K135" s="67"/>
      <c r="L135" s="67"/>
      <c r="M135" s="67"/>
      <c r="N135" s="67"/>
      <c r="O135" s="67"/>
      <c r="P135" s="67"/>
      <c r="Q135" s="67"/>
      <c r="S135" s="67"/>
      <c r="T135" s="67"/>
      <c r="U135" s="67"/>
      <c r="V135" s="67"/>
      <c r="W135" s="67"/>
      <c r="X135" s="67"/>
      <c r="Y135" s="67"/>
      <c r="Z135" s="67"/>
    </row>
    <row r="136" ht="14.25" customHeight="1">
      <c r="A136" s="67"/>
      <c r="B136" s="67"/>
      <c r="C136" s="935"/>
      <c r="D136" s="67"/>
      <c r="E136" s="67"/>
      <c r="F136" s="67"/>
      <c r="G136" s="67"/>
      <c r="H136" s="67"/>
      <c r="I136" s="67"/>
      <c r="J136" s="67"/>
      <c r="K136" s="67"/>
      <c r="L136" s="67"/>
      <c r="M136" s="67"/>
      <c r="N136" s="67"/>
      <c r="O136" s="67"/>
      <c r="P136" s="67"/>
      <c r="Q136" s="67"/>
      <c r="S136" s="67"/>
      <c r="T136" s="67"/>
      <c r="U136" s="67"/>
      <c r="V136" s="67"/>
      <c r="W136" s="67"/>
      <c r="X136" s="67"/>
      <c r="Y136" s="67"/>
      <c r="Z136" s="67"/>
    </row>
    <row r="137" ht="14.25" customHeight="1">
      <c r="A137" s="67"/>
      <c r="B137" s="67"/>
      <c r="C137" s="935"/>
      <c r="D137" s="67"/>
      <c r="E137" s="67"/>
      <c r="F137" s="67"/>
      <c r="G137" s="67"/>
      <c r="H137" s="67"/>
      <c r="I137" s="67"/>
      <c r="J137" s="67"/>
      <c r="K137" s="67"/>
      <c r="L137" s="67"/>
      <c r="M137" s="67"/>
      <c r="N137" s="67"/>
      <c r="O137" s="67"/>
      <c r="P137" s="67"/>
      <c r="Q137" s="67"/>
      <c r="S137" s="67"/>
      <c r="T137" s="67"/>
      <c r="U137" s="67"/>
      <c r="V137" s="67"/>
      <c r="W137" s="67"/>
      <c r="X137" s="67"/>
      <c r="Y137" s="67"/>
      <c r="Z137" s="67"/>
    </row>
    <row r="138" ht="14.25" customHeight="1">
      <c r="A138" s="67"/>
      <c r="B138" s="67"/>
      <c r="C138" s="935"/>
      <c r="D138" s="67"/>
      <c r="E138" s="67"/>
      <c r="F138" s="67"/>
      <c r="G138" s="67"/>
      <c r="H138" s="67"/>
      <c r="I138" s="67"/>
      <c r="J138" s="67"/>
      <c r="K138" s="67"/>
      <c r="L138" s="67"/>
      <c r="M138" s="67"/>
      <c r="N138" s="67"/>
      <c r="O138" s="67"/>
      <c r="P138" s="67"/>
      <c r="Q138" s="67"/>
      <c r="S138" s="67"/>
      <c r="T138" s="67"/>
      <c r="U138" s="67"/>
      <c r="V138" s="67"/>
      <c r="W138" s="67"/>
      <c r="X138" s="67"/>
      <c r="Y138" s="67"/>
      <c r="Z138" s="67"/>
    </row>
    <row r="139" ht="14.25" customHeight="1">
      <c r="A139" s="67"/>
      <c r="B139" s="67"/>
      <c r="C139" s="935"/>
      <c r="D139" s="67"/>
      <c r="E139" s="67"/>
      <c r="F139" s="67"/>
      <c r="G139" s="67"/>
      <c r="H139" s="67"/>
      <c r="I139" s="67"/>
      <c r="J139" s="67"/>
      <c r="K139" s="67"/>
      <c r="L139" s="67"/>
      <c r="M139" s="67"/>
      <c r="N139" s="67"/>
      <c r="O139" s="67"/>
      <c r="P139" s="67"/>
      <c r="Q139" s="67"/>
      <c r="S139" s="67"/>
      <c r="T139" s="67"/>
      <c r="U139" s="67"/>
      <c r="V139" s="67"/>
      <c r="W139" s="67"/>
      <c r="X139" s="67"/>
      <c r="Y139" s="67"/>
      <c r="Z139" s="67"/>
    </row>
    <row r="140" ht="14.25" customHeight="1">
      <c r="A140" s="67"/>
      <c r="B140" s="67"/>
      <c r="C140" s="935"/>
      <c r="D140" s="67"/>
      <c r="E140" s="67"/>
      <c r="F140" s="67"/>
      <c r="G140" s="67"/>
      <c r="H140" s="67"/>
      <c r="I140" s="67"/>
      <c r="J140" s="67"/>
      <c r="K140" s="67"/>
      <c r="L140" s="67"/>
      <c r="M140" s="67"/>
      <c r="N140" s="67"/>
      <c r="O140" s="67"/>
      <c r="P140" s="67"/>
      <c r="Q140" s="67"/>
      <c r="S140" s="67"/>
      <c r="T140" s="67"/>
      <c r="U140" s="67"/>
      <c r="V140" s="67"/>
      <c r="W140" s="67"/>
      <c r="X140" s="67"/>
      <c r="Y140" s="67"/>
      <c r="Z140" s="67"/>
    </row>
    <row r="141" ht="14.25" customHeight="1">
      <c r="A141" s="67"/>
      <c r="B141" s="67"/>
      <c r="C141" s="935"/>
      <c r="D141" s="67"/>
      <c r="E141" s="67"/>
      <c r="F141" s="67"/>
      <c r="G141" s="67"/>
      <c r="H141" s="67"/>
      <c r="I141" s="67"/>
      <c r="J141" s="67"/>
      <c r="K141" s="67"/>
      <c r="L141" s="67"/>
      <c r="M141" s="67"/>
      <c r="N141" s="67"/>
      <c r="O141" s="67"/>
      <c r="P141" s="67"/>
      <c r="Q141" s="67"/>
      <c r="S141" s="67"/>
      <c r="T141" s="67"/>
      <c r="U141" s="67"/>
      <c r="V141" s="67"/>
      <c r="W141" s="67"/>
      <c r="X141" s="67"/>
      <c r="Y141" s="67"/>
      <c r="Z141" s="67"/>
    </row>
    <row r="142" ht="14.25" customHeight="1">
      <c r="A142" s="67"/>
      <c r="B142" s="67"/>
      <c r="C142" s="935"/>
      <c r="D142" s="67"/>
      <c r="E142" s="67"/>
      <c r="F142" s="67"/>
      <c r="G142" s="67"/>
      <c r="H142" s="67"/>
      <c r="I142" s="67"/>
      <c r="J142" s="67"/>
      <c r="K142" s="67"/>
      <c r="L142" s="67"/>
      <c r="M142" s="67"/>
      <c r="N142" s="67"/>
      <c r="O142" s="67"/>
      <c r="P142" s="67"/>
      <c r="Q142" s="67"/>
      <c r="S142" s="67"/>
      <c r="T142" s="67"/>
      <c r="U142" s="67"/>
      <c r="V142" s="67"/>
      <c r="W142" s="67"/>
      <c r="X142" s="67"/>
      <c r="Y142" s="67"/>
      <c r="Z142" s="67"/>
    </row>
    <row r="143" ht="14.25" customHeight="1">
      <c r="A143" s="67"/>
      <c r="B143" s="67"/>
      <c r="C143" s="935"/>
      <c r="D143" s="67"/>
      <c r="E143" s="67"/>
      <c r="F143" s="67"/>
      <c r="G143" s="67"/>
      <c r="H143" s="67"/>
      <c r="I143" s="67"/>
      <c r="J143" s="67"/>
      <c r="K143" s="67"/>
      <c r="L143" s="67"/>
      <c r="M143" s="67"/>
      <c r="N143" s="67"/>
      <c r="O143" s="67"/>
      <c r="P143" s="67"/>
      <c r="Q143" s="67"/>
      <c r="S143" s="67"/>
      <c r="T143" s="67"/>
      <c r="U143" s="67"/>
      <c r="V143" s="67"/>
      <c r="W143" s="67"/>
      <c r="X143" s="67"/>
      <c r="Y143" s="67"/>
      <c r="Z143" s="67"/>
    </row>
    <row r="144" ht="14.25" customHeight="1">
      <c r="A144" s="67"/>
      <c r="B144" s="67"/>
      <c r="C144" s="935"/>
      <c r="D144" s="67"/>
      <c r="E144" s="67"/>
      <c r="F144" s="67"/>
      <c r="G144" s="67"/>
      <c r="H144" s="67"/>
      <c r="I144" s="67"/>
      <c r="J144" s="67"/>
      <c r="K144" s="67"/>
      <c r="L144" s="67"/>
      <c r="M144" s="67"/>
      <c r="N144" s="67"/>
      <c r="O144" s="67"/>
      <c r="P144" s="67"/>
      <c r="Q144" s="67"/>
      <c r="S144" s="67"/>
      <c r="T144" s="67"/>
      <c r="U144" s="67"/>
      <c r="V144" s="67"/>
      <c r="W144" s="67"/>
      <c r="X144" s="67"/>
      <c r="Y144" s="67"/>
      <c r="Z144" s="67"/>
    </row>
    <row r="145" ht="14.25" customHeight="1">
      <c r="A145" s="67"/>
      <c r="B145" s="67"/>
      <c r="C145" s="935"/>
      <c r="D145" s="67"/>
      <c r="E145" s="67"/>
      <c r="F145" s="67"/>
      <c r="G145" s="67"/>
      <c r="H145" s="67"/>
      <c r="I145" s="67"/>
      <c r="J145" s="67"/>
      <c r="K145" s="67"/>
      <c r="L145" s="67"/>
      <c r="M145" s="67"/>
      <c r="N145" s="67"/>
      <c r="O145" s="67"/>
      <c r="P145" s="67"/>
      <c r="Q145" s="67"/>
      <c r="S145" s="67"/>
      <c r="T145" s="67"/>
      <c r="U145" s="67"/>
      <c r="V145" s="67"/>
      <c r="W145" s="67"/>
      <c r="X145" s="67"/>
      <c r="Y145" s="67"/>
      <c r="Z145" s="67"/>
    </row>
    <row r="146" ht="14.25" customHeight="1">
      <c r="A146" s="67"/>
      <c r="B146" s="67"/>
      <c r="C146" s="935"/>
      <c r="D146" s="67"/>
      <c r="E146" s="67"/>
      <c r="F146" s="67"/>
      <c r="G146" s="67"/>
      <c r="H146" s="67"/>
      <c r="I146" s="67"/>
      <c r="J146" s="67"/>
      <c r="K146" s="67"/>
      <c r="L146" s="67"/>
      <c r="M146" s="67"/>
      <c r="N146" s="67"/>
      <c r="O146" s="67"/>
      <c r="P146" s="67"/>
      <c r="Q146" s="67"/>
      <c r="S146" s="67"/>
      <c r="T146" s="67"/>
      <c r="U146" s="67"/>
      <c r="V146" s="67"/>
      <c r="W146" s="67"/>
      <c r="X146" s="67"/>
      <c r="Y146" s="67"/>
      <c r="Z146" s="67"/>
    </row>
    <row r="147" ht="14.25" customHeight="1">
      <c r="A147" s="67"/>
      <c r="B147" s="67"/>
      <c r="C147" s="935"/>
      <c r="D147" s="67"/>
      <c r="E147" s="67"/>
      <c r="F147" s="67"/>
      <c r="G147" s="67"/>
      <c r="H147" s="67"/>
      <c r="I147" s="67"/>
      <c r="J147" s="67"/>
      <c r="K147" s="67"/>
      <c r="L147" s="67"/>
      <c r="M147" s="67"/>
      <c r="N147" s="67"/>
      <c r="O147" s="67"/>
      <c r="P147" s="67"/>
      <c r="Q147" s="67"/>
      <c r="S147" s="67"/>
      <c r="T147" s="67"/>
      <c r="U147" s="67"/>
      <c r="V147" s="67"/>
      <c r="W147" s="67"/>
      <c r="X147" s="67"/>
      <c r="Y147" s="67"/>
      <c r="Z147" s="67"/>
    </row>
    <row r="148" ht="14.25" customHeight="1">
      <c r="A148" s="67"/>
      <c r="B148" s="67"/>
      <c r="C148" s="935"/>
      <c r="D148" s="67"/>
      <c r="E148" s="67"/>
      <c r="F148" s="67"/>
      <c r="G148" s="67"/>
      <c r="H148" s="67"/>
      <c r="I148" s="67"/>
      <c r="J148" s="67"/>
      <c r="K148" s="67"/>
      <c r="L148" s="67"/>
      <c r="M148" s="67"/>
      <c r="N148" s="67"/>
      <c r="O148" s="67"/>
      <c r="P148" s="67"/>
      <c r="Q148" s="67"/>
      <c r="S148" s="67"/>
      <c r="T148" s="67"/>
      <c r="U148" s="67"/>
      <c r="V148" s="67"/>
      <c r="W148" s="67"/>
      <c r="X148" s="67"/>
      <c r="Y148" s="67"/>
      <c r="Z148" s="67"/>
    </row>
    <row r="149" ht="14.25" customHeight="1">
      <c r="A149" s="67"/>
      <c r="B149" s="67"/>
      <c r="C149" s="935"/>
      <c r="D149" s="67"/>
      <c r="E149" s="67"/>
      <c r="F149" s="67"/>
      <c r="G149" s="67"/>
      <c r="H149" s="67"/>
      <c r="I149" s="67"/>
      <c r="J149" s="67"/>
      <c r="K149" s="67"/>
      <c r="L149" s="67"/>
      <c r="M149" s="67"/>
      <c r="N149" s="67"/>
      <c r="O149" s="67"/>
      <c r="P149" s="67"/>
      <c r="Q149" s="67"/>
      <c r="S149" s="67"/>
      <c r="T149" s="67"/>
      <c r="U149" s="67"/>
      <c r="V149" s="67"/>
      <c r="W149" s="67"/>
      <c r="X149" s="67"/>
      <c r="Y149" s="67"/>
      <c r="Z149" s="67"/>
    </row>
    <row r="150" ht="14.25" customHeight="1">
      <c r="A150" s="67"/>
      <c r="B150" s="67"/>
      <c r="C150" s="935"/>
      <c r="D150" s="67"/>
      <c r="E150" s="67"/>
      <c r="F150" s="67"/>
      <c r="G150" s="67"/>
      <c r="H150" s="67"/>
      <c r="I150" s="67"/>
      <c r="J150" s="67"/>
      <c r="K150" s="67"/>
      <c r="L150" s="67"/>
      <c r="M150" s="67"/>
      <c r="N150" s="67"/>
      <c r="O150" s="67"/>
      <c r="P150" s="67"/>
      <c r="Q150" s="67"/>
      <c r="S150" s="67"/>
      <c r="T150" s="67"/>
      <c r="U150" s="67"/>
      <c r="V150" s="67"/>
      <c r="W150" s="67"/>
      <c r="X150" s="67"/>
      <c r="Y150" s="67"/>
      <c r="Z150" s="67"/>
    </row>
    <row r="151" ht="14.25" customHeight="1">
      <c r="A151" s="67"/>
      <c r="B151" s="67"/>
      <c r="C151" s="935"/>
      <c r="D151" s="67"/>
      <c r="E151" s="67"/>
      <c r="F151" s="67"/>
      <c r="G151" s="67"/>
      <c r="H151" s="67"/>
      <c r="I151" s="67"/>
      <c r="J151" s="67"/>
      <c r="K151" s="67"/>
      <c r="L151" s="67"/>
      <c r="M151" s="67"/>
      <c r="N151" s="67"/>
      <c r="O151" s="67"/>
      <c r="P151" s="67"/>
      <c r="Q151" s="67"/>
      <c r="S151" s="67"/>
      <c r="T151" s="67"/>
      <c r="U151" s="67"/>
      <c r="V151" s="67"/>
      <c r="W151" s="67"/>
      <c r="X151" s="67"/>
      <c r="Y151" s="67"/>
      <c r="Z151" s="67"/>
    </row>
    <row r="152" ht="14.25" customHeight="1">
      <c r="A152" s="67"/>
      <c r="B152" s="67"/>
      <c r="C152" s="935"/>
      <c r="D152" s="67"/>
      <c r="E152" s="67"/>
      <c r="F152" s="67"/>
      <c r="G152" s="67"/>
      <c r="H152" s="67"/>
      <c r="I152" s="67"/>
      <c r="J152" s="67"/>
      <c r="K152" s="67"/>
      <c r="L152" s="67"/>
      <c r="M152" s="67"/>
      <c r="N152" s="67"/>
      <c r="O152" s="67"/>
      <c r="P152" s="67"/>
      <c r="Q152" s="67"/>
      <c r="S152" s="67"/>
      <c r="T152" s="67"/>
      <c r="U152" s="67"/>
      <c r="V152" s="67"/>
      <c r="W152" s="67"/>
      <c r="X152" s="67"/>
      <c r="Y152" s="67"/>
      <c r="Z152" s="67"/>
    </row>
    <row r="153" ht="14.25" customHeight="1">
      <c r="A153" s="67"/>
      <c r="B153" s="67"/>
      <c r="C153" s="935"/>
      <c r="D153" s="67"/>
      <c r="E153" s="67"/>
      <c r="F153" s="67"/>
      <c r="G153" s="67"/>
      <c r="H153" s="67"/>
      <c r="I153" s="67"/>
      <c r="J153" s="67"/>
      <c r="K153" s="67"/>
      <c r="L153" s="67"/>
      <c r="M153" s="67"/>
      <c r="N153" s="67"/>
      <c r="O153" s="67"/>
      <c r="P153" s="67"/>
      <c r="Q153" s="67"/>
      <c r="S153" s="67"/>
      <c r="T153" s="67"/>
      <c r="U153" s="67"/>
      <c r="V153" s="67"/>
      <c r="W153" s="67"/>
      <c r="X153" s="67"/>
      <c r="Y153" s="67"/>
      <c r="Z153" s="67"/>
    </row>
    <row r="154" ht="14.25" customHeight="1">
      <c r="A154" s="67"/>
      <c r="B154" s="67"/>
      <c r="C154" s="935"/>
      <c r="D154" s="67"/>
      <c r="E154" s="67"/>
      <c r="F154" s="67"/>
      <c r="G154" s="67"/>
      <c r="H154" s="67"/>
      <c r="I154" s="67"/>
      <c r="J154" s="67"/>
      <c r="K154" s="67"/>
      <c r="L154" s="67"/>
      <c r="M154" s="67"/>
      <c r="N154" s="67"/>
      <c r="O154" s="67"/>
      <c r="P154" s="67"/>
      <c r="Q154" s="67"/>
      <c r="S154" s="67"/>
      <c r="T154" s="67"/>
      <c r="U154" s="67"/>
      <c r="V154" s="67"/>
      <c r="W154" s="67"/>
      <c r="X154" s="67"/>
      <c r="Y154" s="67"/>
      <c r="Z154" s="67"/>
    </row>
    <row r="155" ht="14.25" customHeight="1">
      <c r="A155" s="67"/>
      <c r="B155" s="67"/>
      <c r="C155" s="935"/>
      <c r="D155" s="67"/>
      <c r="E155" s="67"/>
      <c r="F155" s="67"/>
      <c r="G155" s="67"/>
      <c r="H155" s="67"/>
      <c r="I155" s="67"/>
      <c r="J155" s="67"/>
      <c r="K155" s="67"/>
      <c r="L155" s="67"/>
      <c r="M155" s="67"/>
      <c r="N155" s="67"/>
      <c r="O155" s="67"/>
      <c r="P155" s="67"/>
      <c r="Q155" s="67"/>
      <c r="S155" s="67"/>
      <c r="T155" s="67"/>
      <c r="U155" s="67"/>
      <c r="V155" s="67"/>
      <c r="W155" s="67"/>
      <c r="X155" s="67"/>
      <c r="Y155" s="67"/>
      <c r="Z155" s="67"/>
    </row>
    <row r="156" ht="14.25" customHeight="1">
      <c r="A156" s="67"/>
      <c r="B156" s="67"/>
      <c r="C156" s="935"/>
      <c r="D156" s="67"/>
      <c r="E156" s="67"/>
      <c r="F156" s="67"/>
      <c r="G156" s="67"/>
      <c r="H156" s="67"/>
      <c r="I156" s="67"/>
      <c r="J156" s="67"/>
      <c r="K156" s="67"/>
      <c r="L156" s="67"/>
      <c r="M156" s="67"/>
      <c r="N156" s="67"/>
      <c r="O156" s="67"/>
      <c r="P156" s="67"/>
      <c r="Q156" s="67"/>
      <c r="S156" s="67"/>
      <c r="T156" s="67"/>
      <c r="U156" s="67"/>
      <c r="V156" s="67"/>
      <c r="W156" s="67"/>
      <c r="X156" s="67"/>
      <c r="Y156" s="67"/>
      <c r="Z156" s="67"/>
    </row>
    <row r="157" ht="14.25" customHeight="1">
      <c r="A157" s="67"/>
      <c r="B157" s="67"/>
      <c r="C157" s="935"/>
      <c r="D157" s="67"/>
      <c r="E157" s="67"/>
      <c r="F157" s="67"/>
      <c r="G157" s="67"/>
      <c r="H157" s="67"/>
      <c r="I157" s="67"/>
      <c r="J157" s="67"/>
      <c r="K157" s="67"/>
      <c r="L157" s="67"/>
      <c r="M157" s="67"/>
      <c r="N157" s="67"/>
      <c r="O157" s="67"/>
      <c r="P157" s="67"/>
      <c r="Q157" s="67"/>
      <c r="S157" s="67"/>
      <c r="T157" s="67"/>
      <c r="U157" s="67"/>
      <c r="V157" s="67"/>
      <c r="W157" s="67"/>
      <c r="X157" s="67"/>
      <c r="Y157" s="67"/>
      <c r="Z157" s="67"/>
    </row>
    <row r="158" ht="14.25" customHeight="1">
      <c r="A158" s="67"/>
      <c r="B158" s="67"/>
      <c r="C158" s="935"/>
      <c r="D158" s="67"/>
      <c r="E158" s="67"/>
      <c r="F158" s="67"/>
      <c r="G158" s="67"/>
      <c r="H158" s="67"/>
      <c r="I158" s="67"/>
      <c r="J158" s="67"/>
      <c r="K158" s="67"/>
      <c r="L158" s="67"/>
      <c r="M158" s="67"/>
      <c r="N158" s="67"/>
      <c r="O158" s="67"/>
      <c r="P158" s="67"/>
      <c r="Q158" s="67"/>
      <c r="S158" s="67"/>
      <c r="T158" s="67"/>
      <c r="U158" s="67"/>
      <c r="V158" s="67"/>
      <c r="W158" s="67"/>
      <c r="X158" s="67"/>
      <c r="Y158" s="67"/>
      <c r="Z158" s="67"/>
    </row>
    <row r="159" ht="14.25" customHeight="1">
      <c r="A159" s="67"/>
      <c r="B159" s="67"/>
      <c r="C159" s="935"/>
      <c r="D159" s="67"/>
      <c r="E159" s="67"/>
      <c r="F159" s="67"/>
      <c r="G159" s="67"/>
      <c r="H159" s="67"/>
      <c r="I159" s="67"/>
      <c r="J159" s="67"/>
      <c r="K159" s="67"/>
      <c r="L159" s="67"/>
      <c r="M159" s="67"/>
      <c r="N159" s="67"/>
      <c r="O159" s="67"/>
      <c r="P159" s="67"/>
      <c r="Q159" s="67"/>
      <c r="S159" s="67"/>
      <c r="T159" s="67"/>
      <c r="U159" s="67"/>
      <c r="V159" s="67"/>
      <c r="W159" s="67"/>
      <c r="X159" s="67"/>
      <c r="Y159" s="67"/>
      <c r="Z159" s="67"/>
    </row>
    <row r="160" ht="14.25" customHeight="1">
      <c r="A160" s="67"/>
      <c r="B160" s="67"/>
      <c r="C160" s="935"/>
      <c r="D160" s="67"/>
      <c r="E160" s="67"/>
      <c r="F160" s="67"/>
      <c r="G160" s="67"/>
      <c r="H160" s="67"/>
      <c r="I160" s="67"/>
      <c r="J160" s="67"/>
      <c r="K160" s="67"/>
      <c r="L160" s="67"/>
      <c r="M160" s="67"/>
      <c r="N160" s="67"/>
      <c r="O160" s="67"/>
      <c r="P160" s="67"/>
      <c r="Q160" s="67"/>
      <c r="S160" s="67"/>
      <c r="T160" s="67"/>
      <c r="U160" s="67"/>
      <c r="V160" s="67"/>
      <c r="W160" s="67"/>
      <c r="X160" s="67"/>
      <c r="Y160" s="67"/>
      <c r="Z160" s="67"/>
    </row>
    <row r="161" ht="14.25" customHeight="1">
      <c r="A161" s="67"/>
      <c r="B161" s="67"/>
      <c r="C161" s="935"/>
      <c r="D161" s="67"/>
      <c r="E161" s="67"/>
      <c r="F161" s="67"/>
      <c r="G161" s="67"/>
      <c r="H161" s="67"/>
      <c r="I161" s="67"/>
      <c r="J161" s="67"/>
      <c r="K161" s="67"/>
      <c r="L161" s="67"/>
      <c r="M161" s="67"/>
      <c r="N161" s="67"/>
      <c r="O161" s="67"/>
      <c r="P161" s="67"/>
      <c r="Q161" s="67"/>
      <c r="S161" s="67"/>
      <c r="T161" s="67"/>
      <c r="U161" s="67"/>
      <c r="V161" s="67"/>
      <c r="W161" s="67"/>
      <c r="X161" s="67"/>
      <c r="Y161" s="67"/>
      <c r="Z161" s="67"/>
    </row>
    <row r="162" ht="14.25" customHeight="1">
      <c r="A162" s="67"/>
      <c r="B162" s="67"/>
      <c r="C162" s="935"/>
      <c r="D162" s="67"/>
      <c r="E162" s="67"/>
      <c r="F162" s="67"/>
      <c r="G162" s="67"/>
      <c r="H162" s="67"/>
      <c r="I162" s="67"/>
      <c r="J162" s="67"/>
      <c r="K162" s="67"/>
      <c r="L162" s="67"/>
      <c r="M162" s="67"/>
      <c r="N162" s="67"/>
      <c r="O162" s="67"/>
      <c r="P162" s="67"/>
      <c r="Q162" s="67"/>
      <c r="S162" s="67"/>
      <c r="T162" s="67"/>
      <c r="U162" s="67"/>
      <c r="V162" s="67"/>
      <c r="W162" s="67"/>
      <c r="X162" s="67"/>
      <c r="Y162" s="67"/>
      <c r="Z162" s="67"/>
    </row>
    <row r="163" ht="14.25" customHeight="1">
      <c r="A163" s="67"/>
      <c r="B163" s="67"/>
      <c r="C163" s="935"/>
      <c r="D163" s="67"/>
      <c r="E163" s="67"/>
      <c r="F163" s="67"/>
      <c r="G163" s="67"/>
      <c r="H163" s="67"/>
      <c r="I163" s="67"/>
      <c r="J163" s="67"/>
      <c r="K163" s="67"/>
      <c r="L163" s="67"/>
      <c r="M163" s="67"/>
      <c r="N163" s="67"/>
      <c r="O163" s="67"/>
      <c r="P163" s="67"/>
      <c r="Q163" s="67"/>
      <c r="S163" s="67"/>
      <c r="T163" s="67"/>
      <c r="U163" s="67"/>
      <c r="V163" s="67"/>
      <c r="W163" s="67"/>
      <c r="X163" s="67"/>
      <c r="Y163" s="67"/>
      <c r="Z163" s="67"/>
    </row>
    <row r="164" ht="14.25" customHeight="1">
      <c r="A164" s="67"/>
      <c r="B164" s="67"/>
      <c r="C164" s="935"/>
      <c r="D164" s="67"/>
      <c r="E164" s="67"/>
      <c r="F164" s="67"/>
      <c r="G164" s="67"/>
      <c r="H164" s="67"/>
      <c r="I164" s="67"/>
      <c r="J164" s="67"/>
      <c r="K164" s="67"/>
      <c r="L164" s="67"/>
      <c r="M164" s="67"/>
      <c r="N164" s="67"/>
      <c r="O164" s="67"/>
      <c r="P164" s="67"/>
      <c r="Q164" s="67"/>
      <c r="S164" s="67"/>
      <c r="T164" s="67"/>
      <c r="U164" s="67"/>
      <c r="V164" s="67"/>
      <c r="W164" s="67"/>
      <c r="X164" s="67"/>
      <c r="Y164" s="67"/>
      <c r="Z164" s="67"/>
    </row>
    <row r="165" ht="14.25" customHeight="1">
      <c r="A165" s="67"/>
      <c r="B165" s="67"/>
      <c r="C165" s="935"/>
      <c r="D165" s="67"/>
      <c r="E165" s="67"/>
      <c r="F165" s="67"/>
      <c r="G165" s="67"/>
      <c r="H165" s="67"/>
      <c r="I165" s="67"/>
      <c r="J165" s="67"/>
      <c r="K165" s="67"/>
      <c r="L165" s="67"/>
      <c r="M165" s="67"/>
      <c r="N165" s="67"/>
      <c r="O165" s="67"/>
      <c r="P165" s="67"/>
      <c r="Q165" s="67"/>
      <c r="S165" s="67"/>
      <c r="T165" s="67"/>
      <c r="U165" s="67"/>
      <c r="V165" s="67"/>
      <c r="W165" s="67"/>
      <c r="X165" s="67"/>
      <c r="Y165" s="67"/>
      <c r="Z165" s="67"/>
    </row>
    <row r="166" ht="14.25" customHeight="1">
      <c r="A166" s="67"/>
      <c r="B166" s="67"/>
      <c r="C166" s="935"/>
      <c r="D166" s="67"/>
      <c r="E166" s="67"/>
      <c r="F166" s="67"/>
      <c r="G166" s="67"/>
      <c r="H166" s="67"/>
      <c r="I166" s="67"/>
      <c r="J166" s="67"/>
      <c r="K166" s="67"/>
      <c r="L166" s="67"/>
      <c r="M166" s="67"/>
      <c r="N166" s="67"/>
      <c r="O166" s="67"/>
      <c r="P166" s="67"/>
      <c r="Q166" s="67"/>
      <c r="S166" s="67"/>
      <c r="T166" s="67"/>
      <c r="U166" s="67"/>
      <c r="V166" s="67"/>
      <c r="W166" s="67"/>
      <c r="X166" s="67"/>
      <c r="Y166" s="67"/>
      <c r="Z166" s="67"/>
    </row>
    <row r="167" ht="14.25" customHeight="1">
      <c r="A167" s="67"/>
      <c r="B167" s="67"/>
      <c r="C167" s="935"/>
      <c r="D167" s="67"/>
      <c r="E167" s="67"/>
      <c r="F167" s="67"/>
      <c r="G167" s="67"/>
      <c r="H167" s="67"/>
      <c r="I167" s="67"/>
      <c r="J167" s="67"/>
      <c r="K167" s="67"/>
      <c r="L167" s="67"/>
      <c r="M167" s="67"/>
      <c r="N167" s="67"/>
      <c r="O167" s="67"/>
      <c r="P167" s="67"/>
      <c r="Q167" s="67"/>
      <c r="S167" s="67"/>
      <c r="T167" s="67"/>
      <c r="U167" s="67"/>
      <c r="V167" s="67"/>
      <c r="W167" s="67"/>
      <c r="X167" s="67"/>
      <c r="Y167" s="67"/>
      <c r="Z167" s="67"/>
    </row>
    <row r="168" ht="14.25" customHeight="1">
      <c r="A168" s="67"/>
      <c r="B168" s="67"/>
      <c r="C168" s="935"/>
      <c r="D168" s="67"/>
      <c r="E168" s="67"/>
      <c r="F168" s="67"/>
      <c r="G168" s="67"/>
      <c r="H168" s="67"/>
      <c r="I168" s="67"/>
      <c r="J168" s="67"/>
      <c r="K168" s="67"/>
      <c r="L168" s="67"/>
      <c r="M168" s="67"/>
      <c r="N168" s="67"/>
      <c r="O168" s="67"/>
      <c r="P168" s="67"/>
      <c r="Q168" s="67"/>
      <c r="S168" s="67"/>
      <c r="T168" s="67"/>
      <c r="U168" s="67"/>
      <c r="V168" s="67"/>
      <c r="W168" s="67"/>
      <c r="X168" s="67"/>
      <c r="Y168" s="67"/>
      <c r="Z168" s="67"/>
    </row>
    <row r="169" ht="14.25" customHeight="1">
      <c r="A169" s="67"/>
      <c r="B169" s="67"/>
      <c r="C169" s="935"/>
      <c r="D169" s="67"/>
      <c r="E169" s="67"/>
      <c r="F169" s="67"/>
      <c r="G169" s="67"/>
      <c r="H169" s="67"/>
      <c r="I169" s="67"/>
      <c r="J169" s="67"/>
      <c r="K169" s="67"/>
      <c r="L169" s="67"/>
      <c r="M169" s="67"/>
      <c r="N169" s="67"/>
      <c r="O169" s="67"/>
      <c r="P169" s="67"/>
      <c r="Q169" s="67"/>
      <c r="S169" s="67"/>
      <c r="T169" s="67"/>
      <c r="U169" s="67"/>
      <c r="V169" s="67"/>
      <c r="W169" s="67"/>
      <c r="X169" s="67"/>
      <c r="Y169" s="67"/>
      <c r="Z169" s="67"/>
    </row>
    <row r="170" ht="14.25" customHeight="1">
      <c r="A170" s="67"/>
      <c r="B170" s="67"/>
      <c r="C170" s="935"/>
      <c r="D170" s="67"/>
      <c r="E170" s="67"/>
      <c r="F170" s="67"/>
      <c r="G170" s="67"/>
      <c r="H170" s="67"/>
      <c r="I170" s="67"/>
      <c r="J170" s="67"/>
      <c r="K170" s="67"/>
      <c r="L170" s="67"/>
      <c r="M170" s="67"/>
      <c r="N170" s="67"/>
      <c r="O170" s="67"/>
      <c r="P170" s="67"/>
      <c r="Q170" s="67"/>
      <c r="S170" s="67"/>
      <c r="T170" s="67"/>
      <c r="U170" s="67"/>
      <c r="V170" s="67"/>
      <c r="W170" s="67"/>
      <c r="X170" s="67"/>
      <c r="Y170" s="67"/>
      <c r="Z170" s="67"/>
    </row>
    <row r="171" ht="14.25" customHeight="1">
      <c r="A171" s="67"/>
      <c r="B171" s="67"/>
      <c r="C171" s="935"/>
      <c r="D171" s="67"/>
      <c r="E171" s="67"/>
      <c r="F171" s="67"/>
      <c r="G171" s="67"/>
      <c r="H171" s="67"/>
      <c r="I171" s="67"/>
      <c r="J171" s="67"/>
      <c r="K171" s="67"/>
      <c r="L171" s="67"/>
      <c r="M171" s="67"/>
      <c r="N171" s="67"/>
      <c r="O171" s="67"/>
      <c r="P171" s="67"/>
      <c r="Q171" s="67"/>
      <c r="S171" s="67"/>
      <c r="T171" s="67"/>
      <c r="U171" s="67"/>
      <c r="V171" s="67"/>
      <c r="W171" s="67"/>
      <c r="X171" s="67"/>
      <c r="Y171" s="67"/>
      <c r="Z171" s="67"/>
    </row>
    <row r="172" ht="14.25" customHeight="1">
      <c r="A172" s="67"/>
      <c r="B172" s="67"/>
      <c r="C172" s="935"/>
      <c r="D172" s="67"/>
      <c r="E172" s="67"/>
      <c r="F172" s="67"/>
      <c r="G172" s="67"/>
      <c r="H172" s="67"/>
      <c r="I172" s="67"/>
      <c r="J172" s="67"/>
      <c r="K172" s="67"/>
      <c r="L172" s="67"/>
      <c r="M172" s="67"/>
      <c r="N172" s="67"/>
      <c r="O172" s="67"/>
      <c r="P172" s="67"/>
      <c r="Q172" s="67"/>
      <c r="S172" s="67"/>
      <c r="T172" s="67"/>
      <c r="U172" s="67"/>
      <c r="V172" s="67"/>
      <c r="W172" s="67"/>
      <c r="X172" s="67"/>
      <c r="Y172" s="67"/>
      <c r="Z172" s="67"/>
    </row>
    <row r="173" ht="14.25" customHeight="1">
      <c r="A173" s="67"/>
      <c r="B173" s="67"/>
      <c r="C173" s="935"/>
      <c r="D173" s="67"/>
      <c r="E173" s="67"/>
      <c r="F173" s="67"/>
      <c r="G173" s="67"/>
      <c r="H173" s="67"/>
      <c r="I173" s="67"/>
      <c r="J173" s="67"/>
      <c r="K173" s="67"/>
      <c r="L173" s="67"/>
      <c r="M173" s="67"/>
      <c r="N173" s="67"/>
      <c r="O173" s="67"/>
      <c r="P173" s="67"/>
      <c r="Q173" s="67"/>
      <c r="S173" s="67"/>
      <c r="T173" s="67"/>
      <c r="U173" s="67"/>
      <c r="V173" s="67"/>
      <c r="W173" s="67"/>
      <c r="X173" s="67"/>
      <c r="Y173" s="67"/>
      <c r="Z173" s="67"/>
    </row>
    <row r="174" ht="14.25" customHeight="1">
      <c r="A174" s="67"/>
      <c r="B174" s="67"/>
      <c r="C174" s="935"/>
      <c r="D174" s="67"/>
      <c r="E174" s="67"/>
      <c r="F174" s="67"/>
      <c r="G174" s="67"/>
      <c r="H174" s="67"/>
      <c r="I174" s="67"/>
      <c r="J174" s="67"/>
      <c r="K174" s="67"/>
      <c r="L174" s="67"/>
      <c r="M174" s="67"/>
      <c r="N174" s="67"/>
      <c r="O174" s="67"/>
      <c r="P174" s="67"/>
      <c r="Q174" s="67"/>
      <c r="S174" s="67"/>
      <c r="T174" s="67"/>
      <c r="U174" s="67"/>
      <c r="V174" s="67"/>
      <c r="W174" s="67"/>
      <c r="X174" s="67"/>
      <c r="Y174" s="67"/>
      <c r="Z174" s="67"/>
    </row>
    <row r="175" ht="14.25" customHeight="1">
      <c r="A175" s="67"/>
      <c r="B175" s="67"/>
      <c r="C175" s="935"/>
      <c r="D175" s="67"/>
      <c r="E175" s="67"/>
      <c r="F175" s="67"/>
      <c r="G175" s="67"/>
      <c r="H175" s="67"/>
      <c r="I175" s="67"/>
      <c r="J175" s="67"/>
      <c r="K175" s="67"/>
      <c r="L175" s="67"/>
      <c r="M175" s="67"/>
      <c r="N175" s="67"/>
      <c r="O175" s="67"/>
      <c r="P175" s="67"/>
      <c r="Q175" s="67"/>
      <c r="S175" s="67"/>
      <c r="T175" s="67"/>
      <c r="U175" s="67"/>
      <c r="V175" s="67"/>
      <c r="W175" s="67"/>
      <c r="X175" s="67"/>
      <c r="Y175" s="67"/>
      <c r="Z175" s="67"/>
    </row>
    <row r="176" ht="14.25" customHeight="1">
      <c r="A176" s="67"/>
      <c r="B176" s="67"/>
      <c r="C176" s="935"/>
      <c r="D176" s="67"/>
      <c r="E176" s="67"/>
      <c r="F176" s="67"/>
      <c r="G176" s="67"/>
      <c r="H176" s="67"/>
      <c r="I176" s="67"/>
      <c r="J176" s="67"/>
      <c r="K176" s="67"/>
      <c r="L176" s="67"/>
      <c r="M176" s="67"/>
      <c r="N176" s="67"/>
      <c r="O176" s="67"/>
      <c r="P176" s="67"/>
      <c r="Q176" s="67"/>
      <c r="S176" s="67"/>
      <c r="T176" s="67"/>
      <c r="U176" s="67"/>
      <c r="V176" s="67"/>
      <c r="W176" s="67"/>
      <c r="X176" s="67"/>
      <c r="Y176" s="67"/>
      <c r="Z176" s="67"/>
    </row>
    <row r="177" ht="14.25" customHeight="1">
      <c r="A177" s="67"/>
      <c r="B177" s="67"/>
      <c r="C177" s="935"/>
      <c r="D177" s="67"/>
      <c r="E177" s="67"/>
      <c r="F177" s="67"/>
      <c r="G177" s="67"/>
      <c r="H177" s="67"/>
      <c r="I177" s="67"/>
      <c r="J177" s="67"/>
      <c r="K177" s="67"/>
      <c r="L177" s="67"/>
      <c r="M177" s="67"/>
      <c r="N177" s="67"/>
      <c r="O177" s="67"/>
      <c r="P177" s="67"/>
      <c r="Q177" s="67"/>
      <c r="S177" s="67"/>
      <c r="T177" s="67"/>
      <c r="U177" s="67"/>
      <c r="V177" s="67"/>
      <c r="W177" s="67"/>
      <c r="X177" s="67"/>
      <c r="Y177" s="67"/>
      <c r="Z177" s="67"/>
    </row>
    <row r="178" ht="14.25" customHeight="1">
      <c r="A178" s="67"/>
      <c r="B178" s="67"/>
      <c r="C178" s="935"/>
      <c r="D178" s="67"/>
      <c r="E178" s="67"/>
      <c r="F178" s="67"/>
      <c r="G178" s="67"/>
      <c r="H178" s="67"/>
      <c r="I178" s="67"/>
      <c r="J178" s="67"/>
      <c r="K178" s="67"/>
      <c r="L178" s="67"/>
      <c r="M178" s="67"/>
      <c r="N178" s="67"/>
      <c r="O178" s="67"/>
      <c r="P178" s="67"/>
      <c r="Q178" s="67"/>
      <c r="S178" s="67"/>
      <c r="T178" s="67"/>
      <c r="U178" s="67"/>
      <c r="V178" s="67"/>
      <c r="W178" s="67"/>
      <c r="X178" s="67"/>
      <c r="Y178" s="67"/>
      <c r="Z178" s="67"/>
    </row>
    <row r="179" ht="14.25" customHeight="1">
      <c r="A179" s="67"/>
      <c r="B179" s="67"/>
      <c r="C179" s="935"/>
      <c r="D179" s="67"/>
      <c r="E179" s="67"/>
      <c r="F179" s="67"/>
      <c r="G179" s="67"/>
      <c r="H179" s="67"/>
      <c r="I179" s="67"/>
      <c r="J179" s="67"/>
      <c r="K179" s="67"/>
      <c r="L179" s="67"/>
      <c r="M179" s="67"/>
      <c r="N179" s="67"/>
      <c r="O179" s="67"/>
      <c r="P179" s="67"/>
      <c r="Q179" s="67"/>
      <c r="S179" s="67"/>
      <c r="T179" s="67"/>
      <c r="U179" s="67"/>
      <c r="V179" s="67"/>
      <c r="W179" s="67"/>
      <c r="X179" s="67"/>
      <c r="Y179" s="67"/>
      <c r="Z179" s="67"/>
    </row>
    <row r="180" ht="14.25" customHeight="1">
      <c r="A180" s="67"/>
      <c r="B180" s="67"/>
      <c r="C180" s="935"/>
      <c r="D180" s="67"/>
      <c r="E180" s="67"/>
      <c r="F180" s="67"/>
      <c r="G180" s="67"/>
      <c r="H180" s="67"/>
      <c r="I180" s="67"/>
      <c r="J180" s="67"/>
      <c r="K180" s="67"/>
      <c r="L180" s="67"/>
      <c r="M180" s="67"/>
      <c r="N180" s="67"/>
      <c r="O180" s="67"/>
      <c r="P180" s="67"/>
      <c r="Q180" s="67"/>
      <c r="S180" s="67"/>
      <c r="T180" s="67"/>
      <c r="U180" s="67"/>
      <c r="V180" s="67"/>
      <c r="W180" s="67"/>
      <c r="X180" s="67"/>
      <c r="Y180" s="67"/>
      <c r="Z180" s="67"/>
    </row>
    <row r="181" ht="14.25" customHeight="1">
      <c r="A181" s="67"/>
      <c r="B181" s="67"/>
      <c r="C181" s="935"/>
      <c r="D181" s="67"/>
      <c r="E181" s="67"/>
      <c r="F181" s="67"/>
      <c r="G181" s="67"/>
      <c r="H181" s="67"/>
      <c r="I181" s="67"/>
      <c r="J181" s="67"/>
      <c r="K181" s="67"/>
      <c r="L181" s="67"/>
      <c r="M181" s="67"/>
      <c r="N181" s="67"/>
      <c r="O181" s="67"/>
      <c r="P181" s="67"/>
      <c r="Q181" s="67"/>
      <c r="S181" s="67"/>
      <c r="T181" s="67"/>
      <c r="U181" s="67"/>
      <c r="V181" s="67"/>
      <c r="W181" s="67"/>
      <c r="X181" s="67"/>
      <c r="Y181" s="67"/>
      <c r="Z181" s="67"/>
    </row>
    <row r="182" ht="14.25" customHeight="1">
      <c r="A182" s="67"/>
      <c r="B182" s="67"/>
      <c r="C182" s="935"/>
      <c r="D182" s="67"/>
      <c r="E182" s="67"/>
      <c r="F182" s="67"/>
      <c r="G182" s="67"/>
      <c r="H182" s="67"/>
      <c r="I182" s="67"/>
      <c r="J182" s="67"/>
      <c r="K182" s="67"/>
      <c r="L182" s="67"/>
      <c r="M182" s="67"/>
      <c r="N182" s="67"/>
      <c r="O182" s="67"/>
      <c r="P182" s="67"/>
      <c r="Q182" s="67"/>
      <c r="S182" s="67"/>
      <c r="T182" s="67"/>
      <c r="U182" s="67"/>
      <c r="V182" s="67"/>
      <c r="W182" s="67"/>
      <c r="X182" s="67"/>
      <c r="Y182" s="67"/>
      <c r="Z182" s="67"/>
    </row>
    <row r="183" ht="14.25" customHeight="1">
      <c r="A183" s="67"/>
      <c r="B183" s="67"/>
      <c r="C183" s="935"/>
      <c r="D183" s="67"/>
      <c r="E183" s="67"/>
      <c r="F183" s="67"/>
      <c r="G183" s="67"/>
      <c r="H183" s="67"/>
      <c r="I183" s="67"/>
      <c r="J183" s="67"/>
      <c r="K183" s="67"/>
      <c r="L183" s="67"/>
      <c r="M183" s="67"/>
      <c r="N183" s="67"/>
      <c r="O183" s="67"/>
      <c r="P183" s="67"/>
      <c r="Q183" s="67"/>
      <c r="S183" s="67"/>
      <c r="T183" s="67"/>
      <c r="U183" s="67"/>
      <c r="V183" s="67"/>
      <c r="W183" s="67"/>
      <c r="X183" s="67"/>
      <c r="Y183" s="67"/>
      <c r="Z183" s="67"/>
    </row>
    <row r="184" ht="14.25" customHeight="1">
      <c r="A184" s="67"/>
      <c r="B184" s="67"/>
      <c r="C184" s="935"/>
      <c r="D184" s="67"/>
      <c r="E184" s="67"/>
      <c r="F184" s="67"/>
      <c r="G184" s="67"/>
      <c r="H184" s="67"/>
      <c r="I184" s="67"/>
      <c r="J184" s="67"/>
      <c r="K184" s="67"/>
      <c r="L184" s="67"/>
      <c r="M184" s="67"/>
      <c r="N184" s="67"/>
      <c r="O184" s="67"/>
      <c r="P184" s="67"/>
      <c r="Q184" s="67"/>
      <c r="S184" s="67"/>
      <c r="T184" s="67"/>
      <c r="U184" s="67"/>
      <c r="V184" s="67"/>
      <c r="W184" s="67"/>
      <c r="X184" s="67"/>
      <c r="Y184" s="67"/>
      <c r="Z184" s="67"/>
    </row>
    <row r="185" ht="14.25" customHeight="1">
      <c r="A185" s="67"/>
      <c r="B185" s="67"/>
      <c r="C185" s="935"/>
      <c r="D185" s="67"/>
      <c r="E185" s="67"/>
      <c r="F185" s="67"/>
      <c r="G185" s="67"/>
      <c r="H185" s="67"/>
      <c r="I185" s="67"/>
      <c r="J185" s="67"/>
      <c r="K185" s="67"/>
      <c r="L185" s="67"/>
      <c r="M185" s="67"/>
      <c r="N185" s="67"/>
      <c r="O185" s="67"/>
      <c r="P185" s="67"/>
      <c r="Q185" s="67"/>
      <c r="S185" s="67"/>
      <c r="T185" s="67"/>
      <c r="U185" s="67"/>
      <c r="V185" s="67"/>
      <c r="W185" s="67"/>
      <c r="X185" s="67"/>
      <c r="Y185" s="67"/>
      <c r="Z185" s="67"/>
    </row>
    <row r="186" ht="14.25" customHeight="1">
      <c r="A186" s="67"/>
      <c r="B186" s="67"/>
      <c r="C186" s="935"/>
      <c r="D186" s="67"/>
      <c r="E186" s="67"/>
      <c r="F186" s="67"/>
      <c r="G186" s="67"/>
      <c r="H186" s="67"/>
      <c r="I186" s="67"/>
      <c r="J186" s="67"/>
      <c r="K186" s="67"/>
      <c r="L186" s="67"/>
      <c r="M186" s="67"/>
      <c r="N186" s="67"/>
      <c r="O186" s="67"/>
      <c r="P186" s="67"/>
      <c r="Q186" s="67"/>
      <c r="S186" s="67"/>
      <c r="T186" s="67"/>
      <c r="U186" s="67"/>
      <c r="V186" s="67"/>
      <c r="W186" s="67"/>
      <c r="X186" s="67"/>
      <c r="Y186" s="67"/>
      <c r="Z186" s="67"/>
    </row>
    <row r="187" ht="14.25" customHeight="1">
      <c r="A187" s="67"/>
      <c r="B187" s="67"/>
      <c r="C187" s="935"/>
      <c r="D187" s="67"/>
      <c r="E187" s="67"/>
      <c r="F187" s="67"/>
      <c r="G187" s="67"/>
      <c r="H187" s="67"/>
      <c r="I187" s="67"/>
      <c r="J187" s="67"/>
      <c r="K187" s="67"/>
      <c r="L187" s="67"/>
      <c r="M187" s="67"/>
      <c r="N187" s="67"/>
      <c r="O187" s="67"/>
      <c r="P187" s="67"/>
      <c r="Q187" s="67"/>
      <c r="S187" s="67"/>
      <c r="T187" s="67"/>
      <c r="U187" s="67"/>
      <c r="V187" s="67"/>
      <c r="W187" s="67"/>
      <c r="X187" s="67"/>
      <c r="Y187" s="67"/>
      <c r="Z187" s="67"/>
    </row>
    <row r="188" ht="14.25" customHeight="1">
      <c r="A188" s="67"/>
      <c r="B188" s="67"/>
      <c r="C188" s="935"/>
      <c r="D188" s="67"/>
      <c r="E188" s="67"/>
      <c r="F188" s="67"/>
      <c r="G188" s="67"/>
      <c r="H188" s="67"/>
      <c r="I188" s="67"/>
      <c r="J188" s="67"/>
      <c r="K188" s="67"/>
      <c r="L188" s="67"/>
      <c r="M188" s="67"/>
      <c r="N188" s="67"/>
      <c r="O188" s="67"/>
      <c r="P188" s="67"/>
      <c r="Q188" s="67"/>
      <c r="S188" s="67"/>
      <c r="T188" s="67"/>
      <c r="U188" s="67"/>
      <c r="V188" s="67"/>
      <c r="W188" s="67"/>
      <c r="X188" s="67"/>
      <c r="Y188" s="67"/>
      <c r="Z188" s="67"/>
    </row>
    <row r="189" ht="14.25" customHeight="1">
      <c r="A189" s="67"/>
      <c r="B189" s="67"/>
      <c r="C189" s="935"/>
      <c r="D189" s="67"/>
      <c r="E189" s="67"/>
      <c r="F189" s="67"/>
      <c r="G189" s="67"/>
      <c r="H189" s="67"/>
      <c r="I189" s="67"/>
      <c r="J189" s="67"/>
      <c r="K189" s="67"/>
      <c r="L189" s="67"/>
      <c r="M189" s="67"/>
      <c r="N189" s="67"/>
      <c r="O189" s="67"/>
      <c r="P189" s="67"/>
      <c r="Q189" s="67"/>
      <c r="S189" s="67"/>
      <c r="T189" s="67"/>
      <c r="U189" s="67"/>
      <c r="V189" s="67"/>
      <c r="W189" s="67"/>
      <c r="X189" s="67"/>
      <c r="Y189" s="67"/>
      <c r="Z189" s="67"/>
    </row>
    <row r="190" ht="14.25" customHeight="1">
      <c r="A190" s="67"/>
      <c r="B190" s="67"/>
      <c r="C190" s="935"/>
      <c r="D190" s="67"/>
      <c r="E190" s="67"/>
      <c r="F190" s="67"/>
      <c r="G190" s="67"/>
      <c r="H190" s="67"/>
      <c r="I190" s="67"/>
      <c r="J190" s="67"/>
      <c r="K190" s="67"/>
      <c r="L190" s="67"/>
      <c r="M190" s="67"/>
      <c r="N190" s="67"/>
      <c r="O190" s="67"/>
      <c r="P190" s="67"/>
      <c r="Q190" s="67"/>
      <c r="S190" s="67"/>
      <c r="T190" s="67"/>
      <c r="U190" s="67"/>
      <c r="V190" s="67"/>
      <c r="W190" s="67"/>
      <c r="X190" s="67"/>
      <c r="Y190" s="67"/>
      <c r="Z190" s="67"/>
    </row>
    <row r="191" ht="14.25" customHeight="1">
      <c r="A191" s="67"/>
      <c r="B191" s="67"/>
      <c r="C191" s="935"/>
      <c r="D191" s="67"/>
      <c r="E191" s="67"/>
      <c r="F191" s="67"/>
      <c r="G191" s="67"/>
      <c r="H191" s="67"/>
      <c r="I191" s="67"/>
      <c r="J191" s="67"/>
      <c r="K191" s="67"/>
      <c r="L191" s="67"/>
      <c r="M191" s="67"/>
      <c r="N191" s="67"/>
      <c r="O191" s="67"/>
      <c r="P191" s="67"/>
      <c r="Q191" s="67"/>
      <c r="S191" s="67"/>
      <c r="T191" s="67"/>
      <c r="U191" s="67"/>
      <c r="V191" s="67"/>
      <c r="W191" s="67"/>
      <c r="X191" s="67"/>
      <c r="Y191" s="67"/>
      <c r="Z191" s="67"/>
    </row>
    <row r="192" ht="14.25" customHeight="1">
      <c r="A192" s="67"/>
      <c r="B192" s="67"/>
      <c r="C192" s="935"/>
      <c r="D192" s="67"/>
      <c r="E192" s="67"/>
      <c r="F192" s="67"/>
      <c r="G192" s="67"/>
      <c r="H192" s="67"/>
      <c r="I192" s="67"/>
      <c r="J192" s="67"/>
      <c r="K192" s="67"/>
      <c r="L192" s="67"/>
      <c r="M192" s="67"/>
      <c r="N192" s="67"/>
      <c r="O192" s="67"/>
      <c r="P192" s="67"/>
      <c r="Q192" s="67"/>
      <c r="S192" s="67"/>
      <c r="T192" s="67"/>
      <c r="U192" s="67"/>
      <c r="V192" s="67"/>
      <c r="W192" s="67"/>
      <c r="X192" s="67"/>
      <c r="Y192" s="67"/>
      <c r="Z192" s="67"/>
    </row>
    <row r="193" ht="14.25" customHeight="1">
      <c r="A193" s="67"/>
      <c r="B193" s="67"/>
      <c r="C193" s="935"/>
      <c r="D193" s="67"/>
      <c r="E193" s="67"/>
      <c r="F193" s="67"/>
      <c r="G193" s="67"/>
      <c r="H193" s="67"/>
      <c r="I193" s="67"/>
      <c r="J193" s="67"/>
      <c r="K193" s="67"/>
      <c r="L193" s="67"/>
      <c r="M193" s="67"/>
      <c r="N193" s="67"/>
      <c r="O193" s="67"/>
      <c r="P193" s="67"/>
      <c r="Q193" s="67"/>
      <c r="S193" s="67"/>
      <c r="T193" s="67"/>
      <c r="U193" s="67"/>
      <c r="V193" s="67"/>
      <c r="W193" s="67"/>
      <c r="X193" s="67"/>
      <c r="Y193" s="67"/>
      <c r="Z193" s="67"/>
    </row>
    <row r="194" ht="14.25" customHeight="1">
      <c r="A194" s="67"/>
      <c r="B194" s="67"/>
      <c r="C194" s="935"/>
      <c r="D194" s="67"/>
      <c r="E194" s="67"/>
      <c r="F194" s="67"/>
      <c r="G194" s="67"/>
      <c r="H194" s="67"/>
      <c r="I194" s="67"/>
      <c r="J194" s="67"/>
      <c r="K194" s="67"/>
      <c r="L194" s="67"/>
      <c r="M194" s="67"/>
      <c r="N194" s="67"/>
      <c r="O194" s="67"/>
      <c r="P194" s="67"/>
      <c r="Q194" s="67"/>
      <c r="S194" s="67"/>
      <c r="T194" s="67"/>
      <c r="U194" s="67"/>
      <c r="V194" s="67"/>
      <c r="W194" s="67"/>
      <c r="X194" s="67"/>
      <c r="Y194" s="67"/>
      <c r="Z194" s="67"/>
    </row>
    <row r="195" ht="14.25" customHeight="1">
      <c r="A195" s="67"/>
      <c r="B195" s="67"/>
      <c r="C195" s="935"/>
      <c r="D195" s="67"/>
      <c r="E195" s="67"/>
      <c r="F195" s="67"/>
      <c r="G195" s="67"/>
      <c r="H195" s="67"/>
      <c r="I195" s="67"/>
      <c r="J195" s="67"/>
      <c r="K195" s="67"/>
      <c r="L195" s="67"/>
      <c r="M195" s="67"/>
      <c r="N195" s="67"/>
      <c r="O195" s="67"/>
      <c r="P195" s="67"/>
      <c r="Q195" s="67"/>
      <c r="S195" s="67"/>
      <c r="T195" s="67"/>
      <c r="U195" s="67"/>
      <c r="V195" s="67"/>
      <c r="W195" s="67"/>
      <c r="X195" s="67"/>
      <c r="Y195" s="67"/>
      <c r="Z195" s="67"/>
    </row>
    <row r="196" ht="14.25" customHeight="1">
      <c r="A196" s="67"/>
      <c r="B196" s="67"/>
      <c r="C196" s="935"/>
      <c r="D196" s="67"/>
      <c r="E196" s="67"/>
      <c r="F196" s="67"/>
      <c r="G196" s="67"/>
      <c r="H196" s="67"/>
      <c r="I196" s="67"/>
      <c r="J196" s="67"/>
      <c r="K196" s="67"/>
      <c r="L196" s="67"/>
      <c r="M196" s="67"/>
      <c r="N196" s="67"/>
      <c r="O196" s="67"/>
      <c r="P196" s="67"/>
      <c r="Q196" s="67"/>
      <c r="S196" s="67"/>
      <c r="T196" s="67"/>
      <c r="U196" s="67"/>
      <c r="V196" s="67"/>
      <c r="W196" s="67"/>
      <c r="X196" s="67"/>
      <c r="Y196" s="67"/>
      <c r="Z196" s="67"/>
    </row>
    <row r="197" ht="14.25" customHeight="1">
      <c r="A197" s="67"/>
      <c r="B197" s="67"/>
      <c r="C197" s="935"/>
      <c r="D197" s="67"/>
      <c r="E197" s="67"/>
      <c r="F197" s="67"/>
      <c r="G197" s="67"/>
      <c r="H197" s="67"/>
      <c r="I197" s="67"/>
      <c r="J197" s="67"/>
      <c r="K197" s="67"/>
      <c r="L197" s="67"/>
      <c r="M197" s="67"/>
      <c r="N197" s="67"/>
      <c r="O197" s="67"/>
      <c r="P197" s="67"/>
      <c r="Q197" s="67"/>
      <c r="S197" s="67"/>
      <c r="T197" s="67"/>
      <c r="U197" s="67"/>
      <c r="V197" s="67"/>
      <c r="W197" s="67"/>
      <c r="X197" s="67"/>
      <c r="Y197" s="67"/>
      <c r="Z197" s="67"/>
    </row>
    <row r="198" ht="14.25" customHeight="1">
      <c r="A198" s="67"/>
      <c r="B198" s="67"/>
      <c r="C198" s="935"/>
      <c r="D198" s="67"/>
      <c r="E198" s="67"/>
      <c r="F198" s="67"/>
      <c r="G198" s="67"/>
      <c r="H198" s="67"/>
      <c r="I198" s="67"/>
      <c r="J198" s="67"/>
      <c r="K198" s="67"/>
      <c r="L198" s="67"/>
      <c r="M198" s="67"/>
      <c r="N198" s="67"/>
      <c r="O198" s="67"/>
      <c r="P198" s="67"/>
      <c r="Q198" s="67"/>
      <c r="S198" s="67"/>
      <c r="T198" s="67"/>
      <c r="U198" s="67"/>
      <c r="V198" s="67"/>
      <c r="W198" s="67"/>
      <c r="X198" s="67"/>
      <c r="Y198" s="67"/>
      <c r="Z198" s="67"/>
    </row>
    <row r="199" ht="14.25" customHeight="1">
      <c r="A199" s="67"/>
      <c r="B199" s="67"/>
      <c r="C199" s="935"/>
      <c r="D199" s="67"/>
      <c r="E199" s="67"/>
      <c r="F199" s="67"/>
      <c r="G199" s="67"/>
      <c r="H199" s="67"/>
      <c r="I199" s="67"/>
      <c r="J199" s="67"/>
      <c r="K199" s="67"/>
      <c r="L199" s="67"/>
      <c r="M199" s="67"/>
      <c r="N199" s="67"/>
      <c r="O199" s="67"/>
      <c r="P199" s="67"/>
      <c r="Q199" s="67"/>
      <c r="S199" s="67"/>
      <c r="T199" s="67"/>
      <c r="U199" s="67"/>
      <c r="V199" s="67"/>
      <c r="W199" s="67"/>
      <c r="X199" s="67"/>
      <c r="Y199" s="67"/>
      <c r="Z199" s="67"/>
    </row>
    <row r="200" ht="14.25" customHeight="1">
      <c r="A200" s="67"/>
      <c r="B200" s="67"/>
      <c r="C200" s="935"/>
      <c r="D200" s="67"/>
      <c r="E200" s="67"/>
      <c r="F200" s="67"/>
      <c r="G200" s="67"/>
      <c r="H200" s="67"/>
      <c r="I200" s="67"/>
      <c r="J200" s="67"/>
      <c r="K200" s="67"/>
      <c r="L200" s="67"/>
      <c r="M200" s="67"/>
      <c r="N200" s="67"/>
      <c r="O200" s="67"/>
      <c r="P200" s="67"/>
      <c r="Q200" s="67"/>
      <c r="S200" s="67"/>
      <c r="T200" s="67"/>
      <c r="U200" s="67"/>
      <c r="V200" s="67"/>
      <c r="W200" s="67"/>
      <c r="X200" s="67"/>
      <c r="Y200" s="67"/>
      <c r="Z200" s="67"/>
    </row>
    <row r="201" ht="14.25" customHeight="1">
      <c r="A201" s="67"/>
      <c r="B201" s="67"/>
      <c r="C201" s="935"/>
      <c r="D201" s="67"/>
      <c r="E201" s="67"/>
      <c r="F201" s="67"/>
      <c r="G201" s="67"/>
      <c r="H201" s="67"/>
      <c r="I201" s="67"/>
      <c r="J201" s="67"/>
      <c r="K201" s="67"/>
      <c r="L201" s="67"/>
      <c r="M201" s="67"/>
      <c r="N201" s="67"/>
      <c r="O201" s="67"/>
      <c r="P201" s="67"/>
      <c r="Q201" s="67"/>
      <c r="S201" s="67"/>
      <c r="T201" s="67"/>
      <c r="U201" s="67"/>
      <c r="V201" s="67"/>
      <c r="W201" s="67"/>
      <c r="X201" s="67"/>
      <c r="Y201" s="67"/>
      <c r="Z201" s="67"/>
    </row>
    <row r="202" ht="14.25" customHeight="1">
      <c r="A202" s="67"/>
      <c r="B202" s="67"/>
      <c r="C202" s="935"/>
      <c r="D202" s="67"/>
      <c r="E202" s="67"/>
      <c r="F202" s="67"/>
      <c r="G202" s="67"/>
      <c r="H202" s="67"/>
      <c r="I202" s="67"/>
      <c r="J202" s="67"/>
      <c r="K202" s="67"/>
      <c r="L202" s="67"/>
      <c r="M202" s="67"/>
      <c r="N202" s="67"/>
      <c r="O202" s="67"/>
      <c r="P202" s="67"/>
      <c r="Q202" s="67"/>
      <c r="S202" s="67"/>
      <c r="T202" s="67"/>
      <c r="U202" s="67"/>
      <c r="V202" s="67"/>
      <c r="W202" s="67"/>
      <c r="X202" s="67"/>
      <c r="Y202" s="67"/>
      <c r="Z202" s="67"/>
    </row>
    <row r="203" ht="14.25" customHeight="1">
      <c r="A203" s="67"/>
      <c r="B203" s="67"/>
      <c r="C203" s="935"/>
      <c r="D203" s="67"/>
      <c r="E203" s="67"/>
      <c r="F203" s="67"/>
      <c r="G203" s="67"/>
      <c r="H203" s="67"/>
      <c r="I203" s="67"/>
      <c r="J203" s="67"/>
      <c r="K203" s="67"/>
      <c r="L203" s="67"/>
      <c r="M203" s="67"/>
      <c r="N203" s="67"/>
      <c r="O203" s="67"/>
      <c r="P203" s="67"/>
      <c r="Q203" s="67"/>
      <c r="S203" s="67"/>
      <c r="T203" s="67"/>
      <c r="U203" s="67"/>
      <c r="V203" s="67"/>
      <c r="W203" s="67"/>
      <c r="X203" s="67"/>
      <c r="Y203" s="67"/>
      <c r="Z203" s="67"/>
    </row>
    <row r="204" ht="14.25" customHeight="1">
      <c r="A204" s="67"/>
      <c r="B204" s="67"/>
      <c r="C204" s="935"/>
      <c r="D204" s="67"/>
      <c r="E204" s="67"/>
      <c r="F204" s="67"/>
      <c r="G204" s="67"/>
      <c r="H204" s="67"/>
      <c r="I204" s="67"/>
      <c r="J204" s="67"/>
      <c r="K204" s="67"/>
      <c r="L204" s="67"/>
      <c r="M204" s="67"/>
      <c r="N204" s="67"/>
      <c r="O204" s="67"/>
      <c r="P204" s="67"/>
      <c r="Q204" s="67"/>
      <c r="S204" s="67"/>
      <c r="T204" s="67"/>
      <c r="U204" s="67"/>
      <c r="V204" s="67"/>
      <c r="W204" s="67"/>
      <c r="X204" s="67"/>
      <c r="Y204" s="67"/>
      <c r="Z204" s="67"/>
    </row>
    <row r="205" ht="14.25" customHeight="1">
      <c r="A205" s="67"/>
      <c r="B205" s="67"/>
      <c r="C205" s="935"/>
      <c r="D205" s="67"/>
      <c r="E205" s="67"/>
      <c r="F205" s="67"/>
      <c r="G205" s="67"/>
      <c r="H205" s="67"/>
      <c r="I205" s="67"/>
      <c r="J205" s="67"/>
      <c r="K205" s="67"/>
      <c r="L205" s="67"/>
      <c r="M205" s="67"/>
      <c r="N205" s="67"/>
      <c r="O205" s="67"/>
      <c r="P205" s="67"/>
      <c r="Q205" s="67"/>
      <c r="S205" s="67"/>
      <c r="T205" s="67"/>
      <c r="U205" s="67"/>
      <c r="V205" s="67"/>
      <c r="W205" s="67"/>
      <c r="X205" s="67"/>
      <c r="Y205" s="67"/>
      <c r="Z205" s="67"/>
    </row>
    <row r="206" ht="14.25" customHeight="1">
      <c r="A206" s="67"/>
      <c r="B206" s="67"/>
      <c r="C206" s="935"/>
      <c r="D206" s="67"/>
      <c r="E206" s="67"/>
      <c r="F206" s="67"/>
      <c r="G206" s="67"/>
      <c r="H206" s="67"/>
      <c r="I206" s="67"/>
      <c r="J206" s="67"/>
      <c r="K206" s="67"/>
      <c r="L206" s="67"/>
      <c r="M206" s="67"/>
      <c r="N206" s="67"/>
      <c r="O206" s="67"/>
      <c r="P206" s="67"/>
      <c r="Q206" s="67"/>
      <c r="S206" s="67"/>
      <c r="T206" s="67"/>
      <c r="U206" s="67"/>
      <c r="V206" s="67"/>
      <c r="W206" s="67"/>
      <c r="X206" s="67"/>
      <c r="Y206" s="67"/>
      <c r="Z206" s="67"/>
    </row>
    <row r="207" ht="14.25" customHeight="1">
      <c r="A207" s="67"/>
      <c r="B207" s="67"/>
      <c r="C207" s="935"/>
      <c r="D207" s="67"/>
      <c r="E207" s="67"/>
      <c r="F207" s="67"/>
      <c r="G207" s="67"/>
      <c r="H207" s="67"/>
      <c r="I207" s="67"/>
      <c r="J207" s="67"/>
      <c r="K207" s="67"/>
      <c r="L207" s="67"/>
      <c r="M207" s="67"/>
      <c r="N207" s="67"/>
      <c r="O207" s="67"/>
      <c r="P207" s="67"/>
      <c r="Q207" s="67"/>
      <c r="S207" s="67"/>
      <c r="T207" s="67"/>
      <c r="U207" s="67"/>
      <c r="V207" s="67"/>
      <c r="W207" s="67"/>
      <c r="X207" s="67"/>
      <c r="Y207" s="67"/>
      <c r="Z207" s="67"/>
    </row>
    <row r="208" ht="14.25" customHeight="1">
      <c r="A208" s="67"/>
      <c r="B208" s="67"/>
      <c r="C208" s="935"/>
      <c r="D208" s="67"/>
      <c r="E208" s="67"/>
      <c r="F208" s="67"/>
      <c r="G208" s="67"/>
      <c r="H208" s="67"/>
      <c r="I208" s="67"/>
      <c r="J208" s="67"/>
      <c r="K208" s="67"/>
      <c r="L208" s="67"/>
      <c r="M208" s="67"/>
      <c r="N208" s="67"/>
      <c r="O208" s="67"/>
      <c r="P208" s="67"/>
      <c r="Q208" s="67"/>
      <c r="S208" s="67"/>
      <c r="T208" s="67"/>
      <c r="U208" s="67"/>
      <c r="V208" s="67"/>
      <c r="W208" s="67"/>
      <c r="X208" s="67"/>
      <c r="Y208" s="67"/>
      <c r="Z208" s="67"/>
    </row>
    <row r="209" ht="14.25" customHeight="1">
      <c r="A209" s="67"/>
      <c r="B209" s="67"/>
      <c r="C209" s="935"/>
      <c r="D209" s="67"/>
      <c r="E209" s="67"/>
      <c r="F209" s="67"/>
      <c r="G209" s="67"/>
      <c r="H209" s="67"/>
      <c r="I209" s="67"/>
      <c r="J209" s="67"/>
      <c r="K209" s="67"/>
      <c r="L209" s="67"/>
      <c r="M209" s="67"/>
      <c r="N209" s="67"/>
      <c r="O209" s="67"/>
      <c r="P209" s="67"/>
      <c r="Q209" s="67"/>
      <c r="S209" s="67"/>
      <c r="T209" s="67"/>
      <c r="U209" s="67"/>
      <c r="V209" s="67"/>
      <c r="W209" s="67"/>
      <c r="X209" s="67"/>
      <c r="Y209" s="67"/>
      <c r="Z209" s="67"/>
    </row>
    <row r="210" ht="14.25" customHeight="1">
      <c r="A210" s="67"/>
      <c r="B210" s="67"/>
      <c r="C210" s="935"/>
      <c r="D210" s="67"/>
      <c r="E210" s="67"/>
      <c r="F210" s="67"/>
      <c r="G210" s="67"/>
      <c r="H210" s="67"/>
      <c r="I210" s="67"/>
      <c r="J210" s="67"/>
      <c r="K210" s="67"/>
      <c r="L210" s="67"/>
      <c r="M210" s="67"/>
      <c r="N210" s="67"/>
      <c r="O210" s="67"/>
      <c r="P210" s="67"/>
      <c r="Q210" s="67"/>
      <c r="S210" s="67"/>
      <c r="T210" s="67"/>
      <c r="U210" s="67"/>
      <c r="V210" s="67"/>
      <c r="W210" s="67"/>
      <c r="X210" s="67"/>
      <c r="Y210" s="67"/>
      <c r="Z210" s="67"/>
    </row>
    <row r="211" ht="14.25" customHeight="1">
      <c r="A211" s="67"/>
      <c r="B211" s="67"/>
      <c r="C211" s="935"/>
      <c r="D211" s="67"/>
      <c r="E211" s="67"/>
      <c r="F211" s="67"/>
      <c r="G211" s="67"/>
      <c r="H211" s="67"/>
      <c r="I211" s="67"/>
      <c r="J211" s="67"/>
      <c r="K211" s="67"/>
      <c r="L211" s="67"/>
      <c r="M211" s="67"/>
      <c r="N211" s="67"/>
      <c r="O211" s="67"/>
      <c r="P211" s="67"/>
      <c r="Q211" s="67"/>
      <c r="S211" s="67"/>
      <c r="T211" s="67"/>
      <c r="U211" s="67"/>
      <c r="V211" s="67"/>
      <c r="W211" s="67"/>
      <c r="X211" s="67"/>
      <c r="Y211" s="67"/>
      <c r="Z211" s="67"/>
    </row>
    <row r="212" ht="14.25" customHeight="1">
      <c r="A212" s="67"/>
      <c r="B212" s="67"/>
      <c r="C212" s="935"/>
      <c r="D212" s="67"/>
      <c r="E212" s="67"/>
      <c r="F212" s="67"/>
      <c r="G212" s="67"/>
      <c r="H212" s="67"/>
      <c r="I212" s="67"/>
      <c r="J212" s="67"/>
      <c r="K212" s="67"/>
      <c r="L212" s="67"/>
      <c r="M212" s="67"/>
      <c r="N212" s="67"/>
      <c r="O212" s="67"/>
      <c r="P212" s="67"/>
      <c r="Q212" s="67"/>
      <c r="S212" s="67"/>
      <c r="T212" s="67"/>
      <c r="U212" s="67"/>
      <c r="V212" s="67"/>
      <c r="W212" s="67"/>
      <c r="X212" s="67"/>
      <c r="Y212" s="67"/>
      <c r="Z212" s="67"/>
    </row>
    <row r="213" ht="14.25" customHeight="1">
      <c r="A213" s="67"/>
      <c r="B213" s="67"/>
      <c r="C213" s="935"/>
      <c r="D213" s="67"/>
      <c r="E213" s="67"/>
      <c r="F213" s="67"/>
      <c r="G213" s="67"/>
      <c r="H213" s="67"/>
      <c r="I213" s="67"/>
      <c r="J213" s="67"/>
      <c r="K213" s="67"/>
      <c r="L213" s="67"/>
      <c r="M213" s="67"/>
      <c r="N213" s="67"/>
      <c r="O213" s="67"/>
      <c r="P213" s="67"/>
      <c r="Q213" s="67"/>
      <c r="S213" s="67"/>
      <c r="T213" s="67"/>
      <c r="U213" s="67"/>
      <c r="V213" s="67"/>
      <c r="W213" s="67"/>
      <c r="X213" s="67"/>
      <c r="Y213" s="67"/>
      <c r="Z213" s="67"/>
    </row>
    <row r="214" ht="14.25" customHeight="1">
      <c r="A214" s="67"/>
      <c r="B214" s="67"/>
      <c r="C214" s="935"/>
      <c r="D214" s="67"/>
      <c r="E214" s="67"/>
      <c r="F214" s="67"/>
      <c r="G214" s="67"/>
      <c r="H214" s="67"/>
      <c r="I214" s="67"/>
      <c r="J214" s="67"/>
      <c r="K214" s="67"/>
      <c r="L214" s="67"/>
      <c r="M214" s="67"/>
      <c r="N214" s="67"/>
      <c r="O214" s="67"/>
      <c r="P214" s="67"/>
      <c r="Q214" s="67"/>
      <c r="S214" s="67"/>
      <c r="T214" s="67"/>
      <c r="U214" s="67"/>
      <c r="V214" s="67"/>
      <c r="W214" s="67"/>
      <c r="X214" s="67"/>
      <c r="Y214" s="67"/>
      <c r="Z214" s="67"/>
    </row>
    <row r="215" ht="14.25" customHeight="1">
      <c r="A215" s="67"/>
      <c r="B215" s="67"/>
      <c r="C215" s="935"/>
      <c r="D215" s="67"/>
      <c r="E215" s="67"/>
      <c r="F215" s="67"/>
      <c r="G215" s="67"/>
      <c r="H215" s="67"/>
      <c r="I215" s="67"/>
      <c r="J215" s="67"/>
      <c r="K215" s="67"/>
      <c r="L215" s="67"/>
      <c r="M215" s="67"/>
      <c r="N215" s="67"/>
      <c r="O215" s="67"/>
      <c r="P215" s="67"/>
      <c r="Q215" s="67"/>
      <c r="S215" s="67"/>
      <c r="T215" s="67"/>
      <c r="U215" s="67"/>
      <c r="V215" s="67"/>
      <c r="W215" s="67"/>
      <c r="X215" s="67"/>
      <c r="Y215" s="67"/>
      <c r="Z215" s="67"/>
    </row>
    <row r="216" ht="14.25" customHeight="1">
      <c r="A216" s="67"/>
      <c r="B216" s="67"/>
      <c r="C216" s="935"/>
      <c r="D216" s="67"/>
      <c r="E216" s="67"/>
      <c r="F216" s="67"/>
      <c r="G216" s="67"/>
      <c r="H216" s="67"/>
      <c r="I216" s="67"/>
      <c r="J216" s="67"/>
      <c r="K216" s="67"/>
      <c r="L216" s="67"/>
      <c r="M216" s="67"/>
      <c r="N216" s="67"/>
      <c r="O216" s="67"/>
      <c r="P216" s="67"/>
      <c r="Q216" s="67"/>
      <c r="S216" s="67"/>
      <c r="T216" s="67"/>
      <c r="U216" s="67"/>
      <c r="V216" s="67"/>
      <c r="W216" s="67"/>
      <c r="X216" s="67"/>
      <c r="Y216" s="67"/>
      <c r="Z216" s="67"/>
    </row>
    <row r="217" ht="14.25" customHeight="1">
      <c r="A217" s="67"/>
      <c r="B217" s="67"/>
      <c r="C217" s="935"/>
      <c r="D217" s="67"/>
      <c r="E217" s="67"/>
      <c r="F217" s="67"/>
      <c r="G217" s="67"/>
      <c r="H217" s="67"/>
      <c r="I217" s="67"/>
      <c r="J217" s="67"/>
      <c r="K217" s="67"/>
      <c r="L217" s="67"/>
      <c r="M217" s="67"/>
      <c r="N217" s="67"/>
      <c r="O217" s="67"/>
      <c r="P217" s="67"/>
      <c r="Q217" s="67"/>
      <c r="S217" s="67"/>
      <c r="T217" s="67"/>
      <c r="U217" s="67"/>
      <c r="V217" s="67"/>
      <c r="W217" s="67"/>
      <c r="X217" s="67"/>
      <c r="Y217" s="67"/>
      <c r="Z217" s="67"/>
    </row>
    <row r="218" ht="14.25" customHeight="1">
      <c r="A218" s="67"/>
      <c r="B218" s="67"/>
      <c r="C218" s="935"/>
      <c r="D218" s="67"/>
      <c r="E218" s="67"/>
      <c r="F218" s="67"/>
      <c r="G218" s="67"/>
      <c r="H218" s="67"/>
      <c r="I218" s="67"/>
      <c r="J218" s="67"/>
      <c r="K218" s="67"/>
      <c r="L218" s="67"/>
      <c r="M218" s="67"/>
      <c r="N218" s="67"/>
      <c r="O218" s="67"/>
      <c r="P218" s="67"/>
      <c r="Q218" s="67"/>
      <c r="S218" s="67"/>
      <c r="T218" s="67"/>
      <c r="U218" s="67"/>
      <c r="V218" s="67"/>
      <c r="W218" s="67"/>
      <c r="X218" s="67"/>
      <c r="Y218" s="67"/>
      <c r="Z218" s="67"/>
    </row>
    <row r="219" ht="14.25" customHeight="1">
      <c r="A219" s="67"/>
      <c r="B219" s="67"/>
      <c r="C219" s="935"/>
      <c r="D219" s="67"/>
      <c r="E219" s="67"/>
      <c r="F219" s="67"/>
      <c r="G219" s="67"/>
      <c r="H219" s="67"/>
      <c r="I219" s="67"/>
      <c r="J219" s="67"/>
      <c r="K219" s="67"/>
      <c r="L219" s="67"/>
      <c r="M219" s="67"/>
      <c r="N219" s="67"/>
      <c r="O219" s="67"/>
      <c r="P219" s="67"/>
      <c r="Q219" s="67"/>
      <c r="S219" s="67"/>
      <c r="T219" s="67"/>
      <c r="U219" s="67"/>
      <c r="V219" s="67"/>
      <c r="W219" s="67"/>
      <c r="X219" s="67"/>
      <c r="Y219" s="67"/>
      <c r="Z219" s="67"/>
    </row>
    <row r="220" ht="14.25" customHeight="1">
      <c r="A220" s="67"/>
      <c r="B220" s="67"/>
      <c r="C220" s="935"/>
      <c r="D220" s="67"/>
      <c r="E220" s="67"/>
      <c r="F220" s="67"/>
      <c r="G220" s="67"/>
      <c r="H220" s="67"/>
      <c r="I220" s="67"/>
      <c r="J220" s="67"/>
      <c r="K220" s="67"/>
      <c r="L220" s="67"/>
      <c r="M220" s="67"/>
      <c r="N220" s="67"/>
      <c r="O220" s="67"/>
      <c r="P220" s="67"/>
      <c r="Q220" s="67"/>
      <c r="S220" s="67"/>
      <c r="T220" s="67"/>
      <c r="U220" s="67"/>
      <c r="V220" s="67"/>
      <c r="W220" s="67"/>
      <c r="X220" s="67"/>
      <c r="Y220" s="67"/>
      <c r="Z220" s="67"/>
    </row>
    <row r="221" ht="14.25" customHeight="1">
      <c r="A221" s="67"/>
      <c r="B221" s="67"/>
      <c r="C221" s="935"/>
      <c r="D221" s="67"/>
      <c r="E221" s="67"/>
      <c r="F221" s="67"/>
      <c r="G221" s="67"/>
      <c r="H221" s="67"/>
      <c r="I221" s="67"/>
      <c r="J221" s="67"/>
      <c r="K221" s="67"/>
      <c r="L221" s="67"/>
      <c r="M221" s="67"/>
      <c r="N221" s="67"/>
      <c r="O221" s="67"/>
      <c r="P221" s="67"/>
      <c r="Q221" s="67"/>
      <c r="S221" s="67"/>
      <c r="T221" s="67"/>
      <c r="U221" s="67"/>
      <c r="V221" s="67"/>
      <c r="W221" s="67"/>
      <c r="X221" s="67"/>
      <c r="Y221" s="67"/>
      <c r="Z221" s="67"/>
    </row>
    <row r="222" ht="14.25" customHeight="1">
      <c r="A222" s="67"/>
      <c r="B222" s="67"/>
      <c r="C222" s="935"/>
      <c r="D222" s="67"/>
      <c r="E222" s="67"/>
      <c r="F222" s="67"/>
      <c r="G222" s="67"/>
      <c r="H222" s="67"/>
      <c r="I222" s="67"/>
      <c r="J222" s="67"/>
      <c r="K222" s="67"/>
      <c r="L222" s="67"/>
      <c r="M222" s="67"/>
      <c r="N222" s="67"/>
      <c r="O222" s="67"/>
      <c r="P222" s="67"/>
      <c r="Q222" s="67"/>
      <c r="S222" s="67"/>
      <c r="T222" s="67"/>
      <c r="U222" s="67"/>
      <c r="V222" s="67"/>
      <c r="W222" s="67"/>
      <c r="X222" s="67"/>
      <c r="Y222" s="67"/>
      <c r="Z222" s="67"/>
    </row>
    <row r="223" ht="14.25" customHeight="1">
      <c r="A223" s="67"/>
      <c r="B223" s="67"/>
      <c r="C223" s="935"/>
      <c r="D223" s="67"/>
      <c r="E223" s="67"/>
      <c r="F223" s="67"/>
      <c r="G223" s="67"/>
      <c r="H223" s="67"/>
      <c r="I223" s="67"/>
      <c r="J223" s="67"/>
      <c r="K223" s="67"/>
      <c r="L223" s="67"/>
      <c r="M223" s="67"/>
      <c r="N223" s="67"/>
      <c r="O223" s="67"/>
      <c r="P223" s="67"/>
      <c r="Q223" s="67"/>
      <c r="S223" s="67"/>
      <c r="T223" s="67"/>
      <c r="U223" s="67"/>
      <c r="V223" s="67"/>
      <c r="W223" s="67"/>
      <c r="X223" s="67"/>
      <c r="Y223" s="67"/>
      <c r="Z223" s="67"/>
    </row>
    <row r="224" ht="14.25" customHeight="1">
      <c r="A224" s="67"/>
      <c r="B224" s="67"/>
      <c r="C224" s="935"/>
      <c r="D224" s="67"/>
      <c r="E224" s="67"/>
      <c r="F224" s="67"/>
      <c r="G224" s="67"/>
      <c r="H224" s="67"/>
      <c r="I224" s="67"/>
      <c r="J224" s="67"/>
      <c r="K224" s="67"/>
      <c r="L224" s="67"/>
      <c r="M224" s="67"/>
      <c r="N224" s="67"/>
      <c r="O224" s="67"/>
      <c r="P224" s="67"/>
      <c r="Q224" s="67"/>
      <c r="S224" s="67"/>
      <c r="T224" s="67"/>
      <c r="U224" s="67"/>
      <c r="V224" s="67"/>
      <c r="W224" s="67"/>
      <c r="X224" s="67"/>
      <c r="Y224" s="67"/>
      <c r="Z224" s="67"/>
    </row>
    <row r="225" ht="14.25" customHeight="1">
      <c r="A225" s="67"/>
      <c r="B225" s="67"/>
      <c r="C225" s="935"/>
      <c r="D225" s="67"/>
      <c r="E225" s="67"/>
      <c r="F225" s="67"/>
      <c r="G225" s="67"/>
      <c r="H225" s="67"/>
      <c r="I225" s="67"/>
      <c r="J225" s="67"/>
      <c r="K225" s="67"/>
      <c r="L225" s="67"/>
      <c r="M225" s="67"/>
      <c r="N225" s="67"/>
      <c r="O225" s="67"/>
      <c r="P225" s="67"/>
      <c r="Q225" s="67"/>
      <c r="S225" s="67"/>
      <c r="T225" s="67"/>
      <c r="U225" s="67"/>
      <c r="V225" s="67"/>
      <c r="W225" s="67"/>
      <c r="X225" s="67"/>
      <c r="Y225" s="67"/>
      <c r="Z225" s="67"/>
    </row>
    <row r="226" ht="14.25" customHeight="1">
      <c r="A226" s="67"/>
      <c r="B226" s="67"/>
      <c r="C226" s="935"/>
      <c r="D226" s="67"/>
      <c r="E226" s="67"/>
      <c r="F226" s="67"/>
      <c r="G226" s="67"/>
      <c r="H226" s="67"/>
      <c r="I226" s="67"/>
      <c r="J226" s="67"/>
      <c r="K226" s="67"/>
      <c r="L226" s="67"/>
      <c r="M226" s="67"/>
      <c r="N226" s="67"/>
      <c r="O226" s="67"/>
      <c r="P226" s="67"/>
      <c r="Q226" s="67"/>
      <c r="S226" s="67"/>
      <c r="T226" s="67"/>
      <c r="U226" s="67"/>
      <c r="V226" s="67"/>
      <c r="W226" s="67"/>
      <c r="X226" s="67"/>
      <c r="Y226" s="67"/>
      <c r="Z226" s="67"/>
    </row>
    <row r="227" ht="14.25" customHeight="1">
      <c r="A227" s="67"/>
      <c r="B227" s="67"/>
      <c r="C227" s="935"/>
      <c r="D227" s="67"/>
      <c r="E227" s="67"/>
      <c r="F227" s="67"/>
      <c r="G227" s="67"/>
      <c r="H227" s="67"/>
      <c r="I227" s="67"/>
      <c r="J227" s="67"/>
      <c r="K227" s="67"/>
      <c r="L227" s="67"/>
      <c r="M227" s="67"/>
      <c r="N227" s="67"/>
      <c r="O227" s="67"/>
      <c r="P227" s="67"/>
      <c r="Q227" s="67"/>
      <c r="S227" s="67"/>
      <c r="T227" s="67"/>
      <c r="U227" s="67"/>
      <c r="V227" s="67"/>
      <c r="W227" s="67"/>
      <c r="X227" s="67"/>
      <c r="Y227" s="67"/>
      <c r="Z227" s="67"/>
    </row>
    <row r="228" ht="14.25" customHeight="1">
      <c r="A228" s="67"/>
      <c r="B228" s="67"/>
      <c r="C228" s="935"/>
      <c r="D228" s="67"/>
      <c r="E228" s="67"/>
      <c r="F228" s="67"/>
      <c r="G228" s="67"/>
      <c r="H228" s="67"/>
      <c r="I228" s="67"/>
      <c r="J228" s="67"/>
      <c r="K228" s="67"/>
      <c r="L228" s="67"/>
      <c r="M228" s="67"/>
      <c r="N228" s="67"/>
      <c r="O228" s="67"/>
      <c r="P228" s="67"/>
      <c r="Q228" s="67"/>
      <c r="S228" s="67"/>
      <c r="T228" s="67"/>
      <c r="U228" s="67"/>
      <c r="V228" s="67"/>
      <c r="W228" s="67"/>
      <c r="X228" s="67"/>
      <c r="Y228" s="67"/>
      <c r="Z228" s="67"/>
    </row>
    <row r="229" ht="14.25" customHeight="1">
      <c r="A229" s="67"/>
      <c r="B229" s="67"/>
      <c r="C229" s="935"/>
      <c r="D229" s="67"/>
      <c r="E229" s="67"/>
      <c r="F229" s="67"/>
      <c r="G229" s="67"/>
      <c r="H229" s="67"/>
      <c r="I229" s="67"/>
      <c r="J229" s="67"/>
      <c r="K229" s="67"/>
      <c r="L229" s="67"/>
      <c r="M229" s="67"/>
      <c r="N229" s="67"/>
      <c r="O229" s="67"/>
      <c r="P229" s="67"/>
      <c r="Q229" s="67"/>
      <c r="S229" s="67"/>
      <c r="T229" s="67"/>
      <c r="U229" s="67"/>
      <c r="V229" s="67"/>
      <c r="W229" s="67"/>
      <c r="X229" s="67"/>
      <c r="Y229" s="67"/>
      <c r="Z229" s="67"/>
    </row>
    <row r="230" ht="14.25" customHeight="1">
      <c r="A230" s="67"/>
      <c r="B230" s="67"/>
      <c r="C230" s="935"/>
      <c r="D230" s="67"/>
      <c r="E230" s="67"/>
      <c r="F230" s="67"/>
      <c r="G230" s="67"/>
      <c r="H230" s="67"/>
      <c r="I230" s="67"/>
      <c r="J230" s="67"/>
      <c r="K230" s="67"/>
      <c r="L230" s="67"/>
      <c r="M230" s="67"/>
      <c r="N230" s="67"/>
      <c r="O230" s="67"/>
      <c r="P230" s="67"/>
      <c r="Q230" s="67"/>
      <c r="S230" s="67"/>
      <c r="T230" s="67"/>
      <c r="U230" s="67"/>
      <c r="V230" s="67"/>
      <c r="W230" s="67"/>
      <c r="X230" s="67"/>
      <c r="Y230" s="67"/>
      <c r="Z230" s="67"/>
    </row>
    <row r="231" ht="14.25" customHeight="1">
      <c r="A231" s="67"/>
      <c r="B231" s="67"/>
      <c r="C231" s="935"/>
      <c r="D231" s="67"/>
      <c r="E231" s="67"/>
      <c r="F231" s="67"/>
      <c r="G231" s="67"/>
      <c r="H231" s="67"/>
      <c r="I231" s="67"/>
      <c r="J231" s="67"/>
      <c r="K231" s="67"/>
      <c r="L231" s="67"/>
      <c r="M231" s="67"/>
      <c r="N231" s="67"/>
      <c r="O231" s="67"/>
      <c r="P231" s="67"/>
      <c r="Q231" s="67"/>
      <c r="S231" s="67"/>
      <c r="T231" s="67"/>
      <c r="U231" s="67"/>
      <c r="V231" s="67"/>
      <c r="W231" s="67"/>
      <c r="X231" s="67"/>
      <c r="Y231" s="67"/>
      <c r="Z231" s="67"/>
    </row>
    <row r="232" ht="14.25" customHeight="1">
      <c r="A232" s="67"/>
      <c r="B232" s="67"/>
      <c r="C232" s="935"/>
      <c r="D232" s="67"/>
      <c r="E232" s="67"/>
      <c r="F232" s="67"/>
      <c r="G232" s="67"/>
      <c r="H232" s="67"/>
      <c r="I232" s="67"/>
      <c r="J232" s="67"/>
      <c r="K232" s="67"/>
      <c r="L232" s="67"/>
      <c r="M232" s="67"/>
      <c r="N232" s="67"/>
      <c r="O232" s="67"/>
      <c r="P232" s="67"/>
      <c r="Q232" s="67"/>
      <c r="S232" s="67"/>
      <c r="T232" s="67"/>
      <c r="U232" s="67"/>
      <c r="V232" s="67"/>
      <c r="W232" s="67"/>
      <c r="X232" s="67"/>
      <c r="Y232" s="67"/>
      <c r="Z232" s="67"/>
    </row>
    <row r="233" ht="14.25" customHeight="1">
      <c r="A233" s="67"/>
      <c r="B233" s="67"/>
      <c r="C233" s="935"/>
      <c r="D233" s="67"/>
      <c r="E233" s="67"/>
      <c r="F233" s="67"/>
      <c r="G233" s="67"/>
      <c r="H233" s="67"/>
      <c r="I233" s="67"/>
      <c r="J233" s="67"/>
      <c r="K233" s="67"/>
      <c r="L233" s="67"/>
      <c r="M233" s="67"/>
      <c r="N233" s="67"/>
      <c r="O233" s="67"/>
      <c r="P233" s="67"/>
      <c r="Q233" s="67"/>
      <c r="S233" s="67"/>
      <c r="T233" s="67"/>
      <c r="U233" s="67"/>
      <c r="V233" s="67"/>
      <c r="W233" s="67"/>
      <c r="X233" s="67"/>
      <c r="Y233" s="67"/>
      <c r="Z233" s="67"/>
    </row>
    <row r="234" ht="14.25" customHeight="1">
      <c r="A234" s="67"/>
      <c r="B234" s="67"/>
      <c r="C234" s="935"/>
      <c r="D234" s="67"/>
      <c r="E234" s="67"/>
      <c r="F234" s="67"/>
      <c r="G234" s="67"/>
      <c r="H234" s="67"/>
      <c r="I234" s="67"/>
      <c r="J234" s="67"/>
      <c r="K234" s="67"/>
      <c r="L234" s="67"/>
      <c r="M234" s="67"/>
      <c r="N234" s="67"/>
      <c r="O234" s="67"/>
      <c r="P234" s="67"/>
      <c r="Q234" s="67"/>
      <c r="S234" s="67"/>
      <c r="T234" s="67"/>
      <c r="U234" s="67"/>
      <c r="V234" s="67"/>
      <c r="W234" s="67"/>
      <c r="X234" s="67"/>
      <c r="Y234" s="67"/>
      <c r="Z234" s="67"/>
    </row>
    <row r="235" ht="14.25" customHeight="1">
      <c r="A235" s="67"/>
      <c r="B235" s="67"/>
      <c r="C235" s="935"/>
      <c r="D235" s="67"/>
      <c r="E235" s="67"/>
      <c r="F235" s="67"/>
      <c r="G235" s="67"/>
      <c r="H235" s="67"/>
      <c r="I235" s="67"/>
      <c r="J235" s="67"/>
      <c r="K235" s="67"/>
      <c r="L235" s="67"/>
      <c r="M235" s="67"/>
      <c r="N235" s="67"/>
      <c r="O235" s="67"/>
      <c r="P235" s="67"/>
      <c r="Q235" s="67"/>
      <c r="S235" s="67"/>
      <c r="T235" s="67"/>
      <c r="U235" s="67"/>
      <c r="V235" s="67"/>
      <c r="W235" s="67"/>
      <c r="X235" s="67"/>
      <c r="Y235" s="67"/>
      <c r="Z235" s="67"/>
    </row>
    <row r="236" ht="14.25" customHeight="1">
      <c r="A236" s="67"/>
      <c r="B236" s="67"/>
      <c r="C236" s="935"/>
      <c r="D236" s="67"/>
      <c r="E236" s="67"/>
      <c r="F236" s="67"/>
      <c r="G236" s="67"/>
      <c r="H236" s="67"/>
      <c r="I236" s="67"/>
      <c r="J236" s="67"/>
      <c r="K236" s="67"/>
      <c r="L236" s="67"/>
      <c r="M236" s="67"/>
      <c r="N236" s="67"/>
      <c r="O236" s="67"/>
      <c r="P236" s="67"/>
      <c r="Q236" s="67"/>
      <c r="S236" s="67"/>
      <c r="T236" s="67"/>
      <c r="U236" s="67"/>
      <c r="V236" s="67"/>
      <c r="W236" s="67"/>
      <c r="X236" s="67"/>
      <c r="Y236" s="67"/>
      <c r="Z236" s="67"/>
    </row>
    <row r="237" ht="14.25" customHeight="1">
      <c r="A237" s="67"/>
      <c r="B237" s="67"/>
      <c r="C237" s="935"/>
      <c r="D237" s="67"/>
      <c r="E237" s="67"/>
      <c r="F237" s="67"/>
      <c r="G237" s="67"/>
      <c r="H237" s="67"/>
      <c r="I237" s="67"/>
      <c r="J237" s="67"/>
      <c r="K237" s="67"/>
      <c r="L237" s="67"/>
      <c r="M237" s="67"/>
      <c r="N237" s="67"/>
      <c r="O237" s="67"/>
      <c r="P237" s="67"/>
      <c r="Q237" s="67"/>
      <c r="S237" s="67"/>
      <c r="T237" s="67"/>
      <c r="U237" s="67"/>
      <c r="V237" s="67"/>
      <c r="W237" s="67"/>
      <c r="X237" s="67"/>
      <c r="Y237" s="67"/>
      <c r="Z237" s="67"/>
    </row>
    <row r="238" ht="14.25" customHeight="1">
      <c r="A238" s="67"/>
      <c r="B238" s="67"/>
      <c r="C238" s="935"/>
      <c r="D238" s="67"/>
      <c r="E238" s="67"/>
      <c r="F238" s="67"/>
      <c r="G238" s="67"/>
      <c r="H238" s="67"/>
      <c r="I238" s="67"/>
      <c r="J238" s="67"/>
      <c r="K238" s="67"/>
      <c r="L238" s="67"/>
      <c r="M238" s="67"/>
      <c r="N238" s="67"/>
      <c r="O238" s="67"/>
      <c r="P238" s="67"/>
      <c r="Q238" s="67"/>
      <c r="S238" s="67"/>
      <c r="T238" s="67"/>
      <c r="U238" s="67"/>
      <c r="V238" s="67"/>
      <c r="W238" s="67"/>
      <c r="X238" s="67"/>
      <c r="Y238" s="67"/>
      <c r="Z238" s="67"/>
    </row>
    <row r="239" ht="14.25" customHeight="1">
      <c r="A239" s="67"/>
      <c r="B239" s="67"/>
      <c r="C239" s="935"/>
      <c r="D239" s="67"/>
      <c r="E239" s="67"/>
      <c r="F239" s="67"/>
      <c r="G239" s="67"/>
      <c r="H239" s="67"/>
      <c r="I239" s="67"/>
      <c r="J239" s="67"/>
      <c r="K239" s="67"/>
      <c r="L239" s="67"/>
      <c r="M239" s="67"/>
      <c r="N239" s="67"/>
      <c r="O239" s="67"/>
      <c r="P239" s="67"/>
      <c r="Q239" s="67"/>
      <c r="S239" s="67"/>
      <c r="T239" s="67"/>
      <c r="U239" s="67"/>
      <c r="V239" s="67"/>
      <c r="W239" s="67"/>
      <c r="X239" s="67"/>
      <c r="Y239" s="67"/>
      <c r="Z239" s="67"/>
    </row>
    <row r="240" ht="14.25" customHeight="1">
      <c r="A240" s="67"/>
      <c r="B240" s="67"/>
      <c r="C240" s="935"/>
      <c r="D240" s="67"/>
      <c r="E240" s="67"/>
      <c r="F240" s="67"/>
      <c r="G240" s="67"/>
      <c r="H240" s="67"/>
      <c r="I240" s="67"/>
      <c r="J240" s="67"/>
      <c r="K240" s="67"/>
      <c r="L240" s="67"/>
      <c r="M240" s="67"/>
      <c r="N240" s="67"/>
      <c r="O240" s="67"/>
      <c r="P240" s="67"/>
      <c r="Q240" s="67"/>
      <c r="S240" s="67"/>
      <c r="T240" s="67"/>
      <c r="U240" s="67"/>
      <c r="V240" s="67"/>
      <c r="W240" s="67"/>
      <c r="X240" s="67"/>
      <c r="Y240" s="67"/>
      <c r="Z240" s="67"/>
    </row>
    <row r="241" ht="14.25" customHeight="1">
      <c r="A241" s="67"/>
      <c r="B241" s="67"/>
      <c r="C241" s="935"/>
      <c r="D241" s="67"/>
      <c r="E241" s="67"/>
      <c r="F241" s="67"/>
      <c r="G241" s="67"/>
      <c r="H241" s="67"/>
      <c r="I241" s="67"/>
      <c r="J241" s="67"/>
      <c r="K241" s="67"/>
      <c r="L241" s="67"/>
      <c r="M241" s="67"/>
      <c r="N241" s="67"/>
      <c r="O241" s="67"/>
      <c r="P241" s="67"/>
      <c r="Q241" s="67"/>
      <c r="S241" s="67"/>
      <c r="T241" s="67"/>
      <c r="U241" s="67"/>
      <c r="V241" s="67"/>
      <c r="W241" s="67"/>
      <c r="X241" s="67"/>
      <c r="Y241" s="67"/>
      <c r="Z241" s="67"/>
    </row>
    <row r="242" ht="14.25" customHeight="1">
      <c r="A242" s="67"/>
      <c r="B242" s="67"/>
      <c r="C242" s="935"/>
      <c r="D242" s="67"/>
      <c r="E242" s="67"/>
      <c r="F242" s="67"/>
      <c r="G242" s="67"/>
      <c r="H242" s="67"/>
      <c r="I242" s="67"/>
      <c r="J242" s="67"/>
      <c r="K242" s="67"/>
      <c r="L242" s="67"/>
      <c r="M242" s="67"/>
      <c r="N242" s="67"/>
      <c r="O242" s="67"/>
      <c r="P242" s="67"/>
      <c r="Q242" s="67"/>
      <c r="S242" s="67"/>
      <c r="T242" s="67"/>
      <c r="U242" s="67"/>
      <c r="V242" s="67"/>
      <c r="W242" s="67"/>
      <c r="X242" s="67"/>
      <c r="Y242" s="67"/>
      <c r="Z242" s="67"/>
    </row>
    <row r="243" ht="14.25" customHeight="1">
      <c r="A243" s="67"/>
      <c r="B243" s="67"/>
      <c r="C243" s="935"/>
      <c r="D243" s="67"/>
      <c r="E243" s="67"/>
      <c r="F243" s="67"/>
      <c r="G243" s="67"/>
      <c r="H243" s="67"/>
      <c r="I243" s="67"/>
      <c r="J243" s="67"/>
      <c r="K243" s="67"/>
      <c r="L243" s="67"/>
      <c r="M243" s="67"/>
      <c r="N243" s="67"/>
      <c r="O243" s="67"/>
      <c r="P243" s="67"/>
      <c r="Q243" s="67"/>
      <c r="S243" s="67"/>
      <c r="T243" s="67"/>
      <c r="U243" s="67"/>
      <c r="V243" s="67"/>
      <c r="W243" s="67"/>
      <c r="X243" s="67"/>
      <c r="Y243" s="67"/>
      <c r="Z243" s="67"/>
    </row>
    <row r="244" ht="14.25" customHeight="1">
      <c r="A244" s="67"/>
      <c r="B244" s="67"/>
      <c r="C244" s="935"/>
      <c r="D244" s="67"/>
      <c r="E244" s="67"/>
      <c r="F244" s="67"/>
      <c r="G244" s="67"/>
      <c r="H244" s="67"/>
      <c r="I244" s="67"/>
      <c r="J244" s="67"/>
      <c r="K244" s="67"/>
      <c r="L244" s="67"/>
      <c r="M244" s="67"/>
      <c r="N244" s="67"/>
      <c r="O244" s="67"/>
      <c r="P244" s="67"/>
      <c r="Q244" s="67"/>
      <c r="S244" s="67"/>
      <c r="T244" s="67"/>
      <c r="U244" s="67"/>
      <c r="V244" s="67"/>
      <c r="W244" s="67"/>
      <c r="X244" s="67"/>
      <c r="Y244" s="67"/>
      <c r="Z244" s="67"/>
    </row>
    <row r="245" ht="14.25" customHeight="1">
      <c r="A245" s="67"/>
      <c r="B245" s="67"/>
      <c r="C245" s="935"/>
      <c r="D245" s="67"/>
      <c r="E245" s="67"/>
      <c r="F245" s="67"/>
      <c r="G245" s="67"/>
      <c r="H245" s="67"/>
      <c r="I245" s="67"/>
      <c r="J245" s="67"/>
      <c r="K245" s="67"/>
      <c r="L245" s="67"/>
      <c r="M245" s="67"/>
      <c r="N245" s="67"/>
      <c r="O245" s="67"/>
      <c r="P245" s="67"/>
      <c r="Q245" s="67"/>
      <c r="S245" s="67"/>
      <c r="T245" s="67"/>
      <c r="U245" s="67"/>
      <c r="V245" s="67"/>
      <c r="W245" s="67"/>
      <c r="X245" s="67"/>
      <c r="Y245" s="67"/>
      <c r="Z245" s="67"/>
    </row>
    <row r="246" ht="14.25" customHeight="1">
      <c r="A246" s="67"/>
      <c r="B246" s="67"/>
      <c r="C246" s="935"/>
      <c r="D246" s="67"/>
      <c r="E246" s="67"/>
      <c r="F246" s="67"/>
      <c r="G246" s="67"/>
      <c r="H246" s="67"/>
      <c r="I246" s="67"/>
      <c r="J246" s="67"/>
      <c r="K246" s="67"/>
      <c r="L246" s="67"/>
      <c r="M246" s="67"/>
      <c r="N246" s="67"/>
      <c r="O246" s="67"/>
      <c r="P246" s="67"/>
      <c r="Q246" s="67"/>
      <c r="S246" s="67"/>
      <c r="T246" s="67"/>
      <c r="U246" s="67"/>
      <c r="V246" s="67"/>
      <c r="W246" s="67"/>
      <c r="X246" s="67"/>
      <c r="Y246" s="67"/>
      <c r="Z246" s="67"/>
    </row>
    <row r="247" ht="14.25" customHeight="1">
      <c r="A247" s="67"/>
      <c r="B247" s="67"/>
      <c r="C247" s="935"/>
      <c r="D247" s="67"/>
      <c r="E247" s="67"/>
      <c r="F247" s="67"/>
      <c r="G247" s="67"/>
      <c r="H247" s="67"/>
      <c r="I247" s="67"/>
      <c r="J247" s="67"/>
      <c r="K247" s="67"/>
      <c r="L247" s="67"/>
      <c r="M247" s="67"/>
      <c r="N247" s="67"/>
      <c r="O247" s="67"/>
      <c r="P247" s="67"/>
      <c r="Q247" s="67"/>
      <c r="S247" s="67"/>
      <c r="T247" s="67"/>
      <c r="U247" s="67"/>
      <c r="V247" s="67"/>
      <c r="W247" s="67"/>
      <c r="X247" s="67"/>
      <c r="Y247" s="67"/>
      <c r="Z247" s="67"/>
    </row>
    <row r="248" ht="14.25" customHeight="1">
      <c r="A248" s="67"/>
      <c r="B248" s="67"/>
      <c r="C248" s="935"/>
      <c r="D248" s="67"/>
      <c r="E248" s="67"/>
      <c r="F248" s="67"/>
      <c r="G248" s="67"/>
      <c r="H248" s="67"/>
      <c r="I248" s="67"/>
      <c r="J248" s="67"/>
      <c r="K248" s="67"/>
      <c r="L248" s="67"/>
      <c r="M248" s="67"/>
      <c r="N248" s="67"/>
      <c r="O248" s="67"/>
      <c r="P248" s="67"/>
      <c r="Q248" s="67"/>
      <c r="S248" s="67"/>
      <c r="T248" s="67"/>
      <c r="U248" s="67"/>
      <c r="V248" s="67"/>
      <c r="W248" s="67"/>
      <c r="X248" s="67"/>
      <c r="Y248" s="67"/>
      <c r="Z248" s="67"/>
    </row>
    <row r="249" ht="14.25" customHeight="1">
      <c r="A249" s="67"/>
      <c r="B249" s="67"/>
      <c r="C249" s="935"/>
      <c r="D249" s="67"/>
      <c r="E249" s="67"/>
      <c r="F249" s="67"/>
      <c r="G249" s="67"/>
      <c r="H249" s="67"/>
      <c r="I249" s="67"/>
      <c r="J249" s="67"/>
      <c r="K249" s="67"/>
      <c r="L249" s="67"/>
      <c r="M249" s="67"/>
      <c r="N249" s="67"/>
      <c r="O249" s="67"/>
      <c r="P249" s="67"/>
      <c r="Q249" s="67"/>
      <c r="S249" s="67"/>
      <c r="T249" s="67"/>
      <c r="U249" s="67"/>
      <c r="V249" s="67"/>
      <c r="W249" s="67"/>
      <c r="X249" s="67"/>
      <c r="Y249" s="67"/>
      <c r="Z249" s="67"/>
    </row>
    <row r="250" ht="14.25" customHeight="1">
      <c r="A250" s="67"/>
      <c r="B250" s="67"/>
      <c r="C250" s="935"/>
      <c r="D250" s="67"/>
      <c r="E250" s="67"/>
      <c r="F250" s="67"/>
      <c r="G250" s="67"/>
      <c r="H250" s="67"/>
      <c r="I250" s="67"/>
      <c r="J250" s="67"/>
      <c r="K250" s="67"/>
      <c r="L250" s="67"/>
      <c r="M250" s="67"/>
      <c r="N250" s="67"/>
      <c r="O250" s="67"/>
      <c r="P250" s="67"/>
      <c r="Q250" s="67"/>
      <c r="S250" s="67"/>
      <c r="T250" s="67"/>
      <c r="U250" s="67"/>
      <c r="V250" s="67"/>
      <c r="W250" s="67"/>
      <c r="X250" s="67"/>
      <c r="Y250" s="67"/>
      <c r="Z250" s="67"/>
    </row>
    <row r="251" ht="14.25" customHeight="1">
      <c r="A251" s="67"/>
      <c r="B251" s="67"/>
      <c r="C251" s="935"/>
      <c r="D251" s="67"/>
      <c r="E251" s="67"/>
      <c r="F251" s="67"/>
      <c r="G251" s="67"/>
      <c r="H251" s="67"/>
      <c r="I251" s="67"/>
      <c r="J251" s="67"/>
      <c r="K251" s="67"/>
      <c r="L251" s="67"/>
      <c r="M251" s="67"/>
      <c r="N251" s="67"/>
      <c r="O251" s="67"/>
      <c r="P251" s="67"/>
      <c r="Q251" s="67"/>
      <c r="S251" s="67"/>
      <c r="T251" s="67"/>
      <c r="U251" s="67"/>
      <c r="V251" s="67"/>
      <c r="W251" s="67"/>
      <c r="X251" s="67"/>
      <c r="Y251" s="67"/>
      <c r="Z251" s="67"/>
    </row>
    <row r="252" ht="14.25" customHeight="1">
      <c r="A252" s="67"/>
      <c r="B252" s="67"/>
      <c r="C252" s="935"/>
      <c r="D252" s="67"/>
      <c r="E252" s="67"/>
      <c r="F252" s="67"/>
      <c r="G252" s="67"/>
      <c r="H252" s="67"/>
      <c r="I252" s="67"/>
      <c r="J252" s="67"/>
      <c r="K252" s="67"/>
      <c r="L252" s="67"/>
      <c r="M252" s="67"/>
      <c r="N252" s="67"/>
      <c r="O252" s="67"/>
      <c r="P252" s="67"/>
      <c r="Q252" s="67"/>
      <c r="S252" s="67"/>
      <c r="T252" s="67"/>
      <c r="U252" s="67"/>
      <c r="V252" s="67"/>
      <c r="W252" s="67"/>
      <c r="X252" s="67"/>
      <c r="Y252" s="67"/>
      <c r="Z252" s="67"/>
    </row>
    <row r="253" ht="14.25" customHeight="1">
      <c r="A253" s="67"/>
      <c r="B253" s="67"/>
      <c r="C253" s="935"/>
      <c r="D253" s="67"/>
      <c r="E253" s="67"/>
      <c r="F253" s="67"/>
      <c r="G253" s="67"/>
      <c r="H253" s="67"/>
      <c r="I253" s="67"/>
      <c r="J253" s="67"/>
      <c r="K253" s="67"/>
      <c r="L253" s="67"/>
      <c r="M253" s="67"/>
      <c r="N253" s="67"/>
      <c r="O253" s="67"/>
      <c r="P253" s="67"/>
      <c r="Q253" s="67"/>
      <c r="S253" s="67"/>
      <c r="T253" s="67"/>
      <c r="U253" s="67"/>
      <c r="V253" s="67"/>
      <c r="W253" s="67"/>
      <c r="X253" s="67"/>
      <c r="Y253" s="67"/>
      <c r="Z253" s="67"/>
    </row>
    <row r="254" ht="14.25" customHeight="1">
      <c r="A254" s="67"/>
      <c r="B254" s="67"/>
      <c r="C254" s="935"/>
      <c r="D254" s="67"/>
      <c r="E254" s="67"/>
      <c r="F254" s="67"/>
      <c r="G254" s="67"/>
      <c r="H254" s="67"/>
      <c r="I254" s="67"/>
      <c r="J254" s="67"/>
      <c r="K254" s="67"/>
      <c r="L254" s="67"/>
      <c r="M254" s="67"/>
      <c r="N254" s="67"/>
      <c r="O254" s="67"/>
      <c r="P254" s="67"/>
      <c r="Q254" s="67"/>
      <c r="S254" s="67"/>
      <c r="T254" s="67"/>
      <c r="U254" s="67"/>
      <c r="V254" s="67"/>
      <c r="W254" s="67"/>
      <c r="X254" s="67"/>
      <c r="Y254" s="67"/>
      <c r="Z254" s="67"/>
    </row>
    <row r="255" ht="14.25" customHeight="1">
      <c r="A255" s="67"/>
      <c r="B255" s="67"/>
      <c r="C255" s="935"/>
      <c r="D255" s="67"/>
      <c r="E255" s="67"/>
      <c r="F255" s="67"/>
      <c r="G255" s="67"/>
      <c r="H255" s="67"/>
      <c r="I255" s="67"/>
      <c r="J255" s="67"/>
      <c r="K255" s="67"/>
      <c r="L255" s="67"/>
      <c r="M255" s="67"/>
      <c r="N255" s="67"/>
      <c r="O255" s="67"/>
      <c r="P255" s="67"/>
      <c r="Q255" s="67"/>
      <c r="S255" s="67"/>
      <c r="T255" s="67"/>
      <c r="U255" s="67"/>
      <c r="V255" s="67"/>
      <c r="W255" s="67"/>
      <c r="X255" s="67"/>
      <c r="Y255" s="67"/>
      <c r="Z255" s="67"/>
    </row>
    <row r="256" ht="14.25" customHeight="1">
      <c r="A256" s="67"/>
      <c r="B256" s="67"/>
      <c r="C256" s="935"/>
      <c r="D256" s="67"/>
      <c r="E256" s="67"/>
      <c r="F256" s="67"/>
      <c r="G256" s="67"/>
      <c r="H256" s="67"/>
      <c r="I256" s="67"/>
      <c r="J256" s="67"/>
      <c r="K256" s="67"/>
      <c r="L256" s="67"/>
      <c r="M256" s="67"/>
      <c r="N256" s="67"/>
      <c r="O256" s="67"/>
      <c r="P256" s="67"/>
      <c r="Q256" s="67"/>
      <c r="S256" s="67"/>
      <c r="T256" s="67"/>
      <c r="U256" s="67"/>
      <c r="V256" s="67"/>
      <c r="W256" s="67"/>
      <c r="X256" s="67"/>
      <c r="Y256" s="67"/>
      <c r="Z256" s="67"/>
    </row>
    <row r="257" ht="14.25" customHeight="1">
      <c r="A257" s="67"/>
      <c r="B257" s="67"/>
      <c r="C257" s="935"/>
      <c r="D257" s="67"/>
      <c r="E257" s="67"/>
      <c r="F257" s="67"/>
      <c r="G257" s="67"/>
      <c r="H257" s="67"/>
      <c r="I257" s="67"/>
      <c r="J257" s="67"/>
      <c r="K257" s="67"/>
      <c r="L257" s="67"/>
      <c r="M257" s="67"/>
      <c r="N257" s="67"/>
      <c r="O257" s="67"/>
      <c r="P257" s="67"/>
      <c r="Q257" s="67"/>
      <c r="S257" s="67"/>
      <c r="T257" s="67"/>
      <c r="U257" s="67"/>
      <c r="V257" s="67"/>
      <c r="W257" s="67"/>
      <c r="X257" s="67"/>
      <c r="Y257" s="67"/>
      <c r="Z257" s="67"/>
    </row>
    <row r="258" ht="14.25" customHeight="1">
      <c r="A258" s="67"/>
      <c r="B258" s="67"/>
      <c r="C258" s="935"/>
      <c r="D258" s="67"/>
      <c r="E258" s="67"/>
      <c r="F258" s="67"/>
      <c r="G258" s="67"/>
      <c r="H258" s="67"/>
      <c r="I258" s="67"/>
      <c r="J258" s="67"/>
      <c r="K258" s="67"/>
      <c r="L258" s="67"/>
      <c r="M258" s="67"/>
      <c r="N258" s="67"/>
      <c r="O258" s="67"/>
      <c r="P258" s="67"/>
      <c r="Q258" s="67"/>
      <c r="S258" s="67"/>
      <c r="T258" s="67"/>
      <c r="U258" s="67"/>
      <c r="V258" s="67"/>
      <c r="W258" s="67"/>
      <c r="X258" s="67"/>
      <c r="Y258" s="67"/>
      <c r="Z258" s="67"/>
    </row>
    <row r="259" ht="14.25" customHeight="1">
      <c r="A259" s="67"/>
      <c r="B259" s="67"/>
      <c r="C259" s="935"/>
      <c r="D259" s="67"/>
      <c r="E259" s="67"/>
      <c r="F259" s="67"/>
      <c r="G259" s="67"/>
      <c r="H259" s="67"/>
      <c r="I259" s="67"/>
      <c r="J259" s="67"/>
      <c r="K259" s="67"/>
      <c r="L259" s="67"/>
      <c r="M259" s="67"/>
      <c r="N259" s="67"/>
      <c r="O259" s="67"/>
      <c r="P259" s="67"/>
      <c r="Q259" s="67"/>
      <c r="S259" s="67"/>
      <c r="T259" s="67"/>
      <c r="U259" s="67"/>
      <c r="V259" s="67"/>
      <c r="W259" s="67"/>
      <c r="X259" s="67"/>
      <c r="Y259" s="67"/>
      <c r="Z259" s="67"/>
    </row>
    <row r="260" ht="14.25" customHeight="1">
      <c r="A260" s="67"/>
      <c r="B260" s="67"/>
      <c r="C260" s="935"/>
      <c r="D260" s="67"/>
      <c r="E260" s="67"/>
      <c r="F260" s="67"/>
      <c r="G260" s="67"/>
      <c r="H260" s="67"/>
      <c r="I260" s="67"/>
      <c r="J260" s="67"/>
      <c r="K260" s="67"/>
      <c r="L260" s="67"/>
      <c r="M260" s="67"/>
      <c r="N260" s="67"/>
      <c r="O260" s="67"/>
      <c r="P260" s="67"/>
      <c r="Q260" s="67"/>
      <c r="S260" s="67"/>
      <c r="T260" s="67"/>
      <c r="U260" s="67"/>
      <c r="V260" s="67"/>
      <c r="W260" s="67"/>
      <c r="X260" s="67"/>
      <c r="Y260" s="67"/>
      <c r="Z260" s="67"/>
    </row>
    <row r="261" ht="14.25" customHeight="1">
      <c r="A261" s="67"/>
      <c r="B261" s="67"/>
      <c r="C261" s="935"/>
      <c r="D261" s="67"/>
      <c r="E261" s="67"/>
      <c r="F261" s="67"/>
      <c r="G261" s="67"/>
      <c r="H261" s="67"/>
      <c r="I261" s="67"/>
      <c r="J261" s="67"/>
      <c r="K261" s="67"/>
      <c r="L261" s="67"/>
      <c r="M261" s="67"/>
      <c r="N261" s="67"/>
      <c r="O261" s="67"/>
      <c r="P261" s="67"/>
      <c r="Q261" s="67"/>
      <c r="S261" s="67"/>
      <c r="T261" s="67"/>
      <c r="U261" s="67"/>
      <c r="V261" s="67"/>
      <c r="W261" s="67"/>
      <c r="X261" s="67"/>
      <c r="Y261" s="67"/>
      <c r="Z261" s="67"/>
    </row>
    <row r="262" ht="14.25" customHeight="1">
      <c r="A262" s="67"/>
      <c r="B262" s="67"/>
      <c r="C262" s="935"/>
      <c r="D262" s="67"/>
      <c r="E262" s="67"/>
      <c r="F262" s="67"/>
      <c r="G262" s="67"/>
      <c r="H262" s="67"/>
      <c r="I262" s="67"/>
      <c r="J262" s="67"/>
      <c r="K262" s="67"/>
      <c r="L262" s="67"/>
      <c r="M262" s="67"/>
      <c r="N262" s="67"/>
      <c r="O262" s="67"/>
      <c r="P262" s="67"/>
      <c r="Q262" s="67"/>
      <c r="S262" s="67"/>
      <c r="T262" s="67"/>
      <c r="U262" s="67"/>
      <c r="V262" s="67"/>
      <c r="W262" s="67"/>
      <c r="X262" s="67"/>
      <c r="Y262" s="67"/>
      <c r="Z262" s="67"/>
    </row>
    <row r="263" ht="14.25" customHeight="1">
      <c r="A263" s="67"/>
      <c r="B263" s="67"/>
      <c r="C263" s="935"/>
      <c r="D263" s="67"/>
      <c r="E263" s="67"/>
      <c r="F263" s="67"/>
      <c r="G263" s="67"/>
      <c r="H263" s="67"/>
      <c r="I263" s="67"/>
      <c r="J263" s="67"/>
      <c r="K263" s="67"/>
      <c r="L263" s="67"/>
      <c r="M263" s="67"/>
      <c r="N263" s="67"/>
      <c r="O263" s="67"/>
      <c r="P263" s="67"/>
      <c r="Q263" s="67"/>
      <c r="S263" s="67"/>
      <c r="T263" s="67"/>
      <c r="U263" s="67"/>
      <c r="V263" s="67"/>
      <c r="W263" s="67"/>
      <c r="X263" s="67"/>
      <c r="Y263" s="67"/>
      <c r="Z263" s="67"/>
    </row>
    <row r="264" ht="14.25" customHeight="1">
      <c r="A264" s="67"/>
      <c r="B264" s="67"/>
      <c r="C264" s="935"/>
      <c r="D264" s="67"/>
      <c r="E264" s="67"/>
      <c r="F264" s="67"/>
      <c r="G264" s="67"/>
      <c r="H264" s="67"/>
      <c r="I264" s="67"/>
      <c r="J264" s="67"/>
      <c r="K264" s="67"/>
      <c r="L264" s="67"/>
      <c r="M264" s="67"/>
      <c r="N264" s="67"/>
      <c r="O264" s="67"/>
      <c r="P264" s="67"/>
      <c r="Q264" s="67"/>
      <c r="S264" s="67"/>
      <c r="T264" s="67"/>
      <c r="U264" s="67"/>
      <c r="V264" s="67"/>
      <c r="W264" s="67"/>
      <c r="X264" s="67"/>
      <c r="Y264" s="67"/>
      <c r="Z264" s="67"/>
    </row>
    <row r="265" ht="14.25" customHeight="1">
      <c r="A265" s="67"/>
      <c r="B265" s="67"/>
      <c r="C265" s="935"/>
      <c r="D265" s="67"/>
      <c r="E265" s="67"/>
      <c r="F265" s="67"/>
      <c r="G265" s="67"/>
      <c r="H265" s="67"/>
      <c r="I265" s="67"/>
      <c r="J265" s="67"/>
      <c r="K265" s="67"/>
      <c r="L265" s="67"/>
      <c r="M265" s="67"/>
      <c r="N265" s="67"/>
      <c r="O265" s="67"/>
      <c r="P265" s="67"/>
      <c r="Q265" s="67"/>
      <c r="S265" s="67"/>
      <c r="T265" s="67"/>
      <c r="U265" s="67"/>
      <c r="V265" s="67"/>
      <c r="W265" s="67"/>
      <c r="X265" s="67"/>
      <c r="Y265" s="67"/>
      <c r="Z265" s="67"/>
    </row>
    <row r="266" ht="14.25" customHeight="1">
      <c r="A266" s="67"/>
      <c r="B266" s="67"/>
      <c r="C266" s="935"/>
      <c r="D266" s="67"/>
      <c r="E266" s="67"/>
      <c r="F266" s="67"/>
      <c r="G266" s="67"/>
      <c r="H266" s="67"/>
      <c r="I266" s="67"/>
      <c r="J266" s="67"/>
      <c r="K266" s="67"/>
      <c r="L266" s="67"/>
      <c r="M266" s="67"/>
      <c r="N266" s="67"/>
      <c r="O266" s="67"/>
      <c r="P266" s="67"/>
      <c r="Q266" s="67"/>
      <c r="S266" s="67"/>
      <c r="T266" s="67"/>
      <c r="U266" s="67"/>
      <c r="V266" s="67"/>
      <c r="W266" s="67"/>
      <c r="X266" s="67"/>
      <c r="Y266" s="67"/>
      <c r="Z266" s="67"/>
    </row>
    <row r="267" ht="14.25" customHeight="1">
      <c r="A267" s="67"/>
      <c r="B267" s="67"/>
      <c r="C267" s="935"/>
      <c r="D267" s="67"/>
      <c r="E267" s="67"/>
      <c r="F267" s="67"/>
      <c r="G267" s="67"/>
      <c r="H267" s="67"/>
      <c r="I267" s="67"/>
      <c r="J267" s="67"/>
      <c r="K267" s="67"/>
      <c r="L267" s="67"/>
      <c r="M267" s="67"/>
      <c r="N267" s="67"/>
      <c r="O267" s="67"/>
      <c r="P267" s="67"/>
      <c r="Q267" s="67"/>
      <c r="S267" s="67"/>
      <c r="T267" s="67"/>
      <c r="U267" s="67"/>
      <c r="V267" s="67"/>
      <c r="W267" s="67"/>
      <c r="X267" s="67"/>
      <c r="Y267" s="67"/>
      <c r="Z267" s="67"/>
    </row>
    <row r="268" ht="14.25" customHeight="1">
      <c r="A268" s="67"/>
      <c r="B268" s="67"/>
      <c r="C268" s="935"/>
      <c r="D268" s="67"/>
      <c r="E268" s="67"/>
      <c r="F268" s="67"/>
      <c r="G268" s="67"/>
      <c r="H268" s="67"/>
      <c r="I268" s="67"/>
      <c r="J268" s="67"/>
      <c r="K268" s="67"/>
      <c r="L268" s="67"/>
      <c r="M268" s="67"/>
      <c r="N268" s="67"/>
      <c r="O268" s="67"/>
      <c r="P268" s="67"/>
      <c r="Q268" s="67"/>
      <c r="S268" s="67"/>
      <c r="T268" s="67"/>
      <c r="U268" s="67"/>
      <c r="V268" s="67"/>
      <c r="W268" s="67"/>
      <c r="X268" s="67"/>
      <c r="Y268" s="67"/>
      <c r="Z268" s="67"/>
    </row>
    <row r="269" ht="14.25" customHeight="1">
      <c r="A269" s="67"/>
      <c r="B269" s="67"/>
      <c r="C269" s="935"/>
      <c r="D269" s="67"/>
      <c r="E269" s="67"/>
      <c r="F269" s="67"/>
      <c r="G269" s="67"/>
      <c r="H269" s="67"/>
      <c r="I269" s="67"/>
      <c r="J269" s="67"/>
      <c r="K269" s="67"/>
      <c r="L269" s="67"/>
      <c r="M269" s="67"/>
      <c r="N269" s="67"/>
      <c r="O269" s="67"/>
      <c r="P269" s="67"/>
      <c r="Q269" s="67"/>
      <c r="S269" s="67"/>
      <c r="T269" s="67"/>
      <c r="U269" s="67"/>
      <c r="V269" s="67"/>
      <c r="W269" s="67"/>
      <c r="X269" s="67"/>
      <c r="Y269" s="67"/>
      <c r="Z269" s="67"/>
    </row>
    <row r="270" ht="14.25" customHeight="1">
      <c r="A270" s="67"/>
      <c r="B270" s="67"/>
      <c r="C270" s="935"/>
      <c r="D270" s="67"/>
      <c r="E270" s="67"/>
      <c r="F270" s="67"/>
      <c r="G270" s="67"/>
      <c r="H270" s="67"/>
      <c r="I270" s="67"/>
      <c r="J270" s="67"/>
      <c r="K270" s="67"/>
      <c r="L270" s="67"/>
      <c r="M270" s="67"/>
      <c r="N270" s="67"/>
      <c r="O270" s="67"/>
      <c r="P270" s="67"/>
      <c r="Q270" s="67"/>
      <c r="S270" s="67"/>
      <c r="T270" s="67"/>
      <c r="U270" s="67"/>
      <c r="V270" s="67"/>
      <c r="W270" s="67"/>
      <c r="X270" s="67"/>
      <c r="Y270" s="67"/>
      <c r="Z270" s="67"/>
    </row>
    <row r="271" ht="14.25" customHeight="1">
      <c r="A271" s="67"/>
      <c r="B271" s="67"/>
      <c r="C271" s="935"/>
      <c r="D271" s="67"/>
      <c r="E271" s="67"/>
      <c r="F271" s="67"/>
      <c r="G271" s="67"/>
      <c r="H271" s="67"/>
      <c r="I271" s="67"/>
      <c r="J271" s="67"/>
      <c r="K271" s="67"/>
      <c r="L271" s="67"/>
      <c r="M271" s="67"/>
      <c r="N271" s="67"/>
      <c r="O271" s="67"/>
      <c r="P271" s="67"/>
      <c r="Q271" s="67"/>
      <c r="S271" s="67"/>
      <c r="T271" s="67"/>
      <c r="U271" s="67"/>
      <c r="V271" s="67"/>
      <c r="W271" s="67"/>
      <c r="X271" s="67"/>
      <c r="Y271" s="67"/>
      <c r="Z271" s="67"/>
    </row>
    <row r="272" ht="14.25" customHeight="1">
      <c r="A272" s="67"/>
      <c r="B272" s="67"/>
      <c r="C272" s="935"/>
      <c r="D272" s="67"/>
      <c r="E272" s="67"/>
      <c r="F272" s="67"/>
      <c r="G272" s="67"/>
      <c r="H272" s="67"/>
      <c r="I272" s="67"/>
      <c r="J272" s="67"/>
      <c r="K272" s="67"/>
      <c r="L272" s="67"/>
      <c r="M272" s="67"/>
      <c r="N272" s="67"/>
      <c r="O272" s="67"/>
      <c r="P272" s="67"/>
      <c r="Q272" s="67"/>
      <c r="S272" s="67"/>
      <c r="T272" s="67"/>
      <c r="U272" s="67"/>
      <c r="V272" s="67"/>
      <c r="W272" s="67"/>
      <c r="X272" s="67"/>
      <c r="Y272" s="67"/>
      <c r="Z272" s="67"/>
    </row>
    <row r="273" ht="14.25" customHeight="1">
      <c r="A273" s="67"/>
      <c r="B273" s="67"/>
      <c r="C273" s="935"/>
      <c r="D273" s="67"/>
      <c r="E273" s="67"/>
      <c r="F273" s="67"/>
      <c r="G273" s="67"/>
      <c r="H273" s="67"/>
      <c r="I273" s="67"/>
      <c r="J273" s="67"/>
      <c r="K273" s="67"/>
      <c r="L273" s="67"/>
      <c r="M273" s="67"/>
      <c r="N273" s="67"/>
      <c r="O273" s="67"/>
      <c r="P273" s="67"/>
      <c r="Q273" s="67"/>
      <c r="S273" s="67"/>
      <c r="T273" s="67"/>
      <c r="U273" s="67"/>
      <c r="V273" s="67"/>
      <c r="W273" s="67"/>
      <c r="X273" s="67"/>
      <c r="Y273" s="67"/>
      <c r="Z273" s="67"/>
    </row>
    <row r="274" ht="14.25" customHeight="1">
      <c r="A274" s="67"/>
      <c r="B274" s="67"/>
      <c r="C274" s="935"/>
      <c r="D274" s="67"/>
      <c r="E274" s="67"/>
      <c r="F274" s="67"/>
      <c r="G274" s="67"/>
      <c r="H274" s="67"/>
      <c r="I274" s="67"/>
      <c r="J274" s="67"/>
      <c r="K274" s="67"/>
      <c r="L274" s="67"/>
      <c r="M274" s="67"/>
      <c r="N274" s="67"/>
      <c r="O274" s="67"/>
      <c r="P274" s="67"/>
      <c r="Q274" s="67"/>
      <c r="S274" s="67"/>
      <c r="T274" s="67"/>
      <c r="U274" s="67"/>
      <c r="V274" s="67"/>
      <c r="W274" s="67"/>
      <c r="X274" s="67"/>
      <c r="Y274" s="67"/>
      <c r="Z274" s="67"/>
    </row>
    <row r="275" ht="14.25" customHeight="1">
      <c r="A275" s="67"/>
      <c r="B275" s="67"/>
      <c r="C275" s="935"/>
      <c r="D275" s="67"/>
      <c r="E275" s="67"/>
      <c r="F275" s="67"/>
      <c r="G275" s="67"/>
      <c r="H275" s="67"/>
      <c r="I275" s="67"/>
      <c r="J275" s="67"/>
      <c r="K275" s="67"/>
      <c r="L275" s="67"/>
      <c r="M275" s="67"/>
      <c r="N275" s="67"/>
      <c r="O275" s="67"/>
      <c r="P275" s="67"/>
      <c r="Q275" s="67"/>
      <c r="S275" s="67"/>
      <c r="T275" s="67"/>
      <c r="U275" s="67"/>
      <c r="V275" s="67"/>
      <c r="W275" s="67"/>
      <c r="X275" s="67"/>
      <c r="Y275" s="67"/>
      <c r="Z275" s="67"/>
    </row>
    <row r="276" ht="14.25" customHeight="1">
      <c r="A276" s="67"/>
      <c r="B276" s="67"/>
      <c r="C276" s="935"/>
      <c r="D276" s="67"/>
      <c r="E276" s="67"/>
      <c r="F276" s="67"/>
      <c r="G276" s="67"/>
      <c r="H276" s="67"/>
      <c r="I276" s="67"/>
      <c r="J276" s="67"/>
      <c r="K276" s="67"/>
      <c r="L276" s="67"/>
      <c r="M276" s="67"/>
      <c r="N276" s="67"/>
      <c r="O276" s="67"/>
      <c r="P276" s="67"/>
      <c r="Q276" s="67"/>
      <c r="S276" s="67"/>
      <c r="T276" s="67"/>
      <c r="U276" s="67"/>
      <c r="V276" s="67"/>
      <c r="W276" s="67"/>
      <c r="X276" s="67"/>
      <c r="Y276" s="67"/>
      <c r="Z276" s="67"/>
    </row>
    <row r="277" ht="14.25" customHeight="1">
      <c r="A277" s="67"/>
      <c r="B277" s="67"/>
      <c r="C277" s="935"/>
      <c r="D277" s="67"/>
      <c r="E277" s="67"/>
      <c r="F277" s="67"/>
      <c r="G277" s="67"/>
      <c r="H277" s="67"/>
      <c r="I277" s="67"/>
      <c r="J277" s="67"/>
      <c r="K277" s="67"/>
      <c r="L277" s="67"/>
      <c r="M277" s="67"/>
      <c r="N277" s="67"/>
      <c r="O277" s="67"/>
      <c r="P277" s="67"/>
      <c r="Q277" s="67"/>
      <c r="S277" s="67"/>
      <c r="T277" s="67"/>
      <c r="U277" s="67"/>
      <c r="V277" s="67"/>
      <c r="W277" s="67"/>
      <c r="X277" s="67"/>
      <c r="Y277" s="67"/>
      <c r="Z277" s="67"/>
    </row>
    <row r="278" ht="14.25" customHeight="1">
      <c r="A278" s="67"/>
      <c r="B278" s="67"/>
      <c r="C278" s="935"/>
      <c r="D278" s="67"/>
      <c r="E278" s="67"/>
      <c r="F278" s="67"/>
      <c r="G278" s="67"/>
      <c r="H278" s="67"/>
      <c r="I278" s="67"/>
      <c r="J278" s="67"/>
      <c r="K278" s="67"/>
      <c r="L278" s="67"/>
      <c r="M278" s="67"/>
      <c r="N278" s="67"/>
      <c r="O278" s="67"/>
      <c r="P278" s="67"/>
      <c r="Q278" s="67"/>
      <c r="S278" s="67"/>
      <c r="T278" s="67"/>
      <c r="U278" s="67"/>
      <c r="V278" s="67"/>
      <c r="W278" s="67"/>
      <c r="X278" s="67"/>
      <c r="Y278" s="67"/>
      <c r="Z278" s="67"/>
    </row>
    <row r="279" ht="14.25" customHeight="1">
      <c r="A279" s="67"/>
      <c r="B279" s="67"/>
      <c r="C279" s="935"/>
      <c r="D279" s="67"/>
      <c r="E279" s="67"/>
      <c r="F279" s="67"/>
      <c r="G279" s="67"/>
      <c r="H279" s="67"/>
      <c r="I279" s="67"/>
      <c r="J279" s="67"/>
      <c r="K279" s="67"/>
      <c r="L279" s="67"/>
      <c r="M279" s="67"/>
      <c r="N279" s="67"/>
      <c r="O279" s="67"/>
      <c r="P279" s="67"/>
      <c r="Q279" s="67"/>
      <c r="S279" s="67"/>
      <c r="T279" s="67"/>
      <c r="U279" s="67"/>
      <c r="V279" s="67"/>
      <c r="W279" s="67"/>
      <c r="X279" s="67"/>
      <c r="Y279" s="67"/>
      <c r="Z279" s="67"/>
    </row>
    <row r="280" ht="14.25" customHeight="1">
      <c r="A280" s="67"/>
      <c r="B280" s="67"/>
      <c r="C280" s="935"/>
      <c r="D280" s="67"/>
      <c r="E280" s="67"/>
      <c r="F280" s="67"/>
      <c r="G280" s="67"/>
      <c r="H280" s="67"/>
      <c r="I280" s="67"/>
      <c r="J280" s="67"/>
      <c r="K280" s="67"/>
      <c r="L280" s="67"/>
      <c r="M280" s="67"/>
      <c r="N280" s="67"/>
      <c r="O280" s="67"/>
      <c r="P280" s="67"/>
      <c r="Q280" s="67"/>
      <c r="S280" s="67"/>
      <c r="T280" s="67"/>
      <c r="U280" s="67"/>
      <c r="V280" s="67"/>
      <c r="W280" s="67"/>
      <c r="X280" s="67"/>
      <c r="Y280" s="67"/>
      <c r="Z280" s="67"/>
    </row>
    <row r="281" ht="14.25" customHeight="1">
      <c r="A281" s="67"/>
      <c r="B281" s="67"/>
      <c r="C281" s="935"/>
      <c r="D281" s="67"/>
      <c r="E281" s="67"/>
      <c r="F281" s="67"/>
      <c r="G281" s="67"/>
      <c r="H281" s="67"/>
      <c r="I281" s="67"/>
      <c r="J281" s="67"/>
      <c r="K281" s="67"/>
      <c r="L281" s="67"/>
      <c r="M281" s="67"/>
      <c r="N281" s="67"/>
      <c r="O281" s="67"/>
      <c r="P281" s="67"/>
      <c r="Q281" s="67"/>
      <c r="S281" s="67"/>
      <c r="T281" s="67"/>
      <c r="U281" s="67"/>
      <c r="V281" s="67"/>
      <c r="W281" s="67"/>
      <c r="X281" s="67"/>
      <c r="Y281" s="67"/>
      <c r="Z281" s="67"/>
    </row>
    <row r="282" ht="14.25" customHeight="1">
      <c r="A282" s="67"/>
      <c r="B282" s="67"/>
      <c r="C282" s="935"/>
      <c r="D282" s="67"/>
      <c r="E282" s="67"/>
      <c r="F282" s="67"/>
      <c r="G282" s="67"/>
      <c r="H282" s="67"/>
      <c r="I282" s="67"/>
      <c r="J282" s="67"/>
      <c r="K282" s="67"/>
      <c r="L282" s="67"/>
      <c r="M282" s="67"/>
      <c r="N282" s="67"/>
      <c r="O282" s="67"/>
      <c r="P282" s="67"/>
      <c r="Q282" s="67"/>
      <c r="S282" s="67"/>
      <c r="T282" s="67"/>
      <c r="U282" s="67"/>
      <c r="V282" s="67"/>
      <c r="W282" s="67"/>
      <c r="X282" s="67"/>
      <c r="Y282" s="67"/>
      <c r="Z282" s="67"/>
    </row>
    <row r="283" ht="14.25" customHeight="1">
      <c r="A283" s="67"/>
      <c r="B283" s="67"/>
      <c r="C283" s="935"/>
      <c r="D283" s="67"/>
      <c r="E283" s="67"/>
      <c r="F283" s="67"/>
      <c r="G283" s="67"/>
      <c r="H283" s="67"/>
      <c r="I283" s="67"/>
      <c r="J283" s="67"/>
      <c r="K283" s="67"/>
      <c r="L283" s="67"/>
      <c r="M283" s="67"/>
      <c r="N283" s="67"/>
      <c r="O283" s="67"/>
      <c r="P283" s="67"/>
      <c r="Q283" s="67"/>
      <c r="S283" s="67"/>
      <c r="T283" s="67"/>
      <c r="U283" s="67"/>
      <c r="V283" s="67"/>
      <c r="W283" s="67"/>
      <c r="X283" s="67"/>
      <c r="Y283" s="67"/>
      <c r="Z283" s="67"/>
    </row>
    <row r="284" ht="14.25" customHeight="1">
      <c r="A284" s="67"/>
      <c r="B284" s="67"/>
      <c r="C284" s="935"/>
      <c r="D284" s="67"/>
      <c r="E284" s="67"/>
      <c r="F284" s="67"/>
      <c r="G284" s="67"/>
      <c r="H284" s="67"/>
      <c r="I284" s="67"/>
      <c r="J284" s="67"/>
      <c r="K284" s="67"/>
      <c r="L284" s="67"/>
      <c r="M284" s="67"/>
      <c r="N284" s="67"/>
      <c r="O284" s="67"/>
      <c r="P284" s="67"/>
      <c r="Q284" s="67"/>
      <c r="S284" s="67"/>
      <c r="T284" s="67"/>
      <c r="U284" s="67"/>
      <c r="V284" s="67"/>
      <c r="W284" s="67"/>
      <c r="X284" s="67"/>
      <c r="Y284" s="67"/>
      <c r="Z284" s="67"/>
    </row>
    <row r="285" ht="14.25" customHeight="1">
      <c r="A285" s="67"/>
      <c r="B285" s="67"/>
      <c r="C285" s="935"/>
      <c r="D285" s="67"/>
      <c r="E285" s="67"/>
      <c r="F285" s="67"/>
      <c r="G285" s="67"/>
      <c r="H285" s="67"/>
      <c r="I285" s="67"/>
      <c r="J285" s="67"/>
      <c r="K285" s="67"/>
      <c r="L285" s="67"/>
      <c r="M285" s="67"/>
      <c r="N285" s="67"/>
      <c r="O285" s="67"/>
      <c r="P285" s="67"/>
      <c r="Q285" s="67"/>
      <c r="S285" s="67"/>
      <c r="T285" s="67"/>
      <c r="U285" s="67"/>
      <c r="V285" s="67"/>
      <c r="W285" s="67"/>
      <c r="X285" s="67"/>
      <c r="Y285" s="67"/>
      <c r="Z285" s="67"/>
    </row>
    <row r="286" ht="14.25" customHeight="1">
      <c r="A286" s="67"/>
      <c r="B286" s="67"/>
      <c r="C286" s="935"/>
      <c r="D286" s="67"/>
      <c r="E286" s="67"/>
      <c r="F286" s="67"/>
      <c r="G286" s="67"/>
      <c r="H286" s="67"/>
      <c r="I286" s="67"/>
      <c r="J286" s="67"/>
      <c r="K286" s="67"/>
      <c r="L286" s="67"/>
      <c r="M286" s="67"/>
      <c r="N286" s="67"/>
      <c r="O286" s="67"/>
      <c r="P286" s="67"/>
      <c r="Q286" s="67"/>
      <c r="S286" s="67"/>
      <c r="T286" s="67"/>
      <c r="U286" s="67"/>
      <c r="V286" s="67"/>
      <c r="W286" s="67"/>
      <c r="X286" s="67"/>
      <c r="Y286" s="67"/>
      <c r="Z286" s="67"/>
    </row>
    <row r="287" ht="14.25" customHeight="1">
      <c r="A287" s="67"/>
      <c r="B287" s="67"/>
      <c r="C287" s="935"/>
      <c r="D287" s="67"/>
      <c r="E287" s="67"/>
      <c r="F287" s="67"/>
      <c r="G287" s="67"/>
      <c r="H287" s="67"/>
      <c r="I287" s="67"/>
      <c r="J287" s="67"/>
      <c r="K287" s="67"/>
      <c r="L287" s="67"/>
      <c r="M287" s="67"/>
      <c r="N287" s="67"/>
      <c r="O287" s="67"/>
      <c r="P287" s="67"/>
      <c r="Q287" s="67"/>
      <c r="S287" s="67"/>
      <c r="T287" s="67"/>
      <c r="U287" s="67"/>
      <c r="V287" s="67"/>
      <c r="W287" s="67"/>
      <c r="X287" s="67"/>
      <c r="Y287" s="67"/>
      <c r="Z287" s="67"/>
    </row>
    <row r="288" ht="14.25" customHeight="1">
      <c r="A288" s="67"/>
      <c r="B288" s="67"/>
      <c r="C288" s="935"/>
      <c r="D288" s="67"/>
      <c r="E288" s="67"/>
      <c r="F288" s="67"/>
      <c r="G288" s="67"/>
      <c r="H288" s="67"/>
      <c r="I288" s="67"/>
      <c r="J288" s="67"/>
      <c r="K288" s="67"/>
      <c r="L288" s="67"/>
      <c r="M288" s="67"/>
      <c r="N288" s="67"/>
      <c r="O288" s="67"/>
      <c r="P288" s="67"/>
      <c r="Q288" s="67"/>
      <c r="S288" s="67"/>
      <c r="T288" s="67"/>
      <c r="U288" s="67"/>
      <c r="V288" s="67"/>
      <c r="W288" s="67"/>
      <c r="X288" s="67"/>
      <c r="Y288" s="67"/>
      <c r="Z288" s="67"/>
    </row>
    <row r="289" ht="14.25" customHeight="1">
      <c r="A289" s="67"/>
      <c r="B289" s="67"/>
      <c r="C289" s="935"/>
      <c r="D289" s="67"/>
      <c r="E289" s="67"/>
      <c r="F289" s="67"/>
      <c r="G289" s="67"/>
      <c r="H289" s="67"/>
      <c r="I289" s="67"/>
      <c r="J289" s="67"/>
      <c r="K289" s="67"/>
      <c r="L289" s="67"/>
      <c r="M289" s="67"/>
      <c r="N289" s="67"/>
      <c r="O289" s="67"/>
      <c r="P289" s="67"/>
      <c r="Q289" s="67"/>
      <c r="S289" s="67"/>
      <c r="T289" s="67"/>
      <c r="U289" s="67"/>
      <c r="V289" s="67"/>
      <c r="W289" s="67"/>
      <c r="X289" s="67"/>
      <c r="Y289" s="67"/>
      <c r="Z289" s="67"/>
    </row>
    <row r="290" ht="14.25" customHeight="1">
      <c r="A290" s="67"/>
      <c r="B290" s="67"/>
      <c r="C290" s="935"/>
      <c r="D290" s="67"/>
      <c r="E290" s="67"/>
      <c r="F290" s="67"/>
      <c r="G290" s="67"/>
      <c r="H290" s="67"/>
      <c r="I290" s="67"/>
      <c r="J290" s="67"/>
      <c r="K290" s="67"/>
      <c r="L290" s="67"/>
      <c r="M290" s="67"/>
      <c r="N290" s="67"/>
      <c r="O290" s="67"/>
      <c r="P290" s="67"/>
      <c r="Q290" s="67"/>
      <c r="S290" s="67"/>
      <c r="T290" s="67"/>
      <c r="U290" s="67"/>
      <c r="V290" s="67"/>
      <c r="W290" s="67"/>
      <c r="X290" s="67"/>
      <c r="Y290" s="67"/>
      <c r="Z290" s="67"/>
    </row>
    <row r="291" ht="14.25" customHeight="1">
      <c r="A291" s="67"/>
      <c r="B291" s="67"/>
      <c r="C291" s="935"/>
      <c r="D291" s="67"/>
      <c r="E291" s="67"/>
      <c r="F291" s="67"/>
      <c r="G291" s="67"/>
      <c r="H291" s="67"/>
      <c r="I291" s="67"/>
      <c r="J291" s="67"/>
      <c r="K291" s="67"/>
      <c r="L291" s="67"/>
      <c r="M291" s="67"/>
      <c r="N291" s="67"/>
      <c r="O291" s="67"/>
      <c r="P291" s="67"/>
      <c r="Q291" s="67"/>
      <c r="S291" s="67"/>
      <c r="T291" s="67"/>
      <c r="U291" s="67"/>
      <c r="V291" s="67"/>
      <c r="W291" s="67"/>
      <c r="X291" s="67"/>
      <c r="Y291" s="67"/>
      <c r="Z291" s="67"/>
    </row>
    <row r="292" ht="14.25" customHeight="1">
      <c r="A292" s="67"/>
      <c r="B292" s="67"/>
      <c r="C292" s="935"/>
      <c r="D292" s="67"/>
      <c r="E292" s="67"/>
      <c r="F292" s="67"/>
      <c r="G292" s="67"/>
      <c r="H292" s="67"/>
      <c r="I292" s="67"/>
      <c r="J292" s="67"/>
      <c r="K292" s="67"/>
      <c r="L292" s="67"/>
      <c r="M292" s="67"/>
      <c r="N292" s="67"/>
      <c r="O292" s="67"/>
      <c r="P292" s="67"/>
      <c r="Q292" s="67"/>
      <c r="S292" s="67"/>
      <c r="T292" s="67"/>
      <c r="U292" s="67"/>
      <c r="V292" s="67"/>
      <c r="W292" s="67"/>
      <c r="X292" s="67"/>
      <c r="Y292" s="67"/>
      <c r="Z292" s="67"/>
    </row>
    <row r="293" ht="14.25" customHeight="1">
      <c r="A293" s="67"/>
      <c r="B293" s="67"/>
      <c r="C293" s="935"/>
      <c r="D293" s="67"/>
      <c r="E293" s="67"/>
      <c r="F293" s="67"/>
      <c r="G293" s="67"/>
      <c r="H293" s="67"/>
      <c r="I293" s="67"/>
      <c r="J293" s="67"/>
      <c r="K293" s="67"/>
      <c r="L293" s="67"/>
      <c r="M293" s="67"/>
      <c r="N293" s="67"/>
      <c r="O293" s="67"/>
      <c r="P293" s="67"/>
      <c r="Q293" s="67"/>
      <c r="S293" s="67"/>
      <c r="T293" s="67"/>
      <c r="U293" s="67"/>
      <c r="V293" s="67"/>
      <c r="W293" s="67"/>
      <c r="X293" s="67"/>
      <c r="Y293" s="67"/>
      <c r="Z293" s="67"/>
    </row>
    <row r="294" ht="14.25" customHeight="1">
      <c r="A294" s="67"/>
      <c r="B294" s="67"/>
      <c r="C294" s="935"/>
      <c r="D294" s="67"/>
      <c r="E294" s="67"/>
      <c r="F294" s="67"/>
      <c r="G294" s="67"/>
      <c r="H294" s="67"/>
      <c r="I294" s="67"/>
      <c r="J294" s="67"/>
      <c r="K294" s="67"/>
      <c r="L294" s="67"/>
      <c r="M294" s="67"/>
      <c r="N294" s="67"/>
      <c r="O294" s="67"/>
      <c r="P294" s="67"/>
      <c r="Q294" s="67"/>
      <c r="S294" s="67"/>
      <c r="T294" s="67"/>
      <c r="U294" s="67"/>
      <c r="V294" s="67"/>
      <c r="W294" s="67"/>
      <c r="X294" s="67"/>
      <c r="Y294" s="67"/>
      <c r="Z294" s="67"/>
    </row>
    <row r="295" ht="14.25" customHeight="1">
      <c r="A295" s="67"/>
      <c r="B295" s="67"/>
      <c r="C295" s="935"/>
      <c r="D295" s="67"/>
      <c r="E295" s="67"/>
      <c r="F295" s="67"/>
      <c r="G295" s="67"/>
      <c r="H295" s="67"/>
      <c r="I295" s="67"/>
      <c r="J295" s="67"/>
      <c r="K295" s="67"/>
      <c r="L295" s="67"/>
      <c r="M295" s="67"/>
      <c r="N295" s="67"/>
      <c r="O295" s="67"/>
      <c r="P295" s="67"/>
      <c r="Q295" s="67"/>
      <c r="S295" s="67"/>
      <c r="T295" s="67"/>
      <c r="U295" s="67"/>
      <c r="V295" s="67"/>
      <c r="W295" s="67"/>
      <c r="X295" s="67"/>
      <c r="Y295" s="67"/>
      <c r="Z295" s="67"/>
    </row>
    <row r="296" ht="14.25" customHeight="1">
      <c r="A296" s="67"/>
      <c r="B296" s="67"/>
      <c r="C296" s="935"/>
      <c r="D296" s="67"/>
      <c r="E296" s="67"/>
      <c r="F296" s="67"/>
      <c r="G296" s="67"/>
      <c r="H296" s="67"/>
      <c r="I296" s="67"/>
      <c r="J296" s="67"/>
      <c r="K296" s="67"/>
      <c r="L296" s="67"/>
      <c r="M296" s="67"/>
      <c r="N296" s="67"/>
      <c r="O296" s="67"/>
      <c r="P296" s="67"/>
      <c r="Q296" s="67"/>
      <c r="S296" s="67"/>
      <c r="T296" s="67"/>
      <c r="U296" s="67"/>
      <c r="V296" s="67"/>
      <c r="W296" s="67"/>
      <c r="X296" s="67"/>
      <c r="Y296" s="67"/>
      <c r="Z296" s="67"/>
    </row>
    <row r="297" ht="14.25" customHeight="1">
      <c r="A297" s="67"/>
      <c r="B297" s="67"/>
      <c r="C297" s="935"/>
      <c r="D297" s="67"/>
      <c r="E297" s="67"/>
      <c r="F297" s="67"/>
      <c r="G297" s="67"/>
      <c r="H297" s="67"/>
      <c r="I297" s="67"/>
      <c r="J297" s="67"/>
      <c r="K297" s="67"/>
      <c r="L297" s="67"/>
      <c r="M297" s="67"/>
      <c r="N297" s="67"/>
      <c r="O297" s="67"/>
      <c r="P297" s="67"/>
      <c r="Q297" s="67"/>
      <c r="S297" s="67"/>
      <c r="T297" s="67"/>
      <c r="U297" s="67"/>
      <c r="V297" s="67"/>
      <c r="W297" s="67"/>
      <c r="X297" s="67"/>
      <c r="Y297" s="67"/>
      <c r="Z297" s="67"/>
    </row>
    <row r="298" ht="14.25" customHeight="1">
      <c r="A298" s="67"/>
      <c r="B298" s="67"/>
      <c r="C298" s="935"/>
      <c r="D298" s="67"/>
      <c r="E298" s="67"/>
      <c r="F298" s="67"/>
      <c r="G298" s="67"/>
      <c r="H298" s="67"/>
      <c r="I298" s="67"/>
      <c r="J298" s="67"/>
      <c r="K298" s="67"/>
      <c r="L298" s="67"/>
      <c r="M298" s="67"/>
      <c r="N298" s="67"/>
      <c r="O298" s="67"/>
      <c r="P298" s="67"/>
      <c r="Q298" s="67"/>
      <c r="S298" s="67"/>
      <c r="T298" s="67"/>
      <c r="U298" s="67"/>
      <c r="V298" s="67"/>
      <c r="W298" s="67"/>
      <c r="X298" s="67"/>
      <c r="Y298" s="67"/>
      <c r="Z298" s="67"/>
    </row>
    <row r="299" ht="14.25" customHeight="1">
      <c r="A299" s="67"/>
      <c r="B299" s="67"/>
      <c r="C299" s="935"/>
      <c r="D299" s="67"/>
      <c r="E299" s="67"/>
      <c r="F299" s="67"/>
      <c r="G299" s="67"/>
      <c r="H299" s="67"/>
      <c r="I299" s="67"/>
      <c r="J299" s="67"/>
      <c r="K299" s="67"/>
      <c r="L299" s="67"/>
      <c r="M299" s="67"/>
      <c r="N299" s="67"/>
      <c r="O299" s="67"/>
      <c r="P299" s="67"/>
      <c r="Q299" s="67"/>
      <c r="S299" s="67"/>
      <c r="T299" s="67"/>
      <c r="U299" s="67"/>
      <c r="V299" s="67"/>
      <c r="W299" s="67"/>
      <c r="X299" s="67"/>
      <c r="Y299" s="67"/>
      <c r="Z299" s="67"/>
    </row>
    <row r="300" ht="14.25" customHeight="1">
      <c r="A300" s="67"/>
      <c r="B300" s="67"/>
      <c r="C300" s="935"/>
      <c r="D300" s="67"/>
      <c r="E300" s="67"/>
      <c r="F300" s="67"/>
      <c r="G300" s="67"/>
      <c r="H300" s="67"/>
      <c r="I300" s="67"/>
      <c r="J300" s="67"/>
      <c r="K300" s="67"/>
      <c r="L300" s="67"/>
      <c r="M300" s="67"/>
      <c r="N300" s="67"/>
      <c r="O300" s="67"/>
      <c r="P300" s="67"/>
      <c r="Q300" s="67"/>
      <c r="S300" s="67"/>
      <c r="T300" s="67"/>
      <c r="U300" s="67"/>
      <c r="V300" s="67"/>
      <c r="W300" s="67"/>
      <c r="X300" s="67"/>
      <c r="Y300" s="67"/>
      <c r="Z300" s="67"/>
    </row>
    <row r="301" ht="14.25" customHeight="1">
      <c r="A301" s="67"/>
      <c r="B301" s="67"/>
      <c r="C301" s="935"/>
      <c r="D301" s="67"/>
      <c r="E301" s="67"/>
      <c r="F301" s="67"/>
      <c r="G301" s="67"/>
      <c r="H301" s="67"/>
      <c r="I301" s="67"/>
      <c r="J301" s="67"/>
      <c r="K301" s="67"/>
      <c r="L301" s="67"/>
      <c r="M301" s="67"/>
      <c r="N301" s="67"/>
      <c r="O301" s="67"/>
      <c r="P301" s="67"/>
      <c r="Q301" s="67"/>
      <c r="S301" s="67"/>
      <c r="T301" s="67"/>
      <c r="U301" s="67"/>
      <c r="V301" s="67"/>
      <c r="W301" s="67"/>
      <c r="X301" s="67"/>
      <c r="Y301" s="67"/>
      <c r="Z301" s="67"/>
    </row>
    <row r="302" ht="14.25" customHeight="1">
      <c r="A302" s="67"/>
      <c r="B302" s="67"/>
      <c r="C302" s="935"/>
      <c r="D302" s="67"/>
      <c r="E302" s="67"/>
      <c r="F302" s="67"/>
      <c r="G302" s="67"/>
      <c r="H302" s="67"/>
      <c r="I302" s="67"/>
      <c r="J302" s="67"/>
      <c r="K302" s="67"/>
      <c r="L302" s="67"/>
      <c r="M302" s="67"/>
      <c r="N302" s="67"/>
      <c r="O302" s="67"/>
      <c r="P302" s="67"/>
      <c r="Q302" s="67"/>
      <c r="S302" s="67"/>
      <c r="T302" s="67"/>
      <c r="U302" s="67"/>
      <c r="V302" s="67"/>
      <c r="W302" s="67"/>
      <c r="X302" s="67"/>
      <c r="Y302" s="67"/>
      <c r="Z302" s="67"/>
    </row>
    <row r="303" ht="14.25" customHeight="1">
      <c r="A303" s="67"/>
      <c r="B303" s="67"/>
      <c r="C303" s="935"/>
      <c r="D303" s="67"/>
      <c r="E303" s="67"/>
      <c r="F303" s="67"/>
      <c r="G303" s="67"/>
      <c r="H303" s="67"/>
      <c r="I303" s="67"/>
      <c r="J303" s="67"/>
      <c r="K303" s="67"/>
      <c r="L303" s="67"/>
      <c r="M303" s="67"/>
      <c r="N303" s="67"/>
      <c r="O303" s="67"/>
      <c r="P303" s="67"/>
      <c r="Q303" s="67"/>
      <c r="S303" s="67"/>
      <c r="T303" s="67"/>
      <c r="U303" s="67"/>
      <c r="V303" s="67"/>
      <c r="W303" s="67"/>
      <c r="X303" s="67"/>
      <c r="Y303" s="67"/>
      <c r="Z303" s="67"/>
    </row>
    <row r="304" ht="14.25" customHeight="1">
      <c r="A304" s="67"/>
      <c r="B304" s="67"/>
      <c r="C304" s="935"/>
      <c r="D304" s="67"/>
      <c r="E304" s="67"/>
      <c r="F304" s="67"/>
      <c r="G304" s="67"/>
      <c r="H304" s="67"/>
      <c r="I304" s="67"/>
      <c r="J304" s="67"/>
      <c r="K304" s="67"/>
      <c r="L304" s="67"/>
      <c r="M304" s="67"/>
      <c r="N304" s="67"/>
      <c r="O304" s="67"/>
      <c r="P304" s="67"/>
      <c r="Q304" s="67"/>
      <c r="S304" s="67"/>
      <c r="T304" s="67"/>
      <c r="U304" s="67"/>
      <c r="V304" s="67"/>
      <c r="W304" s="67"/>
      <c r="X304" s="67"/>
      <c r="Y304" s="67"/>
      <c r="Z304" s="67"/>
    </row>
    <row r="305" ht="14.25" customHeight="1">
      <c r="A305" s="67"/>
      <c r="B305" s="67"/>
      <c r="C305" s="935"/>
      <c r="D305" s="67"/>
      <c r="E305" s="67"/>
      <c r="F305" s="67"/>
      <c r="G305" s="67"/>
      <c r="H305" s="67"/>
      <c r="I305" s="67"/>
      <c r="J305" s="67"/>
      <c r="K305" s="67"/>
      <c r="L305" s="67"/>
      <c r="M305" s="67"/>
      <c r="N305" s="67"/>
      <c r="O305" s="67"/>
      <c r="P305" s="67"/>
      <c r="Q305" s="67"/>
      <c r="S305" s="67"/>
      <c r="T305" s="67"/>
      <c r="U305" s="67"/>
      <c r="V305" s="67"/>
      <c r="W305" s="67"/>
      <c r="X305" s="67"/>
      <c r="Y305" s="67"/>
      <c r="Z305" s="67"/>
    </row>
    <row r="306" ht="14.25" customHeight="1">
      <c r="A306" s="67"/>
      <c r="B306" s="67"/>
      <c r="C306" s="935"/>
      <c r="D306" s="67"/>
      <c r="E306" s="67"/>
      <c r="F306" s="67"/>
      <c r="G306" s="67"/>
      <c r="H306" s="67"/>
      <c r="I306" s="67"/>
      <c r="J306" s="67"/>
      <c r="K306" s="67"/>
      <c r="L306" s="67"/>
      <c r="M306" s="67"/>
      <c r="N306" s="67"/>
      <c r="O306" s="67"/>
      <c r="P306" s="67"/>
      <c r="Q306" s="67"/>
      <c r="S306" s="67"/>
      <c r="T306" s="67"/>
      <c r="U306" s="67"/>
      <c r="V306" s="67"/>
      <c r="W306" s="67"/>
      <c r="X306" s="67"/>
      <c r="Y306" s="67"/>
      <c r="Z306" s="67"/>
    </row>
    <row r="307" ht="14.25" customHeight="1">
      <c r="A307" s="67"/>
      <c r="B307" s="67"/>
      <c r="C307" s="935"/>
      <c r="D307" s="67"/>
      <c r="E307" s="67"/>
      <c r="F307" s="67"/>
      <c r="G307" s="67"/>
      <c r="H307" s="67"/>
      <c r="I307" s="67"/>
      <c r="J307" s="67"/>
      <c r="K307" s="67"/>
      <c r="L307" s="67"/>
      <c r="M307" s="67"/>
      <c r="N307" s="67"/>
      <c r="O307" s="67"/>
      <c r="P307" s="67"/>
      <c r="Q307" s="67"/>
      <c r="S307" s="67"/>
      <c r="T307" s="67"/>
      <c r="U307" s="67"/>
      <c r="V307" s="67"/>
      <c r="W307" s="67"/>
      <c r="X307" s="67"/>
      <c r="Y307" s="67"/>
      <c r="Z307" s="67"/>
    </row>
    <row r="308" ht="14.25" customHeight="1">
      <c r="A308" s="67"/>
      <c r="B308" s="67"/>
      <c r="C308" s="935"/>
      <c r="D308" s="67"/>
      <c r="E308" s="67"/>
      <c r="F308" s="67"/>
      <c r="G308" s="67"/>
      <c r="H308" s="67"/>
      <c r="I308" s="67"/>
      <c r="J308" s="67"/>
      <c r="K308" s="67"/>
      <c r="L308" s="67"/>
      <c r="M308" s="67"/>
      <c r="N308" s="67"/>
      <c r="O308" s="67"/>
      <c r="P308" s="67"/>
      <c r="Q308" s="67"/>
      <c r="S308" s="67"/>
      <c r="T308" s="67"/>
      <c r="U308" s="67"/>
      <c r="V308" s="67"/>
      <c r="W308" s="67"/>
      <c r="X308" s="67"/>
      <c r="Y308" s="67"/>
      <c r="Z308" s="67"/>
    </row>
    <row r="309" ht="14.25" customHeight="1">
      <c r="A309" s="67"/>
      <c r="B309" s="67"/>
      <c r="C309" s="935"/>
      <c r="D309" s="67"/>
      <c r="E309" s="67"/>
      <c r="F309" s="67"/>
      <c r="G309" s="67"/>
      <c r="H309" s="67"/>
      <c r="I309" s="67"/>
      <c r="J309" s="67"/>
      <c r="K309" s="67"/>
      <c r="L309" s="67"/>
      <c r="M309" s="67"/>
      <c r="N309" s="67"/>
      <c r="O309" s="67"/>
      <c r="P309" s="67"/>
      <c r="Q309" s="67"/>
      <c r="S309" s="67"/>
      <c r="T309" s="67"/>
      <c r="U309" s="67"/>
      <c r="V309" s="67"/>
      <c r="W309" s="67"/>
      <c r="X309" s="67"/>
      <c r="Y309" s="67"/>
      <c r="Z309" s="67"/>
    </row>
    <row r="310" ht="14.25" customHeight="1">
      <c r="A310" s="67"/>
      <c r="B310" s="67"/>
      <c r="C310" s="935"/>
      <c r="D310" s="67"/>
      <c r="E310" s="67"/>
      <c r="F310" s="67"/>
      <c r="G310" s="67"/>
      <c r="H310" s="67"/>
      <c r="I310" s="67"/>
      <c r="J310" s="67"/>
      <c r="K310" s="67"/>
      <c r="L310" s="67"/>
      <c r="M310" s="67"/>
      <c r="N310" s="67"/>
      <c r="O310" s="67"/>
      <c r="P310" s="67"/>
      <c r="Q310" s="67"/>
      <c r="S310" s="67"/>
      <c r="T310" s="67"/>
      <c r="U310" s="67"/>
      <c r="V310" s="67"/>
      <c r="W310" s="67"/>
      <c r="X310" s="67"/>
      <c r="Y310" s="67"/>
      <c r="Z310" s="67"/>
    </row>
    <row r="311" ht="14.25" customHeight="1">
      <c r="A311" s="67"/>
      <c r="B311" s="67"/>
      <c r="C311" s="935"/>
      <c r="D311" s="67"/>
      <c r="E311" s="67"/>
      <c r="F311" s="67"/>
      <c r="G311" s="67"/>
      <c r="H311" s="67"/>
      <c r="I311" s="67"/>
      <c r="J311" s="67"/>
      <c r="K311" s="67"/>
      <c r="L311" s="67"/>
      <c r="M311" s="67"/>
      <c r="N311" s="67"/>
      <c r="O311" s="67"/>
      <c r="P311" s="67"/>
      <c r="Q311" s="67"/>
      <c r="S311" s="67"/>
      <c r="T311" s="67"/>
      <c r="U311" s="67"/>
      <c r="V311" s="67"/>
      <c r="W311" s="67"/>
      <c r="X311" s="67"/>
      <c r="Y311" s="67"/>
      <c r="Z311" s="67"/>
    </row>
    <row r="312" ht="14.25" customHeight="1">
      <c r="A312" s="67"/>
      <c r="B312" s="67"/>
      <c r="C312" s="935"/>
      <c r="D312" s="67"/>
      <c r="E312" s="67"/>
      <c r="F312" s="67"/>
      <c r="G312" s="67"/>
      <c r="H312" s="67"/>
      <c r="I312" s="67"/>
      <c r="J312" s="67"/>
      <c r="K312" s="67"/>
      <c r="L312" s="67"/>
      <c r="M312" s="67"/>
      <c r="N312" s="67"/>
      <c r="O312" s="67"/>
      <c r="P312" s="67"/>
      <c r="Q312" s="67"/>
      <c r="S312" s="67"/>
      <c r="T312" s="67"/>
      <c r="U312" s="67"/>
      <c r="V312" s="67"/>
      <c r="W312" s="67"/>
      <c r="X312" s="67"/>
      <c r="Y312" s="67"/>
      <c r="Z312" s="67"/>
    </row>
    <row r="313" ht="14.25" customHeight="1">
      <c r="A313" s="67"/>
      <c r="B313" s="67"/>
      <c r="C313" s="935"/>
      <c r="D313" s="67"/>
      <c r="E313" s="67"/>
      <c r="F313" s="67"/>
      <c r="G313" s="67"/>
      <c r="H313" s="67"/>
      <c r="I313" s="67"/>
      <c r="J313" s="67"/>
      <c r="K313" s="67"/>
      <c r="L313" s="67"/>
      <c r="M313" s="67"/>
      <c r="N313" s="67"/>
      <c r="O313" s="67"/>
      <c r="P313" s="67"/>
      <c r="Q313" s="67"/>
      <c r="S313" s="67"/>
      <c r="T313" s="67"/>
      <c r="U313" s="67"/>
      <c r="V313" s="67"/>
      <c r="W313" s="67"/>
      <c r="X313" s="67"/>
      <c r="Y313" s="67"/>
      <c r="Z313" s="67"/>
    </row>
    <row r="314" ht="14.25" customHeight="1">
      <c r="A314" s="67"/>
      <c r="B314" s="67"/>
      <c r="C314" s="935"/>
      <c r="D314" s="67"/>
      <c r="E314" s="67"/>
      <c r="F314" s="67"/>
      <c r="G314" s="67"/>
      <c r="H314" s="67"/>
      <c r="I314" s="67"/>
      <c r="J314" s="67"/>
      <c r="K314" s="67"/>
      <c r="L314" s="67"/>
      <c r="M314" s="67"/>
      <c r="N314" s="67"/>
      <c r="O314" s="67"/>
      <c r="P314" s="67"/>
      <c r="Q314" s="67"/>
      <c r="S314" s="67"/>
      <c r="T314" s="67"/>
      <c r="U314" s="67"/>
      <c r="V314" s="67"/>
      <c r="W314" s="67"/>
      <c r="X314" s="67"/>
      <c r="Y314" s="67"/>
      <c r="Z314" s="67"/>
    </row>
    <row r="315" ht="14.25" customHeight="1">
      <c r="A315" s="67"/>
      <c r="B315" s="67"/>
      <c r="C315" s="935"/>
      <c r="D315" s="67"/>
      <c r="E315" s="67"/>
      <c r="F315" s="67"/>
      <c r="G315" s="67"/>
      <c r="H315" s="67"/>
      <c r="I315" s="67"/>
      <c r="J315" s="67"/>
      <c r="K315" s="67"/>
      <c r="L315" s="67"/>
      <c r="M315" s="67"/>
      <c r="N315" s="67"/>
      <c r="O315" s="67"/>
      <c r="P315" s="67"/>
      <c r="Q315" s="67"/>
      <c r="S315" s="67"/>
      <c r="T315" s="67"/>
      <c r="U315" s="67"/>
      <c r="V315" s="67"/>
      <c r="W315" s="67"/>
      <c r="X315" s="67"/>
      <c r="Y315" s="67"/>
      <c r="Z315" s="67"/>
    </row>
    <row r="316" ht="14.25" customHeight="1">
      <c r="A316" s="67"/>
      <c r="B316" s="67"/>
      <c r="C316" s="935"/>
      <c r="D316" s="67"/>
      <c r="E316" s="67"/>
      <c r="F316" s="67"/>
      <c r="G316" s="67"/>
      <c r="H316" s="67"/>
      <c r="I316" s="67"/>
      <c r="J316" s="67"/>
      <c r="K316" s="67"/>
      <c r="L316" s="67"/>
      <c r="M316" s="67"/>
      <c r="N316" s="67"/>
      <c r="O316" s="67"/>
      <c r="P316" s="67"/>
      <c r="Q316" s="67"/>
      <c r="S316" s="67"/>
      <c r="T316" s="67"/>
      <c r="U316" s="67"/>
      <c r="V316" s="67"/>
      <c r="W316" s="67"/>
      <c r="X316" s="67"/>
      <c r="Y316" s="67"/>
      <c r="Z316" s="67"/>
    </row>
    <row r="317" ht="14.25" customHeight="1">
      <c r="A317" s="67"/>
      <c r="B317" s="67"/>
      <c r="C317" s="935"/>
      <c r="D317" s="67"/>
      <c r="E317" s="67"/>
      <c r="F317" s="67"/>
      <c r="G317" s="67"/>
      <c r="H317" s="67"/>
      <c r="I317" s="67"/>
      <c r="J317" s="67"/>
      <c r="K317" s="67"/>
      <c r="L317" s="67"/>
      <c r="M317" s="67"/>
      <c r="N317" s="67"/>
      <c r="O317" s="67"/>
      <c r="P317" s="67"/>
      <c r="Q317" s="67"/>
      <c r="S317" s="67"/>
      <c r="T317" s="67"/>
      <c r="U317" s="67"/>
      <c r="V317" s="67"/>
      <c r="W317" s="67"/>
      <c r="X317" s="67"/>
      <c r="Y317" s="67"/>
      <c r="Z317" s="67"/>
    </row>
    <row r="318" ht="14.25" customHeight="1">
      <c r="A318" s="67"/>
      <c r="B318" s="67"/>
      <c r="C318" s="935"/>
      <c r="D318" s="67"/>
      <c r="E318" s="67"/>
      <c r="F318" s="67"/>
      <c r="G318" s="67"/>
      <c r="H318" s="67"/>
      <c r="I318" s="67"/>
      <c r="J318" s="67"/>
      <c r="K318" s="67"/>
      <c r="L318" s="67"/>
      <c r="M318" s="67"/>
      <c r="N318" s="67"/>
      <c r="O318" s="67"/>
      <c r="P318" s="67"/>
      <c r="Q318" s="67"/>
      <c r="S318" s="67"/>
      <c r="T318" s="67"/>
      <c r="U318" s="67"/>
      <c r="V318" s="67"/>
      <c r="W318" s="67"/>
      <c r="X318" s="67"/>
      <c r="Y318" s="67"/>
      <c r="Z318" s="67"/>
    </row>
    <row r="319" ht="14.25" customHeight="1">
      <c r="A319" s="67"/>
      <c r="B319" s="67"/>
      <c r="C319" s="935"/>
      <c r="D319" s="67"/>
      <c r="E319" s="67"/>
      <c r="F319" s="67"/>
      <c r="G319" s="67"/>
      <c r="H319" s="67"/>
      <c r="I319" s="67"/>
      <c r="J319" s="67"/>
      <c r="K319" s="67"/>
      <c r="L319" s="67"/>
      <c r="M319" s="67"/>
      <c r="N319" s="67"/>
      <c r="O319" s="67"/>
      <c r="P319" s="67"/>
      <c r="Q319" s="67"/>
      <c r="S319" s="67"/>
      <c r="T319" s="67"/>
      <c r="U319" s="67"/>
      <c r="V319" s="67"/>
      <c r="W319" s="67"/>
      <c r="X319" s="67"/>
      <c r="Y319" s="67"/>
      <c r="Z319" s="67"/>
    </row>
    <row r="320" ht="14.25" customHeight="1">
      <c r="A320" s="67"/>
      <c r="B320" s="67"/>
      <c r="C320" s="935"/>
      <c r="D320" s="67"/>
      <c r="E320" s="67"/>
      <c r="F320" s="67"/>
      <c r="G320" s="67"/>
      <c r="H320" s="67"/>
      <c r="I320" s="67"/>
      <c r="J320" s="67"/>
      <c r="K320" s="67"/>
      <c r="L320" s="67"/>
      <c r="M320" s="67"/>
      <c r="N320" s="67"/>
      <c r="O320" s="67"/>
      <c r="P320" s="67"/>
      <c r="Q320" s="67"/>
      <c r="S320" s="67"/>
      <c r="T320" s="67"/>
      <c r="U320" s="67"/>
      <c r="V320" s="67"/>
      <c r="W320" s="67"/>
      <c r="X320" s="67"/>
      <c r="Y320" s="67"/>
      <c r="Z320" s="67"/>
    </row>
    <row r="321" ht="14.25" customHeight="1">
      <c r="A321" s="67"/>
      <c r="B321" s="67"/>
      <c r="C321" s="935"/>
      <c r="D321" s="67"/>
      <c r="E321" s="67"/>
      <c r="F321" s="67"/>
      <c r="G321" s="67"/>
      <c r="H321" s="67"/>
      <c r="I321" s="67"/>
      <c r="J321" s="67"/>
      <c r="K321" s="67"/>
      <c r="L321" s="67"/>
      <c r="M321" s="67"/>
      <c r="N321" s="67"/>
      <c r="O321" s="67"/>
      <c r="P321" s="67"/>
      <c r="Q321" s="67"/>
      <c r="S321" s="67"/>
      <c r="T321" s="67"/>
      <c r="U321" s="67"/>
      <c r="V321" s="67"/>
      <c r="W321" s="67"/>
      <c r="X321" s="67"/>
      <c r="Y321" s="67"/>
      <c r="Z321" s="67"/>
    </row>
    <row r="322" ht="14.25" customHeight="1">
      <c r="A322" s="67"/>
      <c r="B322" s="67"/>
      <c r="C322" s="935"/>
      <c r="D322" s="67"/>
      <c r="E322" s="67"/>
      <c r="F322" s="67"/>
      <c r="G322" s="67"/>
      <c r="H322" s="67"/>
      <c r="I322" s="67"/>
      <c r="J322" s="67"/>
      <c r="K322" s="67"/>
      <c r="L322" s="67"/>
      <c r="M322" s="67"/>
      <c r="N322" s="67"/>
      <c r="O322" s="67"/>
      <c r="P322" s="67"/>
      <c r="Q322" s="67"/>
      <c r="S322" s="67"/>
      <c r="T322" s="67"/>
      <c r="U322" s="67"/>
      <c r="V322" s="67"/>
      <c r="W322" s="67"/>
      <c r="X322" s="67"/>
      <c r="Y322" s="67"/>
      <c r="Z322" s="67"/>
    </row>
    <row r="323" ht="14.25" customHeight="1">
      <c r="A323" s="67"/>
      <c r="B323" s="67"/>
      <c r="C323" s="935"/>
      <c r="D323" s="67"/>
      <c r="E323" s="67"/>
      <c r="F323" s="67"/>
      <c r="G323" s="67"/>
      <c r="H323" s="67"/>
      <c r="I323" s="67"/>
      <c r="J323" s="67"/>
      <c r="K323" s="67"/>
      <c r="L323" s="67"/>
      <c r="M323" s="67"/>
      <c r="N323" s="67"/>
      <c r="O323" s="67"/>
      <c r="P323" s="67"/>
      <c r="Q323" s="67"/>
      <c r="S323" s="67"/>
      <c r="T323" s="67"/>
      <c r="U323" s="67"/>
      <c r="V323" s="67"/>
      <c r="W323" s="67"/>
      <c r="X323" s="67"/>
      <c r="Y323" s="67"/>
      <c r="Z323" s="67"/>
    </row>
    <row r="324" ht="14.25" customHeight="1">
      <c r="A324" s="67"/>
      <c r="B324" s="67"/>
      <c r="C324" s="935"/>
      <c r="D324" s="67"/>
      <c r="E324" s="67"/>
      <c r="F324" s="67"/>
      <c r="G324" s="67"/>
      <c r="H324" s="67"/>
      <c r="I324" s="67"/>
      <c r="J324" s="67"/>
      <c r="K324" s="67"/>
      <c r="L324" s="67"/>
      <c r="M324" s="67"/>
      <c r="N324" s="67"/>
      <c r="O324" s="67"/>
      <c r="P324" s="67"/>
      <c r="Q324" s="67"/>
      <c r="S324" s="67"/>
      <c r="T324" s="67"/>
      <c r="U324" s="67"/>
      <c r="V324" s="67"/>
      <c r="W324" s="67"/>
      <c r="X324" s="67"/>
      <c r="Y324" s="67"/>
      <c r="Z324" s="67"/>
    </row>
    <row r="325" ht="14.25" customHeight="1">
      <c r="A325" s="67"/>
      <c r="B325" s="67"/>
      <c r="C325" s="935"/>
      <c r="D325" s="67"/>
      <c r="E325" s="67"/>
      <c r="F325" s="67"/>
      <c r="G325" s="67"/>
      <c r="H325" s="67"/>
      <c r="I325" s="67"/>
      <c r="J325" s="67"/>
      <c r="K325" s="67"/>
      <c r="L325" s="67"/>
      <c r="M325" s="67"/>
      <c r="N325" s="67"/>
      <c r="O325" s="67"/>
      <c r="P325" s="67"/>
      <c r="Q325" s="67"/>
      <c r="S325" s="67"/>
      <c r="T325" s="67"/>
      <c r="U325" s="67"/>
      <c r="V325" s="67"/>
      <c r="W325" s="67"/>
      <c r="X325" s="67"/>
      <c r="Y325" s="67"/>
      <c r="Z325" s="67"/>
    </row>
    <row r="326" ht="14.25" customHeight="1">
      <c r="A326" s="67"/>
      <c r="B326" s="67"/>
      <c r="C326" s="935"/>
      <c r="D326" s="67"/>
      <c r="E326" s="67"/>
      <c r="F326" s="67"/>
      <c r="G326" s="67"/>
      <c r="H326" s="67"/>
      <c r="I326" s="67"/>
      <c r="J326" s="67"/>
      <c r="K326" s="67"/>
      <c r="L326" s="67"/>
      <c r="M326" s="67"/>
      <c r="N326" s="67"/>
      <c r="O326" s="67"/>
      <c r="P326" s="67"/>
      <c r="Q326" s="67"/>
      <c r="S326" s="67"/>
      <c r="T326" s="67"/>
      <c r="U326" s="67"/>
      <c r="V326" s="67"/>
      <c r="W326" s="67"/>
      <c r="X326" s="67"/>
      <c r="Y326" s="67"/>
      <c r="Z326" s="67"/>
    </row>
    <row r="327" ht="14.25" customHeight="1">
      <c r="A327" s="67"/>
      <c r="B327" s="67"/>
      <c r="C327" s="935"/>
      <c r="D327" s="67"/>
      <c r="E327" s="67"/>
      <c r="F327" s="67"/>
      <c r="G327" s="67"/>
      <c r="H327" s="67"/>
      <c r="I327" s="67"/>
      <c r="J327" s="67"/>
      <c r="K327" s="67"/>
      <c r="L327" s="67"/>
      <c r="M327" s="67"/>
      <c r="N327" s="67"/>
      <c r="O327" s="67"/>
      <c r="P327" s="67"/>
      <c r="Q327" s="67"/>
      <c r="S327" s="67"/>
      <c r="T327" s="67"/>
      <c r="U327" s="67"/>
      <c r="V327" s="67"/>
      <c r="W327" s="67"/>
      <c r="X327" s="67"/>
      <c r="Y327" s="67"/>
      <c r="Z327" s="67"/>
    </row>
    <row r="328" ht="14.25" customHeight="1">
      <c r="A328" s="67"/>
      <c r="B328" s="67"/>
      <c r="C328" s="935"/>
      <c r="D328" s="67"/>
      <c r="E328" s="67"/>
      <c r="F328" s="67"/>
      <c r="G328" s="67"/>
      <c r="H328" s="67"/>
      <c r="I328" s="67"/>
      <c r="J328" s="67"/>
      <c r="K328" s="67"/>
      <c r="L328" s="67"/>
      <c r="M328" s="67"/>
      <c r="N328" s="67"/>
      <c r="O328" s="67"/>
      <c r="P328" s="67"/>
      <c r="Q328" s="67"/>
      <c r="S328" s="67"/>
      <c r="T328" s="67"/>
      <c r="U328" s="67"/>
      <c r="V328" s="67"/>
      <c r="W328" s="67"/>
      <c r="X328" s="67"/>
      <c r="Y328" s="67"/>
      <c r="Z328" s="67"/>
    </row>
    <row r="329" ht="14.25" customHeight="1">
      <c r="A329" s="67"/>
      <c r="B329" s="67"/>
      <c r="C329" s="935"/>
      <c r="D329" s="67"/>
      <c r="E329" s="67"/>
      <c r="F329" s="67"/>
      <c r="G329" s="67"/>
      <c r="H329" s="67"/>
      <c r="I329" s="67"/>
      <c r="J329" s="67"/>
      <c r="K329" s="67"/>
      <c r="L329" s="67"/>
      <c r="M329" s="67"/>
      <c r="N329" s="67"/>
      <c r="O329" s="67"/>
      <c r="P329" s="67"/>
      <c r="Q329" s="67"/>
      <c r="S329" s="67"/>
      <c r="T329" s="67"/>
      <c r="U329" s="67"/>
      <c r="V329" s="67"/>
      <c r="W329" s="67"/>
      <c r="X329" s="67"/>
      <c r="Y329" s="67"/>
      <c r="Z329" s="67"/>
    </row>
    <row r="330" ht="14.25" customHeight="1">
      <c r="A330" s="67"/>
      <c r="B330" s="67"/>
      <c r="C330" s="935"/>
      <c r="D330" s="67"/>
      <c r="E330" s="67"/>
      <c r="F330" s="67"/>
      <c r="G330" s="67"/>
      <c r="H330" s="67"/>
      <c r="I330" s="67"/>
      <c r="J330" s="67"/>
      <c r="K330" s="67"/>
      <c r="L330" s="67"/>
      <c r="M330" s="67"/>
      <c r="N330" s="67"/>
      <c r="O330" s="67"/>
      <c r="P330" s="67"/>
      <c r="Q330" s="67"/>
      <c r="S330" s="67"/>
      <c r="T330" s="67"/>
      <c r="U330" s="67"/>
      <c r="V330" s="67"/>
      <c r="W330" s="67"/>
      <c r="X330" s="67"/>
      <c r="Y330" s="67"/>
      <c r="Z330" s="67"/>
    </row>
    <row r="331" ht="14.25" customHeight="1">
      <c r="A331" s="67"/>
      <c r="B331" s="67"/>
      <c r="C331" s="935"/>
      <c r="D331" s="67"/>
      <c r="E331" s="67"/>
      <c r="F331" s="67"/>
      <c r="G331" s="67"/>
      <c r="H331" s="67"/>
      <c r="I331" s="67"/>
      <c r="J331" s="67"/>
      <c r="K331" s="67"/>
      <c r="L331" s="67"/>
      <c r="M331" s="67"/>
      <c r="N331" s="67"/>
      <c r="O331" s="67"/>
      <c r="P331" s="67"/>
      <c r="Q331" s="67"/>
      <c r="S331" s="67"/>
      <c r="T331" s="67"/>
      <c r="U331" s="67"/>
      <c r="V331" s="67"/>
      <c r="W331" s="67"/>
      <c r="X331" s="67"/>
      <c r="Y331" s="67"/>
      <c r="Z331" s="67"/>
    </row>
    <row r="332" ht="14.25" customHeight="1">
      <c r="A332" s="67"/>
      <c r="B332" s="67"/>
      <c r="C332" s="935"/>
      <c r="D332" s="67"/>
      <c r="E332" s="67"/>
      <c r="F332" s="67"/>
      <c r="G332" s="67"/>
      <c r="H332" s="67"/>
      <c r="I332" s="67"/>
      <c r="J332" s="67"/>
      <c r="K332" s="67"/>
      <c r="L332" s="67"/>
      <c r="M332" s="67"/>
      <c r="N332" s="67"/>
      <c r="O332" s="67"/>
      <c r="P332" s="67"/>
      <c r="Q332" s="67"/>
      <c r="S332" s="67"/>
      <c r="T332" s="67"/>
      <c r="U332" s="67"/>
      <c r="V332" s="67"/>
      <c r="W332" s="67"/>
      <c r="X332" s="67"/>
      <c r="Y332" s="67"/>
      <c r="Z332" s="67"/>
    </row>
    <row r="333" ht="14.25" customHeight="1">
      <c r="A333" s="67"/>
      <c r="B333" s="67"/>
      <c r="C333" s="935"/>
      <c r="D333" s="67"/>
      <c r="E333" s="67"/>
      <c r="F333" s="67"/>
      <c r="G333" s="67"/>
      <c r="H333" s="67"/>
      <c r="I333" s="67"/>
      <c r="J333" s="67"/>
      <c r="K333" s="67"/>
      <c r="L333" s="67"/>
      <c r="M333" s="67"/>
      <c r="N333" s="67"/>
      <c r="O333" s="67"/>
      <c r="P333" s="67"/>
      <c r="Q333" s="67"/>
      <c r="S333" s="67"/>
      <c r="T333" s="67"/>
      <c r="U333" s="67"/>
      <c r="V333" s="67"/>
      <c r="W333" s="67"/>
      <c r="X333" s="67"/>
      <c r="Y333" s="67"/>
      <c r="Z333" s="67"/>
    </row>
    <row r="334" ht="14.25" customHeight="1">
      <c r="A334" s="67"/>
      <c r="B334" s="67"/>
      <c r="C334" s="935"/>
      <c r="D334" s="67"/>
      <c r="E334" s="67"/>
      <c r="F334" s="67"/>
      <c r="G334" s="67"/>
      <c r="H334" s="67"/>
      <c r="I334" s="67"/>
      <c r="J334" s="67"/>
      <c r="K334" s="67"/>
      <c r="L334" s="67"/>
      <c r="M334" s="67"/>
      <c r="N334" s="67"/>
      <c r="O334" s="67"/>
      <c r="P334" s="67"/>
      <c r="Q334" s="67"/>
      <c r="S334" s="67"/>
      <c r="T334" s="67"/>
      <c r="U334" s="67"/>
      <c r="V334" s="67"/>
      <c r="W334" s="67"/>
      <c r="X334" s="67"/>
      <c r="Y334" s="67"/>
      <c r="Z334" s="67"/>
    </row>
    <row r="335" ht="14.25" customHeight="1">
      <c r="A335" s="67"/>
      <c r="B335" s="67"/>
      <c r="C335" s="935"/>
      <c r="D335" s="67"/>
      <c r="E335" s="67"/>
      <c r="F335" s="67"/>
      <c r="G335" s="67"/>
      <c r="H335" s="67"/>
      <c r="I335" s="67"/>
      <c r="J335" s="67"/>
      <c r="K335" s="67"/>
      <c r="L335" s="67"/>
      <c r="M335" s="67"/>
      <c r="N335" s="67"/>
      <c r="O335" s="67"/>
      <c r="P335" s="67"/>
      <c r="Q335" s="67"/>
      <c r="S335" s="67"/>
      <c r="T335" s="67"/>
      <c r="U335" s="67"/>
      <c r="V335" s="67"/>
      <c r="W335" s="67"/>
      <c r="X335" s="67"/>
      <c r="Y335" s="67"/>
      <c r="Z335" s="67"/>
    </row>
    <row r="336" ht="14.25" customHeight="1">
      <c r="A336" s="67"/>
      <c r="B336" s="67"/>
      <c r="C336" s="935"/>
      <c r="D336" s="67"/>
      <c r="E336" s="67"/>
      <c r="F336" s="67"/>
      <c r="G336" s="67"/>
      <c r="H336" s="67"/>
      <c r="I336" s="67"/>
      <c r="J336" s="67"/>
      <c r="K336" s="67"/>
      <c r="L336" s="67"/>
      <c r="M336" s="67"/>
      <c r="N336" s="67"/>
      <c r="O336" s="67"/>
      <c r="P336" s="67"/>
      <c r="Q336" s="67"/>
      <c r="S336" s="67"/>
      <c r="T336" s="67"/>
      <c r="U336" s="67"/>
      <c r="V336" s="67"/>
      <c r="W336" s="67"/>
      <c r="X336" s="67"/>
      <c r="Y336" s="67"/>
      <c r="Z336" s="67"/>
    </row>
    <row r="337" ht="14.25" customHeight="1">
      <c r="A337" s="67"/>
      <c r="B337" s="67"/>
      <c r="C337" s="935"/>
      <c r="D337" s="67"/>
      <c r="E337" s="67"/>
      <c r="F337" s="67"/>
      <c r="G337" s="67"/>
      <c r="H337" s="67"/>
      <c r="I337" s="67"/>
      <c r="J337" s="67"/>
      <c r="K337" s="67"/>
      <c r="L337" s="67"/>
      <c r="M337" s="67"/>
      <c r="N337" s="67"/>
      <c r="O337" s="67"/>
      <c r="P337" s="67"/>
      <c r="Q337" s="67"/>
      <c r="S337" s="67"/>
      <c r="T337" s="67"/>
      <c r="U337" s="67"/>
      <c r="V337" s="67"/>
      <c r="W337" s="67"/>
      <c r="X337" s="67"/>
      <c r="Y337" s="67"/>
      <c r="Z337" s="67"/>
    </row>
    <row r="338" ht="14.25" customHeight="1">
      <c r="A338" s="67"/>
      <c r="B338" s="67"/>
      <c r="C338" s="935"/>
      <c r="D338" s="67"/>
      <c r="E338" s="67"/>
      <c r="F338" s="67"/>
      <c r="G338" s="67"/>
      <c r="H338" s="67"/>
      <c r="I338" s="67"/>
      <c r="J338" s="67"/>
      <c r="K338" s="67"/>
      <c r="L338" s="67"/>
      <c r="M338" s="67"/>
      <c r="N338" s="67"/>
      <c r="O338" s="67"/>
      <c r="P338" s="67"/>
      <c r="Q338" s="67"/>
      <c r="S338" s="67"/>
      <c r="T338" s="67"/>
      <c r="U338" s="67"/>
      <c r="V338" s="67"/>
      <c r="W338" s="67"/>
      <c r="X338" s="67"/>
      <c r="Y338" s="67"/>
      <c r="Z338" s="67"/>
    </row>
    <row r="339" ht="14.25" customHeight="1">
      <c r="A339" s="67"/>
      <c r="B339" s="67"/>
      <c r="C339" s="935"/>
      <c r="D339" s="67"/>
      <c r="E339" s="67"/>
      <c r="F339" s="67"/>
      <c r="G339" s="67"/>
      <c r="H339" s="67"/>
      <c r="I339" s="67"/>
      <c r="J339" s="67"/>
      <c r="K339" s="67"/>
      <c r="L339" s="67"/>
      <c r="M339" s="67"/>
      <c r="N339" s="67"/>
      <c r="O339" s="67"/>
      <c r="P339" s="67"/>
      <c r="Q339" s="67"/>
      <c r="S339" s="67"/>
      <c r="T339" s="67"/>
      <c r="U339" s="67"/>
      <c r="V339" s="67"/>
      <c r="W339" s="67"/>
      <c r="X339" s="67"/>
      <c r="Y339" s="67"/>
      <c r="Z339" s="67"/>
    </row>
    <row r="340" ht="14.25" customHeight="1">
      <c r="A340" s="67"/>
      <c r="B340" s="67"/>
      <c r="C340" s="935"/>
      <c r="D340" s="67"/>
      <c r="E340" s="67"/>
      <c r="F340" s="67"/>
      <c r="G340" s="67"/>
      <c r="H340" s="67"/>
      <c r="I340" s="67"/>
      <c r="J340" s="67"/>
      <c r="K340" s="67"/>
      <c r="L340" s="67"/>
      <c r="M340" s="67"/>
      <c r="N340" s="67"/>
      <c r="O340" s="67"/>
      <c r="P340" s="67"/>
      <c r="Q340" s="67"/>
      <c r="S340" s="67"/>
      <c r="T340" s="67"/>
      <c r="U340" s="67"/>
      <c r="V340" s="67"/>
      <c r="W340" s="67"/>
      <c r="X340" s="67"/>
      <c r="Y340" s="67"/>
      <c r="Z340" s="67"/>
    </row>
    <row r="341" ht="14.25" customHeight="1">
      <c r="A341" s="67"/>
      <c r="B341" s="67"/>
      <c r="C341" s="935"/>
      <c r="D341" s="67"/>
      <c r="E341" s="67"/>
      <c r="F341" s="67"/>
      <c r="G341" s="67"/>
      <c r="H341" s="67"/>
      <c r="I341" s="67"/>
      <c r="J341" s="67"/>
      <c r="K341" s="67"/>
      <c r="L341" s="67"/>
      <c r="M341" s="67"/>
      <c r="N341" s="67"/>
      <c r="O341" s="67"/>
      <c r="P341" s="67"/>
      <c r="Q341" s="67"/>
      <c r="S341" s="67"/>
      <c r="T341" s="67"/>
      <c r="U341" s="67"/>
      <c r="V341" s="67"/>
      <c r="W341" s="67"/>
      <c r="X341" s="67"/>
      <c r="Y341" s="67"/>
      <c r="Z341" s="67"/>
    </row>
    <row r="342" ht="14.25" customHeight="1">
      <c r="A342" s="67"/>
      <c r="B342" s="67"/>
      <c r="C342" s="935"/>
      <c r="D342" s="67"/>
      <c r="E342" s="67"/>
      <c r="F342" s="67"/>
      <c r="G342" s="67"/>
      <c r="H342" s="67"/>
      <c r="I342" s="67"/>
      <c r="J342" s="67"/>
      <c r="K342" s="67"/>
      <c r="L342" s="67"/>
      <c r="M342" s="67"/>
      <c r="N342" s="67"/>
      <c r="O342" s="67"/>
      <c r="P342" s="67"/>
      <c r="Q342" s="67"/>
      <c r="S342" s="67"/>
      <c r="T342" s="67"/>
      <c r="U342" s="67"/>
      <c r="V342" s="67"/>
      <c r="W342" s="67"/>
      <c r="X342" s="67"/>
      <c r="Y342" s="67"/>
      <c r="Z342" s="67"/>
    </row>
    <row r="343" ht="14.25" customHeight="1">
      <c r="A343" s="67"/>
      <c r="B343" s="67"/>
      <c r="C343" s="935"/>
      <c r="D343" s="67"/>
      <c r="E343" s="67"/>
      <c r="F343" s="67"/>
      <c r="G343" s="67"/>
      <c r="H343" s="67"/>
      <c r="I343" s="67"/>
      <c r="J343" s="67"/>
      <c r="K343" s="67"/>
      <c r="L343" s="67"/>
      <c r="M343" s="67"/>
      <c r="N343" s="67"/>
      <c r="O343" s="67"/>
      <c r="P343" s="67"/>
      <c r="Q343" s="67"/>
      <c r="S343" s="67"/>
      <c r="T343" s="67"/>
      <c r="U343" s="67"/>
      <c r="V343" s="67"/>
      <c r="W343" s="67"/>
      <c r="X343" s="67"/>
      <c r="Y343" s="67"/>
      <c r="Z343" s="67"/>
    </row>
    <row r="344" ht="14.25" customHeight="1">
      <c r="A344" s="67"/>
      <c r="B344" s="67"/>
      <c r="C344" s="935"/>
      <c r="D344" s="67"/>
      <c r="E344" s="67"/>
      <c r="F344" s="67"/>
      <c r="G344" s="67"/>
      <c r="H344" s="67"/>
      <c r="I344" s="67"/>
      <c r="J344" s="67"/>
      <c r="K344" s="67"/>
      <c r="L344" s="67"/>
      <c r="M344" s="67"/>
      <c r="N344" s="67"/>
      <c r="O344" s="67"/>
      <c r="P344" s="67"/>
      <c r="Q344" s="67"/>
      <c r="S344" s="67"/>
      <c r="T344" s="67"/>
      <c r="U344" s="67"/>
      <c r="V344" s="67"/>
      <c r="W344" s="67"/>
      <c r="X344" s="67"/>
      <c r="Y344" s="67"/>
      <c r="Z344" s="67"/>
    </row>
    <row r="345" ht="14.25" customHeight="1">
      <c r="A345" s="67"/>
      <c r="B345" s="67"/>
      <c r="C345" s="935"/>
      <c r="D345" s="67"/>
      <c r="E345" s="67"/>
      <c r="F345" s="67"/>
      <c r="G345" s="67"/>
      <c r="H345" s="67"/>
      <c r="I345" s="67"/>
      <c r="J345" s="67"/>
      <c r="K345" s="67"/>
      <c r="L345" s="67"/>
      <c r="M345" s="67"/>
      <c r="N345" s="67"/>
      <c r="O345" s="67"/>
      <c r="P345" s="67"/>
      <c r="Q345" s="67"/>
      <c r="S345" s="67"/>
      <c r="T345" s="67"/>
      <c r="U345" s="67"/>
      <c r="V345" s="67"/>
      <c r="W345" s="67"/>
      <c r="X345" s="67"/>
      <c r="Y345" s="67"/>
      <c r="Z345" s="67"/>
    </row>
    <row r="346" ht="14.25" customHeight="1">
      <c r="A346" s="67"/>
      <c r="B346" s="67"/>
      <c r="C346" s="935"/>
      <c r="D346" s="67"/>
      <c r="E346" s="67"/>
      <c r="F346" s="67"/>
      <c r="G346" s="67"/>
      <c r="H346" s="67"/>
      <c r="I346" s="67"/>
      <c r="J346" s="67"/>
      <c r="K346" s="67"/>
      <c r="L346" s="67"/>
      <c r="M346" s="67"/>
      <c r="N346" s="67"/>
      <c r="O346" s="67"/>
      <c r="P346" s="67"/>
      <c r="Q346" s="67"/>
      <c r="S346" s="67"/>
      <c r="T346" s="67"/>
      <c r="U346" s="67"/>
      <c r="V346" s="67"/>
      <c r="W346" s="67"/>
      <c r="X346" s="67"/>
      <c r="Y346" s="67"/>
      <c r="Z346" s="67"/>
    </row>
    <row r="347" ht="14.25" customHeight="1">
      <c r="A347" s="67"/>
      <c r="B347" s="67"/>
      <c r="C347" s="935"/>
      <c r="D347" s="67"/>
      <c r="E347" s="67"/>
      <c r="F347" s="67"/>
      <c r="G347" s="67"/>
      <c r="H347" s="67"/>
      <c r="I347" s="67"/>
      <c r="J347" s="67"/>
      <c r="K347" s="67"/>
      <c r="L347" s="67"/>
      <c r="M347" s="67"/>
      <c r="N347" s="67"/>
      <c r="O347" s="67"/>
      <c r="P347" s="67"/>
      <c r="Q347" s="67"/>
      <c r="S347" s="67"/>
      <c r="T347" s="67"/>
      <c r="U347" s="67"/>
      <c r="V347" s="67"/>
      <c r="W347" s="67"/>
      <c r="X347" s="67"/>
      <c r="Y347" s="67"/>
      <c r="Z347" s="67"/>
    </row>
    <row r="348" ht="14.25" customHeight="1">
      <c r="A348" s="67"/>
      <c r="B348" s="67"/>
      <c r="C348" s="935"/>
      <c r="D348" s="67"/>
      <c r="E348" s="67"/>
      <c r="F348" s="67"/>
      <c r="G348" s="67"/>
      <c r="H348" s="67"/>
      <c r="I348" s="67"/>
      <c r="J348" s="67"/>
      <c r="K348" s="67"/>
      <c r="L348" s="67"/>
      <c r="M348" s="67"/>
      <c r="N348" s="67"/>
      <c r="O348" s="67"/>
      <c r="P348" s="67"/>
      <c r="Q348" s="67"/>
      <c r="S348" s="67"/>
      <c r="T348" s="67"/>
      <c r="U348" s="67"/>
      <c r="V348" s="67"/>
      <c r="W348" s="67"/>
      <c r="X348" s="67"/>
      <c r="Y348" s="67"/>
      <c r="Z348" s="67"/>
    </row>
    <row r="349" ht="14.25" customHeight="1">
      <c r="A349" s="67"/>
      <c r="B349" s="67"/>
      <c r="C349" s="935"/>
      <c r="D349" s="67"/>
      <c r="E349" s="67"/>
      <c r="F349" s="67"/>
      <c r="G349" s="67"/>
      <c r="H349" s="67"/>
      <c r="I349" s="67"/>
      <c r="J349" s="67"/>
      <c r="K349" s="67"/>
      <c r="L349" s="67"/>
      <c r="M349" s="67"/>
      <c r="N349" s="67"/>
      <c r="O349" s="67"/>
      <c r="P349" s="67"/>
      <c r="Q349" s="67"/>
      <c r="S349" s="67"/>
      <c r="T349" s="67"/>
      <c r="U349" s="67"/>
      <c r="V349" s="67"/>
      <c r="W349" s="67"/>
      <c r="X349" s="67"/>
      <c r="Y349" s="67"/>
      <c r="Z349" s="67"/>
    </row>
    <row r="350" ht="14.25" customHeight="1">
      <c r="A350" s="67"/>
      <c r="B350" s="67"/>
      <c r="C350" s="935"/>
      <c r="D350" s="67"/>
      <c r="E350" s="67"/>
      <c r="F350" s="67"/>
      <c r="G350" s="67"/>
      <c r="H350" s="67"/>
      <c r="I350" s="67"/>
      <c r="J350" s="67"/>
      <c r="K350" s="67"/>
      <c r="L350" s="67"/>
      <c r="M350" s="67"/>
      <c r="N350" s="67"/>
      <c r="O350" s="67"/>
      <c r="P350" s="67"/>
      <c r="Q350" s="67"/>
      <c r="S350" s="67"/>
      <c r="T350" s="67"/>
      <c r="U350" s="67"/>
      <c r="V350" s="67"/>
      <c r="W350" s="67"/>
      <c r="X350" s="67"/>
      <c r="Y350" s="67"/>
      <c r="Z350" s="67"/>
    </row>
    <row r="351" ht="14.25" customHeight="1">
      <c r="A351" s="67"/>
      <c r="B351" s="67"/>
      <c r="C351" s="935"/>
      <c r="D351" s="67"/>
      <c r="E351" s="67"/>
      <c r="F351" s="67"/>
      <c r="G351" s="67"/>
      <c r="H351" s="67"/>
      <c r="I351" s="67"/>
      <c r="J351" s="67"/>
      <c r="K351" s="67"/>
      <c r="L351" s="67"/>
      <c r="M351" s="67"/>
      <c r="N351" s="67"/>
      <c r="O351" s="67"/>
      <c r="P351" s="67"/>
      <c r="Q351" s="67"/>
      <c r="S351" s="67"/>
      <c r="T351" s="67"/>
      <c r="U351" s="67"/>
      <c r="V351" s="67"/>
      <c r="W351" s="67"/>
      <c r="X351" s="67"/>
      <c r="Y351" s="67"/>
      <c r="Z351" s="67"/>
    </row>
    <row r="352" ht="14.25" customHeight="1">
      <c r="A352" s="67"/>
      <c r="B352" s="67"/>
      <c r="C352" s="935"/>
      <c r="D352" s="67"/>
      <c r="E352" s="67"/>
      <c r="F352" s="67"/>
      <c r="G352" s="67"/>
      <c r="H352" s="67"/>
      <c r="I352" s="67"/>
      <c r="J352" s="67"/>
      <c r="K352" s="67"/>
      <c r="L352" s="67"/>
      <c r="M352" s="67"/>
      <c r="N352" s="67"/>
      <c r="O352" s="67"/>
      <c r="P352" s="67"/>
      <c r="Q352" s="67"/>
      <c r="S352" s="67"/>
      <c r="T352" s="67"/>
      <c r="U352" s="67"/>
      <c r="V352" s="67"/>
      <c r="W352" s="67"/>
      <c r="X352" s="67"/>
      <c r="Y352" s="67"/>
      <c r="Z352" s="67"/>
    </row>
    <row r="353" ht="14.25" customHeight="1">
      <c r="A353" s="67"/>
      <c r="B353" s="67"/>
      <c r="C353" s="935"/>
      <c r="D353" s="67"/>
      <c r="E353" s="67"/>
      <c r="F353" s="67"/>
      <c r="G353" s="67"/>
      <c r="H353" s="67"/>
      <c r="I353" s="67"/>
      <c r="J353" s="67"/>
      <c r="K353" s="67"/>
      <c r="L353" s="67"/>
      <c r="M353" s="67"/>
      <c r="N353" s="67"/>
      <c r="O353" s="67"/>
      <c r="P353" s="67"/>
      <c r="Q353" s="67"/>
      <c r="S353" s="67"/>
      <c r="T353" s="67"/>
      <c r="U353" s="67"/>
      <c r="V353" s="67"/>
      <c r="W353" s="67"/>
      <c r="X353" s="67"/>
      <c r="Y353" s="67"/>
      <c r="Z353" s="67"/>
    </row>
    <row r="354" ht="14.25" customHeight="1">
      <c r="A354" s="67"/>
      <c r="B354" s="67"/>
      <c r="C354" s="935"/>
      <c r="D354" s="67"/>
      <c r="E354" s="67"/>
      <c r="F354" s="67"/>
      <c r="G354" s="67"/>
      <c r="H354" s="67"/>
      <c r="I354" s="67"/>
      <c r="J354" s="67"/>
      <c r="K354" s="67"/>
      <c r="L354" s="67"/>
      <c r="M354" s="67"/>
      <c r="N354" s="67"/>
      <c r="O354" s="67"/>
      <c r="P354" s="67"/>
      <c r="Q354" s="67"/>
      <c r="S354" s="67"/>
      <c r="T354" s="67"/>
      <c r="U354" s="67"/>
      <c r="V354" s="67"/>
      <c r="W354" s="67"/>
      <c r="X354" s="67"/>
      <c r="Y354" s="67"/>
      <c r="Z354" s="67"/>
    </row>
    <row r="355" ht="14.25" customHeight="1">
      <c r="A355" s="67"/>
      <c r="B355" s="67"/>
      <c r="C355" s="935"/>
      <c r="D355" s="67"/>
      <c r="E355" s="67"/>
      <c r="F355" s="67"/>
      <c r="G355" s="67"/>
      <c r="H355" s="67"/>
      <c r="I355" s="67"/>
      <c r="J355" s="67"/>
      <c r="K355" s="67"/>
      <c r="L355" s="67"/>
      <c r="M355" s="67"/>
      <c r="N355" s="67"/>
      <c r="O355" s="67"/>
      <c r="P355" s="67"/>
      <c r="Q355" s="67"/>
      <c r="S355" s="67"/>
      <c r="T355" s="67"/>
      <c r="U355" s="67"/>
      <c r="V355" s="67"/>
      <c r="W355" s="67"/>
      <c r="X355" s="67"/>
      <c r="Y355" s="67"/>
      <c r="Z355" s="67"/>
    </row>
    <row r="356" ht="14.25" customHeight="1">
      <c r="A356" s="67"/>
      <c r="B356" s="67"/>
      <c r="C356" s="935"/>
      <c r="D356" s="67"/>
      <c r="E356" s="67"/>
      <c r="F356" s="67"/>
      <c r="G356" s="67"/>
      <c r="H356" s="67"/>
      <c r="I356" s="67"/>
      <c r="J356" s="67"/>
      <c r="K356" s="67"/>
      <c r="L356" s="67"/>
      <c r="M356" s="67"/>
      <c r="N356" s="67"/>
      <c r="O356" s="67"/>
      <c r="P356" s="67"/>
      <c r="Q356" s="67"/>
      <c r="S356" s="67"/>
      <c r="T356" s="67"/>
      <c r="U356" s="67"/>
      <c r="V356" s="67"/>
      <c r="W356" s="67"/>
      <c r="X356" s="67"/>
      <c r="Y356" s="67"/>
      <c r="Z356" s="67"/>
    </row>
    <row r="357" ht="14.25" customHeight="1">
      <c r="A357" s="67"/>
      <c r="B357" s="67"/>
      <c r="C357" s="935"/>
      <c r="D357" s="67"/>
      <c r="E357" s="67"/>
      <c r="F357" s="67"/>
      <c r="G357" s="67"/>
      <c r="H357" s="67"/>
      <c r="I357" s="67"/>
      <c r="J357" s="67"/>
      <c r="K357" s="67"/>
      <c r="L357" s="67"/>
      <c r="M357" s="67"/>
      <c r="N357" s="67"/>
      <c r="O357" s="67"/>
      <c r="P357" s="67"/>
      <c r="Q357" s="67"/>
      <c r="S357" s="67"/>
      <c r="T357" s="67"/>
      <c r="U357" s="67"/>
      <c r="V357" s="67"/>
      <c r="W357" s="67"/>
      <c r="X357" s="67"/>
      <c r="Y357" s="67"/>
      <c r="Z357" s="67"/>
    </row>
    <row r="358" ht="14.25" customHeight="1">
      <c r="A358" s="67"/>
      <c r="B358" s="67"/>
      <c r="C358" s="935"/>
      <c r="D358" s="67"/>
      <c r="E358" s="67"/>
      <c r="F358" s="67"/>
      <c r="G358" s="67"/>
      <c r="H358" s="67"/>
      <c r="I358" s="67"/>
      <c r="J358" s="67"/>
      <c r="K358" s="67"/>
      <c r="L358" s="67"/>
      <c r="M358" s="67"/>
      <c r="N358" s="67"/>
      <c r="O358" s="67"/>
      <c r="P358" s="67"/>
      <c r="Q358" s="67"/>
      <c r="S358" s="67"/>
      <c r="T358" s="67"/>
      <c r="U358" s="67"/>
      <c r="V358" s="67"/>
      <c r="W358" s="67"/>
      <c r="X358" s="67"/>
      <c r="Y358" s="67"/>
      <c r="Z358" s="67"/>
    </row>
    <row r="359" ht="14.25" customHeight="1">
      <c r="A359" s="67"/>
      <c r="B359" s="67"/>
      <c r="C359" s="935"/>
      <c r="D359" s="67"/>
      <c r="E359" s="67"/>
      <c r="F359" s="67"/>
      <c r="G359" s="67"/>
      <c r="H359" s="67"/>
      <c r="I359" s="67"/>
      <c r="J359" s="67"/>
      <c r="K359" s="67"/>
      <c r="L359" s="67"/>
      <c r="M359" s="67"/>
      <c r="N359" s="67"/>
      <c r="O359" s="67"/>
      <c r="P359" s="67"/>
      <c r="Q359" s="67"/>
      <c r="S359" s="67"/>
      <c r="T359" s="67"/>
      <c r="U359" s="67"/>
      <c r="V359" s="67"/>
      <c r="W359" s="67"/>
      <c r="X359" s="67"/>
      <c r="Y359" s="67"/>
      <c r="Z359" s="67"/>
    </row>
    <row r="360" ht="14.25" customHeight="1">
      <c r="A360" s="67"/>
      <c r="B360" s="67"/>
      <c r="C360" s="935"/>
      <c r="D360" s="67"/>
      <c r="E360" s="67"/>
      <c r="F360" s="67"/>
      <c r="G360" s="67"/>
      <c r="H360" s="67"/>
      <c r="I360" s="67"/>
      <c r="J360" s="67"/>
      <c r="K360" s="67"/>
      <c r="L360" s="67"/>
      <c r="M360" s="67"/>
      <c r="N360" s="67"/>
      <c r="O360" s="67"/>
      <c r="P360" s="67"/>
      <c r="Q360" s="67"/>
      <c r="S360" s="67"/>
      <c r="T360" s="67"/>
      <c r="U360" s="67"/>
      <c r="V360" s="67"/>
      <c r="W360" s="67"/>
      <c r="X360" s="67"/>
      <c r="Y360" s="67"/>
      <c r="Z360" s="67"/>
    </row>
    <row r="361" ht="14.25" customHeight="1">
      <c r="A361" s="67"/>
      <c r="B361" s="67"/>
      <c r="C361" s="935"/>
      <c r="D361" s="67"/>
      <c r="E361" s="67"/>
      <c r="F361" s="67"/>
      <c r="G361" s="67"/>
      <c r="H361" s="67"/>
      <c r="I361" s="67"/>
      <c r="J361" s="67"/>
      <c r="K361" s="67"/>
      <c r="L361" s="67"/>
      <c r="M361" s="67"/>
      <c r="N361" s="67"/>
      <c r="O361" s="67"/>
      <c r="P361" s="67"/>
      <c r="Q361" s="67"/>
      <c r="S361" s="67"/>
      <c r="T361" s="67"/>
      <c r="U361" s="67"/>
      <c r="V361" s="67"/>
      <c r="W361" s="67"/>
      <c r="X361" s="67"/>
      <c r="Y361" s="67"/>
      <c r="Z361" s="67"/>
    </row>
    <row r="362" ht="14.25" customHeight="1">
      <c r="A362" s="67"/>
      <c r="B362" s="67"/>
      <c r="C362" s="935"/>
      <c r="D362" s="67"/>
      <c r="E362" s="67"/>
      <c r="F362" s="67"/>
      <c r="G362" s="67"/>
      <c r="H362" s="67"/>
      <c r="I362" s="67"/>
      <c r="J362" s="67"/>
      <c r="K362" s="67"/>
      <c r="L362" s="67"/>
      <c r="M362" s="67"/>
      <c r="N362" s="67"/>
      <c r="O362" s="67"/>
      <c r="P362" s="67"/>
      <c r="Q362" s="67"/>
      <c r="S362" s="67"/>
      <c r="T362" s="67"/>
      <c r="U362" s="67"/>
      <c r="V362" s="67"/>
      <c r="W362" s="67"/>
      <c r="X362" s="67"/>
      <c r="Y362" s="67"/>
      <c r="Z362" s="67"/>
    </row>
    <row r="363" ht="14.25" customHeight="1">
      <c r="A363" s="67"/>
      <c r="B363" s="67"/>
      <c r="C363" s="935"/>
      <c r="D363" s="67"/>
      <c r="E363" s="67"/>
      <c r="F363" s="67"/>
      <c r="G363" s="67"/>
      <c r="H363" s="67"/>
      <c r="I363" s="67"/>
      <c r="J363" s="67"/>
      <c r="K363" s="67"/>
      <c r="L363" s="67"/>
      <c r="M363" s="67"/>
      <c r="N363" s="67"/>
      <c r="O363" s="67"/>
      <c r="P363" s="67"/>
      <c r="Q363" s="67"/>
      <c r="S363" s="67"/>
      <c r="T363" s="67"/>
      <c r="U363" s="67"/>
      <c r="V363" s="67"/>
      <c r="W363" s="67"/>
      <c r="X363" s="67"/>
      <c r="Y363" s="67"/>
      <c r="Z363" s="67"/>
    </row>
    <row r="364" ht="14.25" customHeight="1">
      <c r="A364" s="67"/>
      <c r="B364" s="67"/>
      <c r="C364" s="935"/>
      <c r="D364" s="67"/>
      <c r="E364" s="67"/>
      <c r="F364" s="67"/>
      <c r="G364" s="67"/>
      <c r="H364" s="67"/>
      <c r="I364" s="67"/>
      <c r="J364" s="67"/>
      <c r="K364" s="67"/>
      <c r="L364" s="67"/>
      <c r="M364" s="67"/>
      <c r="N364" s="67"/>
      <c r="O364" s="67"/>
      <c r="P364" s="67"/>
      <c r="Q364" s="67"/>
      <c r="S364" s="67"/>
      <c r="T364" s="67"/>
      <c r="U364" s="67"/>
      <c r="V364" s="67"/>
      <c r="W364" s="67"/>
      <c r="X364" s="67"/>
      <c r="Y364" s="67"/>
      <c r="Z364" s="67"/>
    </row>
    <row r="365" ht="14.25" customHeight="1">
      <c r="A365" s="67"/>
      <c r="B365" s="67"/>
      <c r="C365" s="935"/>
      <c r="D365" s="67"/>
      <c r="E365" s="67"/>
      <c r="F365" s="67"/>
      <c r="G365" s="67"/>
      <c r="H365" s="67"/>
      <c r="I365" s="67"/>
      <c r="J365" s="67"/>
      <c r="K365" s="67"/>
      <c r="L365" s="67"/>
      <c r="M365" s="67"/>
      <c r="N365" s="67"/>
      <c r="O365" s="67"/>
      <c r="P365" s="67"/>
      <c r="Q365" s="67"/>
      <c r="S365" s="67"/>
      <c r="T365" s="67"/>
      <c r="U365" s="67"/>
      <c r="V365" s="67"/>
      <c r="W365" s="67"/>
      <c r="X365" s="67"/>
      <c r="Y365" s="67"/>
      <c r="Z365" s="67"/>
    </row>
    <row r="366" ht="14.25" customHeight="1">
      <c r="A366" s="67"/>
      <c r="B366" s="67"/>
      <c r="C366" s="935"/>
      <c r="D366" s="67"/>
      <c r="E366" s="67"/>
      <c r="F366" s="67"/>
      <c r="G366" s="67"/>
      <c r="H366" s="67"/>
      <c r="I366" s="67"/>
      <c r="J366" s="67"/>
      <c r="K366" s="67"/>
      <c r="L366" s="67"/>
      <c r="M366" s="67"/>
      <c r="N366" s="67"/>
      <c r="O366" s="67"/>
      <c r="P366" s="67"/>
      <c r="Q366" s="67"/>
      <c r="S366" s="67"/>
      <c r="T366" s="67"/>
      <c r="U366" s="67"/>
      <c r="V366" s="67"/>
      <c r="W366" s="67"/>
      <c r="X366" s="67"/>
      <c r="Y366" s="67"/>
      <c r="Z366" s="67"/>
    </row>
    <row r="367" ht="14.25" customHeight="1">
      <c r="A367" s="67"/>
      <c r="B367" s="67"/>
      <c r="C367" s="935"/>
      <c r="D367" s="67"/>
      <c r="E367" s="67"/>
      <c r="F367" s="67"/>
      <c r="G367" s="67"/>
      <c r="H367" s="67"/>
      <c r="I367" s="67"/>
      <c r="J367" s="67"/>
      <c r="K367" s="67"/>
      <c r="L367" s="67"/>
      <c r="M367" s="67"/>
      <c r="N367" s="67"/>
      <c r="O367" s="67"/>
      <c r="P367" s="67"/>
      <c r="Q367" s="67"/>
      <c r="S367" s="67"/>
      <c r="T367" s="67"/>
      <c r="U367" s="67"/>
      <c r="V367" s="67"/>
      <c r="W367" s="67"/>
      <c r="X367" s="67"/>
      <c r="Y367" s="67"/>
      <c r="Z367" s="67"/>
    </row>
    <row r="368" ht="14.25" customHeight="1">
      <c r="A368" s="67"/>
      <c r="B368" s="67"/>
      <c r="C368" s="935"/>
      <c r="D368" s="67"/>
      <c r="E368" s="67"/>
      <c r="F368" s="67"/>
      <c r="G368" s="67"/>
      <c r="H368" s="67"/>
      <c r="I368" s="67"/>
      <c r="J368" s="67"/>
      <c r="K368" s="67"/>
      <c r="L368" s="67"/>
      <c r="M368" s="67"/>
      <c r="N368" s="67"/>
      <c r="O368" s="67"/>
      <c r="P368" s="67"/>
      <c r="Q368" s="67"/>
      <c r="S368" s="67"/>
      <c r="T368" s="67"/>
      <c r="U368" s="67"/>
      <c r="V368" s="67"/>
      <c r="W368" s="67"/>
      <c r="X368" s="67"/>
      <c r="Y368" s="67"/>
      <c r="Z368" s="67"/>
    </row>
    <row r="369" ht="14.25" customHeight="1">
      <c r="A369" s="67"/>
      <c r="B369" s="67"/>
      <c r="C369" s="935"/>
      <c r="D369" s="67"/>
      <c r="E369" s="67"/>
      <c r="F369" s="67"/>
      <c r="G369" s="67"/>
      <c r="H369" s="67"/>
      <c r="I369" s="67"/>
      <c r="J369" s="67"/>
      <c r="K369" s="67"/>
      <c r="L369" s="67"/>
      <c r="M369" s="67"/>
      <c r="N369" s="67"/>
      <c r="O369" s="67"/>
      <c r="P369" s="67"/>
      <c r="Q369" s="67"/>
      <c r="S369" s="67"/>
      <c r="T369" s="67"/>
      <c r="U369" s="67"/>
      <c r="V369" s="67"/>
      <c r="W369" s="67"/>
      <c r="X369" s="67"/>
      <c r="Y369" s="67"/>
      <c r="Z369" s="67"/>
    </row>
    <row r="370" ht="14.25" customHeight="1">
      <c r="A370" s="67"/>
      <c r="B370" s="67"/>
      <c r="C370" s="935"/>
      <c r="D370" s="67"/>
      <c r="E370" s="67"/>
      <c r="F370" s="67"/>
      <c r="G370" s="67"/>
      <c r="H370" s="67"/>
      <c r="I370" s="67"/>
      <c r="J370" s="67"/>
      <c r="K370" s="67"/>
      <c r="L370" s="67"/>
      <c r="M370" s="67"/>
      <c r="N370" s="67"/>
      <c r="O370" s="67"/>
      <c r="P370" s="67"/>
      <c r="Q370" s="67"/>
      <c r="S370" s="67"/>
      <c r="T370" s="67"/>
      <c r="U370" s="67"/>
      <c r="V370" s="67"/>
      <c r="W370" s="67"/>
      <c r="X370" s="67"/>
      <c r="Y370" s="67"/>
      <c r="Z370" s="67"/>
    </row>
    <row r="371" ht="14.25" customHeight="1">
      <c r="A371" s="67"/>
      <c r="B371" s="67"/>
      <c r="C371" s="935"/>
      <c r="D371" s="67"/>
      <c r="E371" s="67"/>
      <c r="F371" s="67"/>
      <c r="G371" s="67"/>
      <c r="H371" s="67"/>
      <c r="I371" s="67"/>
      <c r="J371" s="67"/>
      <c r="K371" s="67"/>
      <c r="L371" s="67"/>
      <c r="M371" s="67"/>
      <c r="N371" s="67"/>
      <c r="O371" s="67"/>
      <c r="P371" s="67"/>
      <c r="Q371" s="67"/>
      <c r="S371" s="67"/>
      <c r="T371" s="67"/>
      <c r="U371" s="67"/>
      <c r="V371" s="67"/>
      <c r="W371" s="67"/>
      <c r="X371" s="67"/>
      <c r="Y371" s="67"/>
      <c r="Z371" s="67"/>
    </row>
    <row r="372" ht="14.25" customHeight="1">
      <c r="A372" s="67"/>
      <c r="B372" s="67"/>
      <c r="C372" s="935"/>
      <c r="D372" s="67"/>
      <c r="E372" s="67"/>
      <c r="F372" s="67"/>
      <c r="G372" s="67"/>
      <c r="H372" s="67"/>
      <c r="I372" s="67"/>
      <c r="J372" s="67"/>
      <c r="K372" s="67"/>
      <c r="L372" s="67"/>
      <c r="M372" s="67"/>
      <c r="N372" s="67"/>
      <c r="O372" s="67"/>
      <c r="P372" s="67"/>
      <c r="Q372" s="67"/>
      <c r="S372" s="67"/>
      <c r="T372" s="67"/>
      <c r="U372" s="67"/>
      <c r="V372" s="67"/>
      <c r="W372" s="67"/>
      <c r="X372" s="67"/>
      <c r="Y372" s="67"/>
      <c r="Z372" s="67"/>
    </row>
    <row r="373" ht="14.25" customHeight="1">
      <c r="A373" s="67"/>
      <c r="B373" s="67"/>
      <c r="C373" s="935"/>
      <c r="D373" s="67"/>
      <c r="E373" s="67"/>
      <c r="F373" s="67"/>
      <c r="G373" s="67"/>
      <c r="H373" s="67"/>
      <c r="I373" s="67"/>
      <c r="J373" s="67"/>
      <c r="K373" s="67"/>
      <c r="L373" s="67"/>
      <c r="M373" s="67"/>
      <c r="N373" s="67"/>
      <c r="O373" s="67"/>
      <c r="P373" s="67"/>
      <c r="Q373" s="67"/>
      <c r="S373" s="67"/>
      <c r="T373" s="67"/>
      <c r="U373" s="67"/>
      <c r="V373" s="67"/>
      <c r="W373" s="67"/>
      <c r="X373" s="67"/>
      <c r="Y373" s="67"/>
      <c r="Z373" s="67"/>
    </row>
    <row r="374" ht="14.25" customHeight="1">
      <c r="A374" s="67"/>
      <c r="B374" s="67"/>
      <c r="C374" s="935"/>
      <c r="D374" s="67"/>
      <c r="E374" s="67"/>
      <c r="F374" s="67"/>
      <c r="G374" s="67"/>
      <c r="H374" s="67"/>
      <c r="I374" s="67"/>
      <c r="J374" s="67"/>
      <c r="K374" s="67"/>
      <c r="L374" s="67"/>
      <c r="M374" s="67"/>
      <c r="N374" s="67"/>
      <c r="O374" s="67"/>
      <c r="P374" s="67"/>
      <c r="Q374" s="67"/>
      <c r="S374" s="67"/>
      <c r="T374" s="67"/>
      <c r="U374" s="67"/>
      <c r="V374" s="67"/>
      <c r="W374" s="67"/>
      <c r="X374" s="67"/>
      <c r="Y374" s="67"/>
      <c r="Z374" s="67"/>
    </row>
    <row r="375" ht="14.25" customHeight="1">
      <c r="A375" s="67"/>
      <c r="B375" s="67"/>
      <c r="C375" s="935"/>
      <c r="D375" s="67"/>
      <c r="E375" s="67"/>
      <c r="F375" s="67"/>
      <c r="G375" s="67"/>
      <c r="H375" s="67"/>
      <c r="I375" s="67"/>
      <c r="J375" s="67"/>
      <c r="K375" s="67"/>
      <c r="L375" s="67"/>
      <c r="M375" s="67"/>
      <c r="N375" s="67"/>
      <c r="O375" s="67"/>
      <c r="P375" s="67"/>
      <c r="Q375" s="67"/>
      <c r="S375" s="67"/>
      <c r="T375" s="67"/>
      <c r="U375" s="67"/>
      <c r="V375" s="67"/>
      <c r="W375" s="67"/>
      <c r="X375" s="67"/>
      <c r="Y375" s="67"/>
      <c r="Z375" s="67"/>
    </row>
    <row r="376" ht="14.25" customHeight="1">
      <c r="A376" s="67"/>
      <c r="B376" s="67"/>
      <c r="C376" s="935"/>
      <c r="D376" s="67"/>
      <c r="E376" s="67"/>
      <c r="F376" s="67"/>
      <c r="G376" s="67"/>
      <c r="H376" s="67"/>
      <c r="I376" s="67"/>
      <c r="J376" s="67"/>
      <c r="K376" s="67"/>
      <c r="L376" s="67"/>
      <c r="M376" s="67"/>
      <c r="N376" s="67"/>
      <c r="O376" s="67"/>
      <c r="P376" s="67"/>
      <c r="Q376" s="67"/>
      <c r="S376" s="67"/>
      <c r="T376" s="67"/>
      <c r="U376" s="67"/>
      <c r="V376" s="67"/>
      <c r="W376" s="67"/>
      <c r="X376" s="67"/>
      <c r="Y376" s="67"/>
      <c r="Z376" s="67"/>
    </row>
    <row r="377" ht="14.25" customHeight="1">
      <c r="A377" s="67"/>
      <c r="B377" s="67"/>
      <c r="C377" s="935"/>
      <c r="D377" s="67"/>
      <c r="E377" s="67"/>
      <c r="F377" s="67"/>
      <c r="G377" s="67"/>
      <c r="H377" s="67"/>
      <c r="I377" s="67"/>
      <c r="J377" s="67"/>
      <c r="K377" s="67"/>
      <c r="L377" s="67"/>
      <c r="M377" s="67"/>
      <c r="N377" s="67"/>
      <c r="O377" s="67"/>
      <c r="P377" s="67"/>
      <c r="Q377" s="67"/>
      <c r="S377" s="67"/>
      <c r="T377" s="67"/>
      <c r="U377" s="67"/>
      <c r="V377" s="67"/>
      <c r="W377" s="67"/>
      <c r="X377" s="67"/>
      <c r="Y377" s="67"/>
      <c r="Z377" s="67"/>
    </row>
    <row r="378" ht="14.25" customHeight="1">
      <c r="A378" s="67"/>
      <c r="B378" s="67"/>
      <c r="C378" s="935"/>
      <c r="D378" s="67"/>
      <c r="E378" s="67"/>
      <c r="F378" s="67"/>
      <c r="G378" s="67"/>
      <c r="H378" s="67"/>
      <c r="I378" s="67"/>
      <c r="J378" s="67"/>
      <c r="K378" s="67"/>
      <c r="L378" s="67"/>
      <c r="M378" s="67"/>
      <c r="N378" s="67"/>
      <c r="O378" s="67"/>
      <c r="P378" s="67"/>
      <c r="Q378" s="67"/>
      <c r="S378" s="67"/>
      <c r="T378" s="67"/>
      <c r="U378" s="67"/>
      <c r="V378" s="67"/>
      <c r="W378" s="67"/>
      <c r="X378" s="67"/>
      <c r="Y378" s="67"/>
      <c r="Z378" s="67"/>
    </row>
    <row r="379" ht="14.25" customHeight="1">
      <c r="A379" s="67"/>
      <c r="B379" s="67"/>
      <c r="C379" s="935"/>
      <c r="D379" s="67"/>
      <c r="E379" s="67"/>
      <c r="F379" s="67"/>
      <c r="G379" s="67"/>
      <c r="H379" s="67"/>
      <c r="I379" s="67"/>
      <c r="J379" s="67"/>
      <c r="K379" s="67"/>
      <c r="L379" s="67"/>
      <c r="M379" s="67"/>
      <c r="N379" s="67"/>
      <c r="O379" s="67"/>
      <c r="P379" s="67"/>
      <c r="Q379" s="67"/>
      <c r="S379" s="67"/>
      <c r="T379" s="67"/>
      <c r="U379" s="67"/>
      <c r="V379" s="67"/>
      <c r="W379" s="67"/>
      <c r="X379" s="67"/>
      <c r="Y379" s="67"/>
      <c r="Z379" s="67"/>
    </row>
    <row r="380" ht="14.25" customHeight="1">
      <c r="A380" s="67"/>
      <c r="B380" s="67"/>
      <c r="C380" s="935"/>
      <c r="D380" s="67"/>
      <c r="E380" s="67"/>
      <c r="F380" s="67"/>
      <c r="G380" s="67"/>
      <c r="H380" s="67"/>
      <c r="I380" s="67"/>
      <c r="J380" s="67"/>
      <c r="K380" s="67"/>
      <c r="L380" s="67"/>
      <c r="M380" s="67"/>
      <c r="N380" s="67"/>
      <c r="O380" s="67"/>
      <c r="P380" s="67"/>
      <c r="Q380" s="67"/>
      <c r="S380" s="67"/>
      <c r="T380" s="67"/>
      <c r="U380" s="67"/>
      <c r="V380" s="67"/>
      <c r="W380" s="67"/>
      <c r="X380" s="67"/>
      <c r="Y380" s="67"/>
      <c r="Z380" s="67"/>
    </row>
    <row r="381" ht="14.25" customHeight="1">
      <c r="A381" s="67"/>
      <c r="B381" s="67"/>
      <c r="C381" s="935"/>
      <c r="D381" s="67"/>
      <c r="E381" s="67"/>
      <c r="F381" s="67"/>
      <c r="G381" s="67"/>
      <c r="H381" s="67"/>
      <c r="I381" s="67"/>
      <c r="J381" s="67"/>
      <c r="K381" s="67"/>
      <c r="L381" s="67"/>
      <c r="M381" s="67"/>
      <c r="N381" s="67"/>
      <c r="O381" s="67"/>
      <c r="P381" s="67"/>
      <c r="Q381" s="67"/>
      <c r="S381" s="67"/>
      <c r="T381" s="67"/>
      <c r="U381" s="67"/>
      <c r="V381" s="67"/>
      <c r="W381" s="67"/>
      <c r="X381" s="67"/>
      <c r="Y381" s="67"/>
      <c r="Z381" s="67"/>
    </row>
    <row r="382" ht="14.25" customHeight="1">
      <c r="A382" s="67"/>
      <c r="B382" s="67"/>
      <c r="C382" s="935"/>
      <c r="D382" s="67"/>
      <c r="E382" s="67"/>
      <c r="F382" s="67"/>
      <c r="G382" s="67"/>
      <c r="H382" s="67"/>
      <c r="I382" s="67"/>
      <c r="J382" s="67"/>
      <c r="K382" s="67"/>
      <c r="L382" s="67"/>
      <c r="M382" s="67"/>
      <c r="N382" s="67"/>
      <c r="O382" s="67"/>
      <c r="P382" s="67"/>
      <c r="Q382" s="67"/>
      <c r="S382" s="67"/>
      <c r="T382" s="67"/>
      <c r="U382" s="67"/>
      <c r="V382" s="67"/>
      <c r="W382" s="67"/>
      <c r="X382" s="67"/>
      <c r="Y382" s="67"/>
      <c r="Z382" s="67"/>
    </row>
    <row r="383" ht="14.25" customHeight="1">
      <c r="A383" s="67"/>
      <c r="B383" s="67"/>
      <c r="C383" s="935"/>
      <c r="D383" s="67"/>
      <c r="E383" s="67"/>
      <c r="F383" s="67"/>
      <c r="G383" s="67"/>
      <c r="H383" s="67"/>
      <c r="I383" s="67"/>
      <c r="J383" s="67"/>
      <c r="K383" s="67"/>
      <c r="L383" s="67"/>
      <c r="M383" s="67"/>
      <c r="N383" s="67"/>
      <c r="O383" s="67"/>
      <c r="P383" s="67"/>
      <c r="Q383" s="67"/>
      <c r="S383" s="67"/>
      <c r="T383" s="67"/>
      <c r="U383" s="67"/>
      <c r="V383" s="67"/>
      <c r="W383" s="67"/>
      <c r="X383" s="67"/>
      <c r="Y383" s="67"/>
      <c r="Z383" s="67"/>
    </row>
    <row r="384" ht="14.25" customHeight="1">
      <c r="A384" s="67"/>
      <c r="B384" s="67"/>
      <c r="C384" s="935"/>
      <c r="D384" s="67"/>
      <c r="E384" s="67"/>
      <c r="F384" s="67"/>
      <c r="G384" s="67"/>
      <c r="H384" s="67"/>
      <c r="I384" s="67"/>
      <c r="J384" s="67"/>
      <c r="K384" s="67"/>
      <c r="L384" s="67"/>
      <c r="M384" s="67"/>
      <c r="N384" s="67"/>
      <c r="O384" s="67"/>
      <c r="P384" s="67"/>
      <c r="Q384" s="67"/>
      <c r="S384" s="67"/>
      <c r="T384" s="67"/>
      <c r="U384" s="67"/>
      <c r="V384" s="67"/>
      <c r="W384" s="67"/>
      <c r="X384" s="67"/>
      <c r="Y384" s="67"/>
      <c r="Z384" s="67"/>
    </row>
    <row r="385" ht="14.25" customHeight="1">
      <c r="A385" s="67"/>
      <c r="B385" s="67"/>
      <c r="C385" s="935"/>
      <c r="D385" s="67"/>
      <c r="E385" s="67"/>
      <c r="F385" s="67"/>
      <c r="G385" s="67"/>
      <c r="H385" s="67"/>
      <c r="I385" s="67"/>
      <c r="J385" s="67"/>
      <c r="K385" s="67"/>
      <c r="L385" s="67"/>
      <c r="M385" s="67"/>
      <c r="N385" s="67"/>
      <c r="O385" s="67"/>
      <c r="P385" s="67"/>
      <c r="Q385" s="67"/>
      <c r="S385" s="67"/>
      <c r="T385" s="67"/>
      <c r="U385" s="67"/>
      <c r="V385" s="67"/>
      <c r="W385" s="67"/>
      <c r="X385" s="67"/>
      <c r="Y385" s="67"/>
      <c r="Z385" s="67"/>
    </row>
    <row r="386" ht="14.25" customHeight="1">
      <c r="A386" s="67"/>
      <c r="B386" s="67"/>
      <c r="C386" s="935"/>
      <c r="D386" s="67"/>
      <c r="E386" s="67"/>
      <c r="F386" s="67"/>
      <c r="G386" s="67"/>
      <c r="H386" s="67"/>
      <c r="I386" s="67"/>
      <c r="J386" s="67"/>
      <c r="K386" s="67"/>
      <c r="L386" s="67"/>
      <c r="M386" s="67"/>
      <c r="N386" s="67"/>
      <c r="O386" s="67"/>
      <c r="P386" s="67"/>
      <c r="Q386" s="67"/>
      <c r="S386" s="67"/>
      <c r="T386" s="67"/>
      <c r="U386" s="67"/>
      <c r="V386" s="67"/>
      <c r="W386" s="67"/>
      <c r="X386" s="67"/>
      <c r="Y386" s="67"/>
      <c r="Z386" s="67"/>
    </row>
    <row r="387" ht="14.25" customHeight="1">
      <c r="A387" s="67"/>
      <c r="B387" s="67"/>
      <c r="C387" s="935"/>
      <c r="D387" s="67"/>
      <c r="E387" s="67"/>
      <c r="F387" s="67"/>
      <c r="G387" s="67"/>
      <c r="H387" s="67"/>
      <c r="I387" s="67"/>
      <c r="J387" s="67"/>
      <c r="K387" s="67"/>
      <c r="L387" s="67"/>
      <c r="M387" s="67"/>
      <c r="N387" s="67"/>
      <c r="O387" s="67"/>
      <c r="P387" s="67"/>
      <c r="Q387" s="67"/>
      <c r="S387" s="67"/>
      <c r="T387" s="67"/>
      <c r="U387" s="67"/>
      <c r="V387" s="67"/>
      <c r="W387" s="67"/>
      <c r="X387" s="67"/>
      <c r="Y387" s="67"/>
      <c r="Z387" s="67"/>
    </row>
    <row r="388" ht="14.25" customHeight="1">
      <c r="A388" s="67"/>
      <c r="B388" s="67"/>
      <c r="C388" s="935"/>
      <c r="D388" s="67"/>
      <c r="E388" s="67"/>
      <c r="F388" s="67"/>
      <c r="G388" s="67"/>
      <c r="H388" s="67"/>
      <c r="I388" s="67"/>
      <c r="J388" s="67"/>
      <c r="K388" s="67"/>
      <c r="L388" s="67"/>
      <c r="M388" s="67"/>
      <c r="N388" s="67"/>
      <c r="O388" s="67"/>
      <c r="P388" s="67"/>
      <c r="Q388" s="67"/>
      <c r="S388" s="67"/>
      <c r="T388" s="67"/>
      <c r="U388" s="67"/>
      <c r="V388" s="67"/>
      <c r="W388" s="67"/>
      <c r="X388" s="67"/>
      <c r="Y388" s="67"/>
      <c r="Z388" s="67"/>
    </row>
    <row r="389" ht="14.25" customHeight="1">
      <c r="A389" s="67"/>
      <c r="B389" s="67"/>
      <c r="C389" s="935"/>
      <c r="D389" s="67"/>
      <c r="E389" s="67"/>
      <c r="F389" s="67"/>
      <c r="G389" s="67"/>
      <c r="H389" s="67"/>
      <c r="I389" s="67"/>
      <c r="J389" s="67"/>
      <c r="K389" s="67"/>
      <c r="L389" s="67"/>
      <c r="M389" s="67"/>
      <c r="N389" s="67"/>
      <c r="O389" s="67"/>
      <c r="P389" s="67"/>
      <c r="Q389" s="67"/>
      <c r="S389" s="67"/>
      <c r="T389" s="67"/>
      <c r="U389" s="67"/>
      <c r="V389" s="67"/>
      <c r="W389" s="67"/>
      <c r="X389" s="67"/>
      <c r="Y389" s="67"/>
      <c r="Z389" s="67"/>
    </row>
    <row r="390" ht="14.25" customHeight="1">
      <c r="A390" s="67"/>
      <c r="B390" s="67"/>
      <c r="C390" s="935"/>
      <c r="D390" s="67"/>
      <c r="E390" s="67"/>
      <c r="F390" s="67"/>
      <c r="G390" s="67"/>
      <c r="H390" s="67"/>
      <c r="I390" s="67"/>
      <c r="J390" s="67"/>
      <c r="K390" s="67"/>
      <c r="L390" s="67"/>
      <c r="M390" s="67"/>
      <c r="N390" s="67"/>
      <c r="O390" s="67"/>
      <c r="P390" s="67"/>
      <c r="Q390" s="67"/>
      <c r="S390" s="67"/>
      <c r="T390" s="67"/>
      <c r="U390" s="67"/>
      <c r="V390" s="67"/>
      <c r="W390" s="67"/>
      <c r="X390" s="67"/>
      <c r="Y390" s="67"/>
      <c r="Z390" s="67"/>
    </row>
    <row r="391" ht="14.25" customHeight="1">
      <c r="A391" s="67"/>
      <c r="B391" s="67"/>
      <c r="C391" s="935"/>
      <c r="D391" s="67"/>
      <c r="E391" s="67"/>
      <c r="F391" s="67"/>
      <c r="G391" s="67"/>
      <c r="H391" s="67"/>
      <c r="I391" s="67"/>
      <c r="J391" s="67"/>
      <c r="K391" s="67"/>
      <c r="L391" s="67"/>
      <c r="M391" s="67"/>
      <c r="N391" s="67"/>
      <c r="O391" s="67"/>
      <c r="P391" s="67"/>
      <c r="Q391" s="67"/>
      <c r="S391" s="67"/>
      <c r="T391" s="67"/>
      <c r="U391" s="67"/>
      <c r="V391" s="67"/>
      <c r="W391" s="67"/>
      <c r="X391" s="67"/>
      <c r="Y391" s="67"/>
      <c r="Z391" s="67"/>
    </row>
    <row r="392" ht="14.25" customHeight="1">
      <c r="A392" s="67"/>
      <c r="B392" s="67"/>
      <c r="C392" s="935"/>
      <c r="D392" s="67"/>
      <c r="E392" s="67"/>
      <c r="F392" s="67"/>
      <c r="G392" s="67"/>
      <c r="H392" s="67"/>
      <c r="I392" s="67"/>
      <c r="J392" s="67"/>
      <c r="K392" s="67"/>
      <c r="L392" s="67"/>
      <c r="M392" s="67"/>
      <c r="N392" s="67"/>
      <c r="O392" s="67"/>
      <c r="P392" s="67"/>
      <c r="Q392" s="67"/>
      <c r="S392" s="67"/>
      <c r="T392" s="67"/>
      <c r="U392" s="67"/>
      <c r="V392" s="67"/>
      <c r="W392" s="67"/>
      <c r="X392" s="67"/>
      <c r="Y392" s="67"/>
      <c r="Z392" s="67"/>
    </row>
    <row r="393" ht="14.25" customHeight="1">
      <c r="A393" s="67"/>
      <c r="B393" s="67"/>
      <c r="C393" s="935"/>
      <c r="D393" s="67"/>
      <c r="E393" s="67"/>
      <c r="F393" s="67"/>
      <c r="G393" s="67"/>
      <c r="H393" s="67"/>
      <c r="I393" s="67"/>
      <c r="J393" s="67"/>
      <c r="K393" s="67"/>
      <c r="L393" s="67"/>
      <c r="M393" s="67"/>
      <c r="N393" s="67"/>
      <c r="O393" s="67"/>
      <c r="P393" s="67"/>
      <c r="Q393" s="67"/>
      <c r="S393" s="67"/>
      <c r="T393" s="67"/>
      <c r="U393" s="67"/>
      <c r="V393" s="67"/>
      <c r="W393" s="67"/>
      <c r="X393" s="67"/>
      <c r="Y393" s="67"/>
      <c r="Z393" s="67"/>
    </row>
    <row r="394" ht="14.25" customHeight="1">
      <c r="A394" s="67"/>
      <c r="B394" s="67"/>
      <c r="C394" s="935"/>
      <c r="D394" s="67"/>
      <c r="E394" s="67"/>
      <c r="F394" s="67"/>
      <c r="G394" s="67"/>
      <c r="H394" s="67"/>
      <c r="I394" s="67"/>
      <c r="J394" s="67"/>
      <c r="K394" s="67"/>
      <c r="L394" s="67"/>
      <c r="M394" s="67"/>
      <c r="N394" s="67"/>
      <c r="O394" s="67"/>
      <c r="P394" s="67"/>
      <c r="Q394" s="67"/>
      <c r="S394" s="67"/>
      <c r="T394" s="67"/>
      <c r="U394" s="67"/>
      <c r="V394" s="67"/>
      <c r="W394" s="67"/>
      <c r="X394" s="67"/>
      <c r="Y394" s="67"/>
      <c r="Z394" s="67"/>
    </row>
    <row r="395" ht="14.25" customHeight="1">
      <c r="A395" s="67"/>
      <c r="B395" s="67"/>
      <c r="C395" s="935"/>
      <c r="D395" s="67"/>
      <c r="E395" s="67"/>
      <c r="F395" s="67"/>
      <c r="G395" s="67"/>
      <c r="H395" s="67"/>
      <c r="I395" s="67"/>
      <c r="J395" s="67"/>
      <c r="K395" s="67"/>
      <c r="L395" s="67"/>
      <c r="M395" s="67"/>
      <c r="N395" s="67"/>
      <c r="O395" s="67"/>
      <c r="P395" s="67"/>
      <c r="Q395" s="67"/>
      <c r="S395" s="67"/>
      <c r="T395" s="67"/>
      <c r="U395" s="67"/>
      <c r="V395" s="67"/>
      <c r="W395" s="67"/>
      <c r="X395" s="67"/>
      <c r="Y395" s="67"/>
      <c r="Z395" s="67"/>
    </row>
    <row r="396" ht="14.25" customHeight="1">
      <c r="A396" s="67"/>
      <c r="B396" s="67"/>
      <c r="C396" s="935"/>
      <c r="D396" s="67"/>
      <c r="E396" s="67"/>
      <c r="F396" s="67"/>
      <c r="G396" s="67"/>
      <c r="H396" s="67"/>
      <c r="I396" s="67"/>
      <c r="J396" s="67"/>
      <c r="K396" s="67"/>
      <c r="L396" s="67"/>
      <c r="M396" s="67"/>
      <c r="N396" s="67"/>
      <c r="O396" s="67"/>
      <c r="P396" s="67"/>
      <c r="Q396" s="67"/>
      <c r="S396" s="67"/>
      <c r="T396" s="67"/>
      <c r="U396" s="67"/>
      <c r="V396" s="67"/>
      <c r="W396" s="67"/>
      <c r="X396" s="67"/>
      <c r="Y396" s="67"/>
      <c r="Z396" s="67"/>
    </row>
    <row r="397" ht="14.25" customHeight="1">
      <c r="A397" s="67"/>
      <c r="B397" s="67"/>
      <c r="C397" s="935"/>
      <c r="D397" s="67"/>
      <c r="E397" s="67"/>
      <c r="F397" s="67"/>
      <c r="G397" s="67"/>
      <c r="H397" s="67"/>
      <c r="I397" s="67"/>
      <c r="J397" s="67"/>
      <c r="K397" s="67"/>
      <c r="L397" s="67"/>
      <c r="M397" s="67"/>
      <c r="N397" s="67"/>
      <c r="O397" s="67"/>
      <c r="P397" s="67"/>
      <c r="Q397" s="67"/>
      <c r="S397" s="67"/>
      <c r="T397" s="67"/>
      <c r="U397" s="67"/>
      <c r="V397" s="67"/>
      <c r="W397" s="67"/>
      <c r="X397" s="67"/>
      <c r="Y397" s="67"/>
      <c r="Z397" s="67"/>
    </row>
    <row r="398" ht="14.25" customHeight="1">
      <c r="A398" s="67"/>
      <c r="B398" s="67"/>
      <c r="C398" s="935"/>
      <c r="D398" s="67"/>
      <c r="E398" s="67"/>
      <c r="F398" s="67"/>
      <c r="G398" s="67"/>
      <c r="H398" s="67"/>
      <c r="I398" s="67"/>
      <c r="J398" s="67"/>
      <c r="K398" s="67"/>
      <c r="L398" s="67"/>
      <c r="M398" s="67"/>
      <c r="N398" s="67"/>
      <c r="O398" s="67"/>
      <c r="P398" s="67"/>
      <c r="Q398" s="67"/>
      <c r="S398" s="67"/>
      <c r="T398" s="67"/>
      <c r="U398" s="67"/>
      <c r="V398" s="67"/>
      <c r="W398" s="67"/>
      <c r="X398" s="67"/>
      <c r="Y398" s="67"/>
      <c r="Z398" s="67"/>
    </row>
    <row r="399" ht="14.25" customHeight="1">
      <c r="A399" s="67"/>
      <c r="B399" s="67"/>
      <c r="C399" s="935"/>
      <c r="D399" s="67"/>
      <c r="E399" s="67"/>
      <c r="F399" s="67"/>
      <c r="G399" s="67"/>
      <c r="H399" s="67"/>
      <c r="I399" s="67"/>
      <c r="J399" s="67"/>
      <c r="K399" s="67"/>
      <c r="L399" s="67"/>
      <c r="M399" s="67"/>
      <c r="N399" s="67"/>
      <c r="O399" s="67"/>
      <c r="P399" s="67"/>
      <c r="Q399" s="67"/>
      <c r="S399" s="67"/>
      <c r="T399" s="67"/>
      <c r="U399" s="67"/>
      <c r="V399" s="67"/>
      <c r="W399" s="67"/>
      <c r="X399" s="67"/>
      <c r="Y399" s="67"/>
      <c r="Z399" s="67"/>
    </row>
    <row r="400" ht="14.25" customHeight="1">
      <c r="A400" s="67"/>
      <c r="B400" s="67"/>
      <c r="C400" s="935"/>
      <c r="D400" s="67"/>
      <c r="E400" s="67"/>
      <c r="F400" s="67"/>
      <c r="G400" s="67"/>
      <c r="H400" s="67"/>
      <c r="I400" s="67"/>
      <c r="J400" s="67"/>
      <c r="K400" s="67"/>
      <c r="L400" s="67"/>
      <c r="M400" s="67"/>
      <c r="N400" s="67"/>
      <c r="O400" s="67"/>
      <c r="P400" s="67"/>
      <c r="Q400" s="67"/>
      <c r="S400" s="67"/>
      <c r="T400" s="67"/>
      <c r="U400" s="67"/>
      <c r="V400" s="67"/>
      <c r="W400" s="67"/>
      <c r="X400" s="67"/>
      <c r="Y400" s="67"/>
      <c r="Z400" s="67"/>
    </row>
    <row r="401" ht="14.25" customHeight="1">
      <c r="A401" s="67"/>
      <c r="B401" s="67"/>
      <c r="C401" s="935"/>
      <c r="D401" s="67"/>
      <c r="E401" s="67"/>
      <c r="F401" s="67"/>
      <c r="G401" s="67"/>
      <c r="H401" s="67"/>
      <c r="I401" s="67"/>
      <c r="J401" s="67"/>
      <c r="K401" s="67"/>
      <c r="L401" s="67"/>
      <c r="M401" s="67"/>
      <c r="N401" s="67"/>
      <c r="O401" s="67"/>
      <c r="P401" s="67"/>
      <c r="Q401" s="67"/>
      <c r="S401" s="67"/>
      <c r="T401" s="67"/>
      <c r="U401" s="67"/>
      <c r="V401" s="67"/>
      <c r="W401" s="67"/>
      <c r="X401" s="67"/>
      <c r="Y401" s="67"/>
      <c r="Z401" s="67"/>
    </row>
    <row r="402" ht="14.25" customHeight="1">
      <c r="A402" s="67"/>
      <c r="B402" s="67"/>
      <c r="C402" s="935"/>
      <c r="D402" s="67"/>
      <c r="E402" s="67"/>
      <c r="F402" s="67"/>
      <c r="G402" s="67"/>
      <c r="H402" s="67"/>
      <c r="I402" s="67"/>
      <c r="J402" s="67"/>
      <c r="K402" s="67"/>
      <c r="L402" s="67"/>
      <c r="M402" s="67"/>
      <c r="N402" s="67"/>
      <c r="O402" s="67"/>
      <c r="P402" s="67"/>
      <c r="Q402" s="67"/>
      <c r="S402" s="67"/>
      <c r="T402" s="67"/>
      <c r="U402" s="67"/>
      <c r="V402" s="67"/>
      <c r="W402" s="67"/>
      <c r="X402" s="67"/>
      <c r="Y402" s="67"/>
      <c r="Z402" s="67"/>
    </row>
    <row r="403" ht="14.25" customHeight="1">
      <c r="A403" s="67"/>
      <c r="B403" s="67"/>
      <c r="C403" s="935"/>
      <c r="D403" s="67"/>
      <c r="E403" s="67"/>
      <c r="F403" s="67"/>
      <c r="G403" s="67"/>
      <c r="H403" s="67"/>
      <c r="I403" s="67"/>
      <c r="J403" s="67"/>
      <c r="K403" s="67"/>
      <c r="L403" s="67"/>
      <c r="M403" s="67"/>
      <c r="N403" s="67"/>
      <c r="O403" s="67"/>
      <c r="P403" s="67"/>
      <c r="Q403" s="67"/>
      <c r="S403" s="67"/>
      <c r="T403" s="67"/>
      <c r="U403" s="67"/>
      <c r="V403" s="67"/>
      <c r="W403" s="67"/>
      <c r="X403" s="67"/>
      <c r="Y403" s="67"/>
      <c r="Z403" s="67"/>
    </row>
    <row r="404" ht="14.25" customHeight="1">
      <c r="A404" s="67"/>
      <c r="B404" s="67"/>
      <c r="C404" s="935"/>
      <c r="D404" s="67"/>
      <c r="E404" s="67"/>
      <c r="F404" s="67"/>
      <c r="G404" s="67"/>
      <c r="H404" s="67"/>
      <c r="I404" s="67"/>
      <c r="J404" s="67"/>
      <c r="K404" s="67"/>
      <c r="L404" s="67"/>
      <c r="M404" s="67"/>
      <c r="N404" s="67"/>
      <c r="O404" s="67"/>
      <c r="P404" s="67"/>
      <c r="Q404" s="67"/>
      <c r="S404" s="67"/>
      <c r="T404" s="67"/>
      <c r="U404" s="67"/>
      <c r="V404" s="67"/>
      <c r="W404" s="67"/>
      <c r="X404" s="67"/>
      <c r="Y404" s="67"/>
      <c r="Z404" s="67"/>
    </row>
    <row r="405" ht="14.25" customHeight="1">
      <c r="A405" s="67"/>
      <c r="B405" s="67"/>
      <c r="C405" s="935"/>
      <c r="D405" s="67"/>
      <c r="E405" s="67"/>
      <c r="F405" s="67"/>
      <c r="G405" s="67"/>
      <c r="H405" s="67"/>
      <c r="I405" s="67"/>
      <c r="J405" s="67"/>
      <c r="K405" s="67"/>
      <c r="L405" s="67"/>
      <c r="M405" s="67"/>
      <c r="N405" s="67"/>
      <c r="O405" s="67"/>
      <c r="P405" s="67"/>
      <c r="Q405" s="67"/>
      <c r="S405" s="67"/>
      <c r="T405" s="67"/>
      <c r="U405" s="67"/>
      <c r="V405" s="67"/>
      <c r="W405" s="67"/>
      <c r="X405" s="67"/>
      <c r="Y405" s="67"/>
      <c r="Z405" s="67"/>
    </row>
    <row r="406" ht="14.25" customHeight="1">
      <c r="A406" s="67"/>
      <c r="B406" s="67"/>
      <c r="C406" s="935"/>
      <c r="D406" s="67"/>
      <c r="E406" s="67"/>
      <c r="F406" s="67"/>
      <c r="G406" s="67"/>
      <c r="H406" s="67"/>
      <c r="I406" s="67"/>
      <c r="J406" s="67"/>
      <c r="K406" s="67"/>
      <c r="L406" s="67"/>
      <c r="M406" s="67"/>
      <c r="N406" s="67"/>
      <c r="O406" s="67"/>
      <c r="P406" s="67"/>
      <c r="Q406" s="67"/>
      <c r="S406" s="67"/>
      <c r="T406" s="67"/>
      <c r="U406" s="67"/>
      <c r="V406" s="67"/>
      <c r="W406" s="67"/>
      <c r="X406" s="67"/>
      <c r="Y406" s="67"/>
      <c r="Z406" s="67"/>
    </row>
    <row r="407" ht="14.25" customHeight="1">
      <c r="A407" s="67"/>
      <c r="B407" s="67"/>
      <c r="C407" s="935"/>
      <c r="D407" s="67"/>
      <c r="E407" s="67"/>
      <c r="F407" s="67"/>
      <c r="G407" s="67"/>
      <c r="H407" s="67"/>
      <c r="I407" s="67"/>
      <c r="J407" s="67"/>
      <c r="K407" s="67"/>
      <c r="L407" s="67"/>
      <c r="M407" s="67"/>
      <c r="N407" s="67"/>
      <c r="O407" s="67"/>
      <c r="P407" s="67"/>
      <c r="Q407" s="67"/>
      <c r="S407" s="67"/>
      <c r="T407" s="67"/>
      <c r="U407" s="67"/>
      <c r="V407" s="67"/>
      <c r="W407" s="67"/>
      <c r="X407" s="67"/>
      <c r="Y407" s="67"/>
      <c r="Z407" s="67"/>
    </row>
    <row r="408" ht="14.25" customHeight="1">
      <c r="A408" s="67"/>
      <c r="B408" s="67"/>
      <c r="C408" s="935"/>
      <c r="D408" s="67"/>
      <c r="E408" s="67"/>
      <c r="F408" s="67"/>
      <c r="G408" s="67"/>
      <c r="H408" s="67"/>
      <c r="I408" s="67"/>
      <c r="J408" s="67"/>
      <c r="K408" s="67"/>
      <c r="L408" s="67"/>
      <c r="M408" s="67"/>
      <c r="N408" s="67"/>
      <c r="O408" s="67"/>
      <c r="P408" s="67"/>
      <c r="Q408" s="67"/>
      <c r="S408" s="67"/>
      <c r="T408" s="67"/>
      <c r="U408" s="67"/>
      <c r="V408" s="67"/>
      <c r="W408" s="67"/>
      <c r="X408" s="67"/>
      <c r="Y408" s="67"/>
      <c r="Z408" s="67"/>
    </row>
    <row r="409" ht="14.25" customHeight="1">
      <c r="A409" s="67"/>
      <c r="B409" s="67"/>
      <c r="C409" s="935"/>
      <c r="D409" s="67"/>
      <c r="E409" s="67"/>
      <c r="F409" s="67"/>
      <c r="G409" s="67"/>
      <c r="H409" s="67"/>
      <c r="I409" s="67"/>
      <c r="J409" s="67"/>
      <c r="K409" s="67"/>
      <c r="L409" s="67"/>
      <c r="M409" s="67"/>
      <c r="N409" s="67"/>
      <c r="O409" s="67"/>
      <c r="P409" s="67"/>
      <c r="Q409" s="67"/>
      <c r="S409" s="67"/>
      <c r="T409" s="67"/>
      <c r="U409" s="67"/>
      <c r="V409" s="67"/>
      <c r="W409" s="67"/>
      <c r="X409" s="67"/>
      <c r="Y409" s="67"/>
      <c r="Z409" s="67"/>
    </row>
    <row r="410" ht="14.25" customHeight="1">
      <c r="A410" s="67"/>
      <c r="B410" s="67"/>
      <c r="C410" s="935"/>
      <c r="D410" s="67"/>
      <c r="E410" s="67"/>
      <c r="F410" s="67"/>
      <c r="G410" s="67"/>
      <c r="H410" s="67"/>
      <c r="I410" s="67"/>
      <c r="J410" s="67"/>
      <c r="K410" s="67"/>
      <c r="L410" s="67"/>
      <c r="M410" s="67"/>
      <c r="N410" s="67"/>
      <c r="O410" s="67"/>
      <c r="P410" s="67"/>
      <c r="Q410" s="67"/>
      <c r="S410" s="67"/>
      <c r="T410" s="67"/>
      <c r="U410" s="67"/>
      <c r="V410" s="67"/>
      <c r="W410" s="67"/>
      <c r="X410" s="67"/>
      <c r="Y410" s="67"/>
      <c r="Z410" s="67"/>
    </row>
    <row r="411" ht="14.25" customHeight="1">
      <c r="A411" s="67"/>
      <c r="B411" s="67"/>
      <c r="C411" s="935"/>
      <c r="D411" s="67"/>
      <c r="E411" s="67"/>
      <c r="F411" s="67"/>
      <c r="G411" s="67"/>
      <c r="H411" s="67"/>
      <c r="I411" s="67"/>
      <c r="J411" s="67"/>
      <c r="K411" s="67"/>
      <c r="L411" s="67"/>
      <c r="M411" s="67"/>
      <c r="N411" s="67"/>
      <c r="O411" s="67"/>
      <c r="P411" s="67"/>
      <c r="Q411" s="67"/>
      <c r="S411" s="67"/>
      <c r="T411" s="67"/>
      <c r="U411" s="67"/>
      <c r="V411" s="67"/>
      <c r="W411" s="67"/>
      <c r="X411" s="67"/>
      <c r="Y411" s="67"/>
      <c r="Z411" s="67"/>
    </row>
    <row r="412" ht="14.25" customHeight="1">
      <c r="A412" s="67"/>
      <c r="B412" s="67"/>
      <c r="C412" s="935"/>
      <c r="D412" s="67"/>
      <c r="E412" s="67"/>
      <c r="F412" s="67"/>
      <c r="G412" s="67"/>
      <c r="H412" s="67"/>
      <c r="I412" s="67"/>
      <c r="J412" s="67"/>
      <c r="K412" s="67"/>
      <c r="L412" s="67"/>
      <c r="M412" s="67"/>
      <c r="N412" s="67"/>
      <c r="O412" s="67"/>
      <c r="P412" s="67"/>
      <c r="Q412" s="67"/>
      <c r="S412" s="67"/>
      <c r="T412" s="67"/>
      <c r="U412" s="67"/>
      <c r="V412" s="67"/>
      <c r="W412" s="67"/>
      <c r="X412" s="67"/>
      <c r="Y412" s="67"/>
      <c r="Z412" s="67"/>
    </row>
    <row r="413" ht="14.25" customHeight="1">
      <c r="A413" s="67"/>
      <c r="B413" s="67"/>
      <c r="C413" s="935"/>
      <c r="D413" s="67"/>
      <c r="E413" s="67"/>
      <c r="F413" s="67"/>
      <c r="G413" s="67"/>
      <c r="H413" s="67"/>
      <c r="I413" s="67"/>
      <c r="J413" s="67"/>
      <c r="K413" s="67"/>
      <c r="L413" s="67"/>
      <c r="M413" s="67"/>
      <c r="N413" s="67"/>
      <c r="O413" s="67"/>
      <c r="P413" s="67"/>
      <c r="Q413" s="67"/>
      <c r="S413" s="67"/>
      <c r="T413" s="67"/>
      <c r="U413" s="67"/>
      <c r="V413" s="67"/>
      <c r="W413" s="67"/>
      <c r="X413" s="67"/>
      <c r="Y413" s="67"/>
      <c r="Z413" s="67"/>
    </row>
    <row r="414" ht="14.25" customHeight="1">
      <c r="A414" s="67"/>
      <c r="B414" s="67"/>
      <c r="C414" s="935"/>
      <c r="D414" s="67"/>
      <c r="E414" s="67"/>
      <c r="F414" s="67"/>
      <c r="G414" s="67"/>
      <c r="H414" s="67"/>
      <c r="I414" s="67"/>
      <c r="J414" s="67"/>
      <c r="K414" s="67"/>
      <c r="L414" s="67"/>
      <c r="M414" s="67"/>
      <c r="N414" s="67"/>
      <c r="O414" s="67"/>
      <c r="P414" s="67"/>
      <c r="Q414" s="67"/>
      <c r="S414" s="67"/>
      <c r="T414" s="67"/>
      <c r="U414" s="67"/>
      <c r="V414" s="67"/>
      <c r="W414" s="67"/>
      <c r="X414" s="67"/>
      <c r="Y414" s="67"/>
      <c r="Z414" s="67"/>
    </row>
    <row r="415" ht="14.25" customHeight="1">
      <c r="A415" s="67"/>
      <c r="B415" s="67"/>
      <c r="C415" s="935"/>
      <c r="D415" s="67"/>
      <c r="E415" s="67"/>
      <c r="F415" s="67"/>
      <c r="G415" s="67"/>
      <c r="H415" s="67"/>
      <c r="I415" s="67"/>
      <c r="J415" s="67"/>
      <c r="K415" s="67"/>
      <c r="L415" s="67"/>
      <c r="M415" s="67"/>
      <c r="N415" s="67"/>
      <c r="O415" s="67"/>
      <c r="P415" s="67"/>
      <c r="Q415" s="67"/>
      <c r="S415" s="67"/>
      <c r="T415" s="67"/>
      <c r="U415" s="67"/>
      <c r="V415" s="67"/>
      <c r="W415" s="67"/>
      <c r="X415" s="67"/>
      <c r="Y415" s="67"/>
      <c r="Z415" s="67"/>
    </row>
    <row r="416" ht="14.25" customHeight="1">
      <c r="A416" s="67"/>
      <c r="B416" s="67"/>
      <c r="C416" s="935"/>
      <c r="D416" s="67"/>
      <c r="E416" s="67"/>
      <c r="F416" s="67"/>
      <c r="G416" s="67"/>
      <c r="H416" s="67"/>
      <c r="I416" s="67"/>
      <c r="J416" s="67"/>
      <c r="K416" s="67"/>
      <c r="L416" s="67"/>
      <c r="M416" s="67"/>
      <c r="N416" s="67"/>
      <c r="O416" s="67"/>
      <c r="P416" s="67"/>
      <c r="Q416" s="67"/>
      <c r="S416" s="67"/>
      <c r="T416" s="67"/>
      <c r="U416" s="67"/>
      <c r="V416" s="67"/>
      <c r="W416" s="67"/>
      <c r="X416" s="67"/>
      <c r="Y416" s="67"/>
      <c r="Z416" s="67"/>
    </row>
    <row r="417" ht="14.25" customHeight="1">
      <c r="A417" s="67"/>
      <c r="B417" s="67"/>
      <c r="C417" s="935"/>
      <c r="D417" s="67"/>
      <c r="E417" s="67"/>
      <c r="F417" s="67"/>
      <c r="G417" s="67"/>
      <c r="H417" s="67"/>
      <c r="I417" s="67"/>
      <c r="J417" s="67"/>
      <c r="K417" s="67"/>
      <c r="L417" s="67"/>
      <c r="M417" s="67"/>
      <c r="N417" s="67"/>
      <c r="O417" s="67"/>
      <c r="P417" s="67"/>
      <c r="Q417" s="67"/>
      <c r="S417" s="67"/>
      <c r="T417" s="67"/>
      <c r="U417" s="67"/>
      <c r="V417" s="67"/>
      <c r="W417" s="67"/>
      <c r="X417" s="67"/>
      <c r="Y417" s="67"/>
      <c r="Z417" s="67"/>
    </row>
    <row r="418" ht="14.25" customHeight="1">
      <c r="A418" s="67"/>
      <c r="B418" s="67"/>
      <c r="C418" s="935"/>
      <c r="D418" s="67"/>
      <c r="E418" s="67"/>
      <c r="F418" s="67"/>
      <c r="G418" s="67"/>
      <c r="H418" s="67"/>
      <c r="I418" s="67"/>
      <c r="J418" s="67"/>
      <c r="K418" s="67"/>
      <c r="L418" s="67"/>
      <c r="M418" s="67"/>
      <c r="N418" s="67"/>
      <c r="O418" s="67"/>
      <c r="P418" s="67"/>
      <c r="Q418" s="67"/>
      <c r="S418" s="67"/>
      <c r="T418" s="67"/>
      <c r="U418" s="67"/>
      <c r="V418" s="67"/>
      <c r="W418" s="67"/>
      <c r="X418" s="67"/>
      <c r="Y418" s="67"/>
      <c r="Z418" s="67"/>
    </row>
    <row r="419" ht="14.25" customHeight="1">
      <c r="A419" s="67"/>
      <c r="B419" s="67"/>
      <c r="C419" s="935"/>
      <c r="D419" s="67"/>
      <c r="E419" s="67"/>
      <c r="F419" s="67"/>
      <c r="G419" s="67"/>
      <c r="H419" s="67"/>
      <c r="I419" s="67"/>
      <c r="J419" s="67"/>
      <c r="K419" s="67"/>
      <c r="L419" s="67"/>
      <c r="M419" s="67"/>
      <c r="N419" s="67"/>
      <c r="O419" s="67"/>
      <c r="P419" s="67"/>
      <c r="Q419" s="67"/>
      <c r="S419" s="67"/>
      <c r="T419" s="67"/>
      <c r="U419" s="67"/>
      <c r="V419" s="67"/>
      <c r="W419" s="67"/>
      <c r="X419" s="67"/>
      <c r="Y419" s="67"/>
      <c r="Z419" s="67"/>
    </row>
    <row r="420" ht="14.25" customHeight="1">
      <c r="A420" s="67"/>
      <c r="B420" s="67"/>
      <c r="C420" s="935"/>
      <c r="D420" s="67"/>
      <c r="E420" s="67"/>
      <c r="F420" s="67"/>
      <c r="G420" s="67"/>
      <c r="H420" s="67"/>
      <c r="I420" s="67"/>
      <c r="J420" s="67"/>
      <c r="K420" s="67"/>
      <c r="L420" s="67"/>
      <c r="M420" s="67"/>
      <c r="N420" s="67"/>
      <c r="O420" s="67"/>
      <c r="P420" s="67"/>
      <c r="Q420" s="67"/>
      <c r="S420" s="67"/>
      <c r="T420" s="67"/>
      <c r="U420" s="67"/>
      <c r="V420" s="67"/>
      <c r="W420" s="67"/>
      <c r="X420" s="67"/>
      <c r="Y420" s="67"/>
      <c r="Z420" s="67"/>
    </row>
    <row r="421" ht="14.25" customHeight="1">
      <c r="A421" s="67"/>
      <c r="B421" s="67"/>
      <c r="C421" s="935"/>
      <c r="D421" s="67"/>
      <c r="E421" s="67"/>
      <c r="F421" s="67"/>
      <c r="G421" s="67"/>
      <c r="H421" s="67"/>
      <c r="I421" s="67"/>
      <c r="J421" s="67"/>
      <c r="K421" s="67"/>
      <c r="L421" s="67"/>
      <c r="M421" s="67"/>
      <c r="N421" s="67"/>
      <c r="O421" s="67"/>
      <c r="P421" s="67"/>
      <c r="Q421" s="67"/>
      <c r="S421" s="67"/>
      <c r="T421" s="67"/>
      <c r="U421" s="67"/>
      <c r="V421" s="67"/>
      <c r="W421" s="67"/>
      <c r="X421" s="67"/>
      <c r="Y421" s="67"/>
      <c r="Z421" s="67"/>
    </row>
    <row r="422" ht="14.25" customHeight="1">
      <c r="A422" s="67"/>
      <c r="B422" s="67"/>
      <c r="C422" s="935"/>
      <c r="D422" s="67"/>
      <c r="E422" s="67"/>
      <c r="F422" s="67"/>
      <c r="G422" s="67"/>
      <c r="H422" s="67"/>
      <c r="I422" s="67"/>
      <c r="J422" s="67"/>
      <c r="K422" s="67"/>
      <c r="L422" s="67"/>
      <c r="M422" s="67"/>
      <c r="N422" s="67"/>
      <c r="O422" s="67"/>
      <c r="P422" s="67"/>
      <c r="Q422" s="67"/>
      <c r="S422" s="67"/>
      <c r="T422" s="67"/>
      <c r="U422" s="67"/>
      <c r="V422" s="67"/>
      <c r="W422" s="67"/>
      <c r="X422" s="67"/>
      <c r="Y422" s="67"/>
      <c r="Z422" s="67"/>
    </row>
    <row r="423" ht="14.25" customHeight="1">
      <c r="A423" s="67"/>
      <c r="B423" s="67"/>
      <c r="C423" s="935"/>
      <c r="D423" s="67"/>
      <c r="E423" s="67"/>
      <c r="F423" s="67"/>
      <c r="G423" s="67"/>
      <c r="H423" s="67"/>
      <c r="I423" s="67"/>
      <c r="J423" s="67"/>
      <c r="K423" s="67"/>
      <c r="L423" s="67"/>
      <c r="M423" s="67"/>
      <c r="N423" s="67"/>
      <c r="O423" s="67"/>
      <c r="P423" s="67"/>
      <c r="Q423" s="67"/>
      <c r="S423" s="67"/>
      <c r="T423" s="67"/>
      <c r="U423" s="67"/>
      <c r="V423" s="67"/>
      <c r="W423" s="67"/>
      <c r="X423" s="67"/>
      <c r="Y423" s="67"/>
      <c r="Z423" s="67"/>
    </row>
    <row r="424" ht="14.25" customHeight="1">
      <c r="A424" s="67"/>
      <c r="B424" s="67"/>
      <c r="C424" s="935"/>
      <c r="D424" s="67"/>
      <c r="E424" s="67"/>
      <c r="F424" s="67"/>
      <c r="G424" s="67"/>
      <c r="H424" s="67"/>
      <c r="I424" s="67"/>
      <c r="J424" s="67"/>
      <c r="K424" s="67"/>
      <c r="L424" s="67"/>
      <c r="M424" s="67"/>
      <c r="N424" s="67"/>
      <c r="O424" s="67"/>
      <c r="P424" s="67"/>
      <c r="Q424" s="67"/>
      <c r="S424" s="67"/>
      <c r="T424" s="67"/>
      <c r="U424" s="67"/>
      <c r="V424" s="67"/>
      <c r="W424" s="67"/>
      <c r="X424" s="67"/>
      <c r="Y424" s="67"/>
      <c r="Z424" s="67"/>
    </row>
    <row r="425" ht="14.25" customHeight="1">
      <c r="A425" s="67"/>
      <c r="B425" s="67"/>
      <c r="C425" s="935"/>
      <c r="D425" s="67"/>
      <c r="E425" s="67"/>
      <c r="F425" s="67"/>
      <c r="G425" s="67"/>
      <c r="H425" s="67"/>
      <c r="I425" s="67"/>
      <c r="J425" s="67"/>
      <c r="K425" s="67"/>
      <c r="L425" s="67"/>
      <c r="M425" s="67"/>
      <c r="N425" s="67"/>
      <c r="O425" s="67"/>
      <c r="P425" s="67"/>
      <c r="Q425" s="67"/>
      <c r="S425" s="67"/>
      <c r="T425" s="67"/>
      <c r="U425" s="67"/>
      <c r="V425" s="67"/>
      <c r="W425" s="67"/>
      <c r="X425" s="67"/>
      <c r="Y425" s="67"/>
      <c r="Z425" s="67"/>
    </row>
    <row r="426" ht="14.25" customHeight="1">
      <c r="A426" s="67"/>
      <c r="B426" s="67"/>
      <c r="C426" s="935"/>
      <c r="D426" s="67"/>
      <c r="E426" s="67"/>
      <c r="F426" s="67"/>
      <c r="G426" s="67"/>
      <c r="H426" s="67"/>
      <c r="I426" s="67"/>
      <c r="J426" s="67"/>
      <c r="K426" s="67"/>
      <c r="L426" s="67"/>
      <c r="M426" s="67"/>
      <c r="N426" s="67"/>
      <c r="O426" s="67"/>
      <c r="P426" s="67"/>
      <c r="Q426" s="67"/>
      <c r="S426" s="67"/>
      <c r="T426" s="67"/>
      <c r="U426" s="67"/>
      <c r="V426" s="67"/>
      <c r="W426" s="67"/>
      <c r="X426" s="67"/>
      <c r="Y426" s="67"/>
      <c r="Z426" s="67"/>
    </row>
    <row r="427" ht="14.25" customHeight="1">
      <c r="A427" s="67"/>
      <c r="B427" s="67"/>
      <c r="C427" s="935"/>
      <c r="D427" s="67"/>
      <c r="E427" s="67"/>
      <c r="F427" s="67"/>
      <c r="G427" s="67"/>
      <c r="H427" s="67"/>
      <c r="I427" s="67"/>
      <c r="J427" s="67"/>
      <c r="K427" s="67"/>
      <c r="L427" s="67"/>
      <c r="M427" s="67"/>
      <c r="N427" s="67"/>
      <c r="O427" s="67"/>
      <c r="P427" s="67"/>
      <c r="Q427" s="67"/>
      <c r="S427" s="67"/>
      <c r="T427" s="67"/>
      <c r="U427" s="67"/>
      <c r="V427" s="67"/>
      <c r="W427" s="67"/>
      <c r="X427" s="67"/>
      <c r="Y427" s="67"/>
      <c r="Z427" s="67"/>
    </row>
    <row r="428" ht="14.25" customHeight="1">
      <c r="A428" s="67"/>
      <c r="B428" s="67"/>
      <c r="C428" s="935"/>
      <c r="D428" s="67"/>
      <c r="E428" s="67"/>
      <c r="F428" s="67"/>
      <c r="G428" s="67"/>
      <c r="H428" s="67"/>
      <c r="I428" s="67"/>
      <c r="J428" s="67"/>
      <c r="K428" s="67"/>
      <c r="L428" s="67"/>
      <c r="M428" s="67"/>
      <c r="N428" s="67"/>
      <c r="O428" s="67"/>
      <c r="P428" s="67"/>
      <c r="Q428" s="67"/>
      <c r="S428" s="67"/>
      <c r="T428" s="67"/>
      <c r="U428" s="67"/>
      <c r="V428" s="67"/>
      <c r="W428" s="67"/>
      <c r="X428" s="67"/>
      <c r="Y428" s="67"/>
      <c r="Z428" s="67"/>
    </row>
    <row r="429" ht="14.25" customHeight="1">
      <c r="A429" s="67"/>
      <c r="B429" s="67"/>
      <c r="C429" s="935"/>
      <c r="D429" s="67"/>
      <c r="E429" s="67"/>
      <c r="F429" s="67"/>
      <c r="G429" s="67"/>
      <c r="H429" s="67"/>
      <c r="I429" s="67"/>
      <c r="J429" s="67"/>
      <c r="K429" s="67"/>
      <c r="L429" s="67"/>
      <c r="M429" s="67"/>
      <c r="N429" s="67"/>
      <c r="O429" s="67"/>
      <c r="P429" s="67"/>
      <c r="Q429" s="67"/>
      <c r="S429" s="67"/>
      <c r="T429" s="67"/>
      <c r="U429" s="67"/>
      <c r="V429" s="67"/>
      <c r="W429" s="67"/>
      <c r="X429" s="67"/>
      <c r="Y429" s="67"/>
      <c r="Z429" s="67"/>
    </row>
    <row r="430" ht="14.25" customHeight="1">
      <c r="A430" s="67"/>
      <c r="B430" s="67"/>
      <c r="C430" s="935"/>
      <c r="D430" s="67"/>
      <c r="E430" s="67"/>
      <c r="F430" s="67"/>
      <c r="G430" s="67"/>
      <c r="H430" s="67"/>
      <c r="I430" s="67"/>
      <c r="J430" s="67"/>
      <c r="K430" s="67"/>
      <c r="L430" s="67"/>
      <c r="M430" s="67"/>
      <c r="N430" s="67"/>
      <c r="O430" s="67"/>
      <c r="P430" s="67"/>
      <c r="Q430" s="67"/>
      <c r="S430" s="67"/>
      <c r="T430" s="67"/>
      <c r="U430" s="67"/>
      <c r="V430" s="67"/>
      <c r="W430" s="67"/>
      <c r="X430" s="67"/>
      <c r="Y430" s="67"/>
      <c r="Z430" s="67"/>
    </row>
    <row r="431" ht="14.25" customHeight="1">
      <c r="A431" s="67"/>
      <c r="B431" s="67"/>
      <c r="C431" s="935"/>
      <c r="D431" s="67"/>
      <c r="E431" s="67"/>
      <c r="F431" s="67"/>
      <c r="G431" s="67"/>
      <c r="H431" s="67"/>
      <c r="I431" s="67"/>
      <c r="J431" s="67"/>
      <c r="K431" s="67"/>
      <c r="L431" s="67"/>
      <c r="M431" s="67"/>
      <c r="N431" s="67"/>
      <c r="O431" s="67"/>
      <c r="P431" s="67"/>
      <c r="Q431" s="67"/>
      <c r="S431" s="67"/>
      <c r="T431" s="67"/>
      <c r="U431" s="67"/>
      <c r="V431" s="67"/>
      <c r="W431" s="67"/>
      <c r="X431" s="67"/>
      <c r="Y431" s="67"/>
      <c r="Z431" s="67"/>
    </row>
    <row r="432" ht="14.25" customHeight="1">
      <c r="A432" s="67"/>
      <c r="B432" s="67"/>
      <c r="C432" s="935"/>
      <c r="D432" s="67"/>
      <c r="E432" s="67"/>
      <c r="F432" s="67"/>
      <c r="G432" s="67"/>
      <c r="H432" s="67"/>
      <c r="I432" s="67"/>
      <c r="J432" s="67"/>
      <c r="K432" s="67"/>
      <c r="L432" s="67"/>
      <c r="M432" s="67"/>
      <c r="N432" s="67"/>
      <c r="O432" s="67"/>
      <c r="P432" s="67"/>
      <c r="Q432" s="67"/>
      <c r="S432" s="67"/>
      <c r="T432" s="67"/>
      <c r="U432" s="67"/>
      <c r="V432" s="67"/>
      <c r="W432" s="67"/>
      <c r="X432" s="67"/>
      <c r="Y432" s="67"/>
      <c r="Z432" s="67"/>
    </row>
    <row r="433" ht="14.25" customHeight="1">
      <c r="A433" s="67"/>
      <c r="B433" s="67"/>
      <c r="C433" s="935"/>
      <c r="D433" s="67"/>
      <c r="E433" s="67"/>
      <c r="F433" s="67"/>
      <c r="G433" s="67"/>
      <c r="H433" s="67"/>
      <c r="I433" s="67"/>
      <c r="J433" s="67"/>
      <c r="K433" s="67"/>
      <c r="L433" s="67"/>
      <c r="M433" s="67"/>
      <c r="N433" s="67"/>
      <c r="O433" s="67"/>
      <c r="P433" s="67"/>
      <c r="Q433" s="67"/>
      <c r="S433" s="67"/>
      <c r="T433" s="67"/>
      <c r="U433" s="67"/>
      <c r="V433" s="67"/>
      <c r="W433" s="67"/>
      <c r="X433" s="67"/>
      <c r="Y433" s="67"/>
      <c r="Z433" s="67"/>
    </row>
    <row r="434" ht="14.25" customHeight="1">
      <c r="A434" s="67"/>
      <c r="B434" s="67"/>
      <c r="C434" s="935"/>
      <c r="D434" s="67"/>
      <c r="E434" s="67"/>
      <c r="F434" s="67"/>
      <c r="G434" s="67"/>
      <c r="H434" s="67"/>
      <c r="I434" s="67"/>
      <c r="J434" s="67"/>
      <c r="K434" s="67"/>
      <c r="L434" s="67"/>
      <c r="M434" s="67"/>
      <c r="N434" s="67"/>
      <c r="O434" s="67"/>
      <c r="P434" s="67"/>
      <c r="Q434" s="67"/>
      <c r="S434" s="67"/>
      <c r="T434" s="67"/>
      <c r="U434" s="67"/>
      <c r="V434" s="67"/>
      <c r="W434" s="67"/>
      <c r="X434" s="67"/>
      <c r="Y434" s="67"/>
      <c r="Z434" s="67"/>
    </row>
    <row r="435" ht="14.25" customHeight="1">
      <c r="A435" s="67"/>
      <c r="B435" s="67"/>
      <c r="C435" s="935"/>
      <c r="D435" s="67"/>
      <c r="E435" s="67"/>
      <c r="F435" s="67"/>
      <c r="G435" s="67"/>
      <c r="H435" s="67"/>
      <c r="I435" s="67"/>
      <c r="J435" s="67"/>
      <c r="K435" s="67"/>
      <c r="L435" s="67"/>
      <c r="M435" s="67"/>
      <c r="N435" s="67"/>
      <c r="O435" s="67"/>
      <c r="P435" s="67"/>
      <c r="Q435" s="67"/>
      <c r="S435" s="67"/>
      <c r="T435" s="67"/>
      <c r="U435" s="67"/>
      <c r="V435" s="67"/>
      <c r="W435" s="67"/>
      <c r="X435" s="67"/>
      <c r="Y435" s="67"/>
      <c r="Z435" s="67"/>
    </row>
    <row r="436" ht="14.25" customHeight="1">
      <c r="A436" s="67"/>
      <c r="B436" s="67"/>
      <c r="C436" s="935"/>
      <c r="D436" s="67"/>
      <c r="E436" s="67"/>
      <c r="F436" s="67"/>
      <c r="G436" s="67"/>
      <c r="H436" s="67"/>
      <c r="I436" s="67"/>
      <c r="J436" s="67"/>
      <c r="K436" s="67"/>
      <c r="L436" s="67"/>
      <c r="M436" s="67"/>
      <c r="N436" s="67"/>
      <c r="O436" s="67"/>
      <c r="P436" s="67"/>
      <c r="Q436" s="67"/>
      <c r="S436" s="67"/>
      <c r="T436" s="67"/>
      <c r="U436" s="67"/>
      <c r="V436" s="67"/>
      <c r="W436" s="67"/>
      <c r="X436" s="67"/>
      <c r="Y436" s="67"/>
      <c r="Z436" s="67"/>
    </row>
    <row r="437" ht="14.25" customHeight="1">
      <c r="A437" s="67"/>
      <c r="B437" s="67"/>
      <c r="C437" s="935"/>
      <c r="D437" s="67"/>
      <c r="E437" s="67"/>
      <c r="F437" s="67"/>
      <c r="G437" s="67"/>
      <c r="H437" s="67"/>
      <c r="I437" s="67"/>
      <c r="J437" s="67"/>
      <c r="K437" s="67"/>
      <c r="L437" s="67"/>
      <c r="M437" s="67"/>
      <c r="N437" s="67"/>
      <c r="O437" s="67"/>
      <c r="P437" s="67"/>
      <c r="Q437" s="67"/>
      <c r="S437" s="67"/>
      <c r="T437" s="67"/>
      <c r="U437" s="67"/>
      <c r="V437" s="67"/>
      <c r="W437" s="67"/>
      <c r="X437" s="67"/>
      <c r="Y437" s="67"/>
      <c r="Z437" s="67"/>
    </row>
    <row r="438" ht="14.25" customHeight="1">
      <c r="A438" s="67"/>
      <c r="B438" s="67"/>
      <c r="C438" s="935"/>
      <c r="D438" s="67"/>
      <c r="E438" s="67"/>
      <c r="F438" s="67"/>
      <c r="G438" s="67"/>
      <c r="H438" s="67"/>
      <c r="I438" s="67"/>
      <c r="J438" s="67"/>
      <c r="K438" s="67"/>
      <c r="L438" s="67"/>
      <c r="M438" s="67"/>
      <c r="N438" s="67"/>
      <c r="O438" s="67"/>
      <c r="P438" s="67"/>
      <c r="Q438" s="67"/>
      <c r="S438" s="67"/>
      <c r="T438" s="67"/>
      <c r="U438" s="67"/>
      <c r="V438" s="67"/>
      <c r="W438" s="67"/>
      <c r="X438" s="67"/>
      <c r="Y438" s="67"/>
      <c r="Z438" s="67"/>
    </row>
    <row r="439" ht="14.25" customHeight="1">
      <c r="A439" s="67"/>
      <c r="B439" s="67"/>
      <c r="C439" s="935"/>
      <c r="D439" s="67"/>
      <c r="E439" s="67"/>
      <c r="F439" s="67"/>
      <c r="G439" s="67"/>
      <c r="H439" s="67"/>
      <c r="I439" s="67"/>
      <c r="J439" s="67"/>
      <c r="K439" s="67"/>
      <c r="L439" s="67"/>
      <c r="M439" s="67"/>
      <c r="N439" s="67"/>
      <c r="O439" s="67"/>
      <c r="P439" s="67"/>
      <c r="Q439" s="67"/>
      <c r="S439" s="67"/>
      <c r="T439" s="67"/>
      <c r="U439" s="67"/>
      <c r="V439" s="67"/>
      <c r="W439" s="67"/>
      <c r="X439" s="67"/>
      <c r="Y439" s="67"/>
      <c r="Z439" s="67"/>
    </row>
    <row r="440" ht="14.25" customHeight="1">
      <c r="A440" s="67"/>
      <c r="B440" s="67"/>
      <c r="C440" s="935"/>
      <c r="D440" s="67"/>
      <c r="E440" s="67"/>
      <c r="F440" s="67"/>
      <c r="G440" s="67"/>
      <c r="H440" s="67"/>
      <c r="I440" s="67"/>
      <c r="J440" s="67"/>
      <c r="K440" s="67"/>
      <c r="L440" s="67"/>
      <c r="M440" s="67"/>
      <c r="N440" s="67"/>
      <c r="O440" s="67"/>
      <c r="P440" s="67"/>
      <c r="Q440" s="67"/>
      <c r="S440" s="67"/>
      <c r="T440" s="67"/>
      <c r="U440" s="67"/>
      <c r="V440" s="67"/>
      <c r="W440" s="67"/>
      <c r="X440" s="67"/>
      <c r="Y440" s="67"/>
      <c r="Z440" s="67"/>
    </row>
    <row r="441" ht="14.25" customHeight="1">
      <c r="A441" s="67"/>
      <c r="B441" s="67"/>
      <c r="C441" s="935"/>
      <c r="D441" s="67"/>
      <c r="E441" s="67"/>
      <c r="F441" s="67"/>
      <c r="G441" s="67"/>
      <c r="H441" s="67"/>
      <c r="I441" s="67"/>
      <c r="J441" s="67"/>
      <c r="K441" s="67"/>
      <c r="L441" s="67"/>
      <c r="M441" s="67"/>
      <c r="N441" s="67"/>
      <c r="O441" s="67"/>
      <c r="P441" s="67"/>
      <c r="Q441" s="67"/>
      <c r="S441" s="67"/>
      <c r="T441" s="67"/>
      <c r="U441" s="67"/>
      <c r="V441" s="67"/>
      <c r="W441" s="67"/>
      <c r="X441" s="67"/>
      <c r="Y441" s="67"/>
      <c r="Z441" s="67"/>
    </row>
    <row r="442" ht="14.25" customHeight="1">
      <c r="A442" s="67"/>
      <c r="B442" s="67"/>
      <c r="C442" s="935"/>
      <c r="D442" s="67"/>
      <c r="E442" s="67"/>
      <c r="F442" s="67"/>
      <c r="G442" s="67"/>
      <c r="H442" s="67"/>
      <c r="I442" s="67"/>
      <c r="J442" s="67"/>
      <c r="K442" s="67"/>
      <c r="L442" s="67"/>
      <c r="M442" s="67"/>
      <c r="N442" s="67"/>
      <c r="O442" s="67"/>
      <c r="P442" s="67"/>
      <c r="Q442" s="67"/>
      <c r="S442" s="67"/>
      <c r="T442" s="67"/>
      <c r="U442" s="67"/>
      <c r="V442" s="67"/>
      <c r="W442" s="67"/>
      <c r="X442" s="67"/>
      <c r="Y442" s="67"/>
      <c r="Z442" s="67"/>
    </row>
    <row r="443" ht="14.25" customHeight="1">
      <c r="A443" s="67"/>
      <c r="B443" s="67"/>
      <c r="C443" s="935"/>
      <c r="D443" s="67"/>
      <c r="E443" s="67"/>
      <c r="F443" s="67"/>
      <c r="G443" s="67"/>
      <c r="H443" s="67"/>
      <c r="I443" s="67"/>
      <c r="J443" s="67"/>
      <c r="K443" s="67"/>
      <c r="L443" s="67"/>
      <c r="M443" s="67"/>
      <c r="N443" s="67"/>
      <c r="O443" s="67"/>
      <c r="P443" s="67"/>
      <c r="Q443" s="67"/>
      <c r="S443" s="67"/>
      <c r="T443" s="67"/>
      <c r="U443" s="67"/>
      <c r="V443" s="67"/>
      <c r="W443" s="67"/>
      <c r="X443" s="67"/>
      <c r="Y443" s="67"/>
      <c r="Z443" s="67"/>
    </row>
    <row r="444" ht="14.25" customHeight="1">
      <c r="A444" s="67"/>
      <c r="B444" s="67"/>
      <c r="C444" s="935"/>
      <c r="D444" s="67"/>
      <c r="E444" s="67"/>
      <c r="F444" s="67"/>
      <c r="G444" s="67"/>
      <c r="H444" s="67"/>
      <c r="I444" s="67"/>
      <c r="J444" s="67"/>
      <c r="K444" s="67"/>
      <c r="L444" s="67"/>
      <c r="M444" s="67"/>
      <c r="N444" s="67"/>
      <c r="O444" s="67"/>
      <c r="P444" s="67"/>
      <c r="Q444" s="67"/>
      <c r="S444" s="67"/>
      <c r="T444" s="67"/>
      <c r="U444" s="67"/>
      <c r="V444" s="67"/>
      <c r="W444" s="67"/>
      <c r="X444" s="67"/>
      <c r="Y444" s="67"/>
      <c r="Z444" s="67"/>
    </row>
    <row r="445" ht="14.25" customHeight="1">
      <c r="A445" s="67"/>
      <c r="B445" s="67"/>
      <c r="C445" s="935"/>
      <c r="D445" s="67"/>
      <c r="E445" s="67"/>
      <c r="F445" s="67"/>
      <c r="G445" s="67"/>
      <c r="H445" s="67"/>
      <c r="I445" s="67"/>
      <c r="J445" s="67"/>
      <c r="K445" s="67"/>
      <c r="L445" s="67"/>
      <c r="M445" s="67"/>
      <c r="N445" s="67"/>
      <c r="O445" s="67"/>
      <c r="P445" s="67"/>
      <c r="Q445" s="67"/>
      <c r="S445" s="67"/>
      <c r="T445" s="67"/>
      <c r="U445" s="67"/>
      <c r="V445" s="67"/>
      <c r="W445" s="67"/>
      <c r="X445" s="67"/>
      <c r="Y445" s="67"/>
      <c r="Z445" s="67"/>
    </row>
    <row r="446" ht="14.25" customHeight="1">
      <c r="A446" s="67"/>
      <c r="B446" s="67"/>
      <c r="C446" s="935"/>
      <c r="D446" s="67"/>
      <c r="E446" s="67"/>
      <c r="F446" s="67"/>
      <c r="G446" s="67"/>
      <c r="H446" s="67"/>
      <c r="I446" s="67"/>
      <c r="J446" s="67"/>
      <c r="K446" s="67"/>
      <c r="L446" s="67"/>
      <c r="M446" s="67"/>
      <c r="N446" s="67"/>
      <c r="O446" s="67"/>
      <c r="P446" s="67"/>
      <c r="Q446" s="67"/>
      <c r="S446" s="67"/>
      <c r="T446" s="67"/>
      <c r="U446" s="67"/>
      <c r="V446" s="67"/>
      <c r="W446" s="67"/>
      <c r="X446" s="67"/>
      <c r="Y446" s="67"/>
      <c r="Z446" s="67"/>
    </row>
    <row r="447" ht="14.25" customHeight="1">
      <c r="A447" s="67"/>
      <c r="B447" s="67"/>
      <c r="C447" s="935"/>
      <c r="D447" s="67"/>
      <c r="E447" s="67"/>
      <c r="F447" s="67"/>
      <c r="G447" s="67"/>
      <c r="H447" s="67"/>
      <c r="I447" s="67"/>
      <c r="J447" s="67"/>
      <c r="K447" s="67"/>
      <c r="L447" s="67"/>
      <c r="M447" s="67"/>
      <c r="N447" s="67"/>
      <c r="O447" s="67"/>
      <c r="P447" s="67"/>
      <c r="Q447" s="67"/>
      <c r="S447" s="67"/>
      <c r="T447" s="67"/>
      <c r="U447" s="67"/>
      <c r="V447" s="67"/>
      <c r="W447" s="67"/>
      <c r="X447" s="67"/>
      <c r="Y447" s="67"/>
      <c r="Z447" s="67"/>
    </row>
    <row r="448" ht="14.25" customHeight="1">
      <c r="A448" s="67"/>
      <c r="B448" s="67"/>
      <c r="C448" s="935"/>
      <c r="D448" s="67"/>
      <c r="E448" s="67"/>
      <c r="F448" s="67"/>
      <c r="G448" s="67"/>
      <c r="H448" s="67"/>
      <c r="I448" s="67"/>
      <c r="J448" s="67"/>
      <c r="K448" s="67"/>
      <c r="L448" s="67"/>
      <c r="M448" s="67"/>
      <c r="N448" s="67"/>
      <c r="O448" s="67"/>
      <c r="P448" s="67"/>
      <c r="Q448" s="67"/>
      <c r="S448" s="67"/>
      <c r="T448" s="67"/>
      <c r="U448" s="67"/>
      <c r="V448" s="67"/>
      <c r="W448" s="67"/>
      <c r="X448" s="67"/>
      <c r="Y448" s="67"/>
      <c r="Z448" s="67"/>
    </row>
    <row r="449" ht="14.25" customHeight="1">
      <c r="A449" s="67"/>
      <c r="B449" s="67"/>
      <c r="C449" s="935"/>
      <c r="D449" s="67"/>
      <c r="E449" s="67"/>
      <c r="F449" s="67"/>
      <c r="G449" s="67"/>
      <c r="H449" s="67"/>
      <c r="I449" s="67"/>
      <c r="J449" s="67"/>
      <c r="K449" s="67"/>
      <c r="L449" s="67"/>
      <c r="M449" s="67"/>
      <c r="N449" s="67"/>
      <c r="O449" s="67"/>
      <c r="P449" s="67"/>
      <c r="Q449" s="67"/>
      <c r="S449" s="67"/>
      <c r="T449" s="67"/>
      <c r="U449" s="67"/>
      <c r="V449" s="67"/>
      <c r="W449" s="67"/>
      <c r="X449" s="67"/>
      <c r="Y449" s="67"/>
      <c r="Z449" s="67"/>
    </row>
    <row r="450" ht="14.25" customHeight="1">
      <c r="A450" s="67"/>
      <c r="B450" s="67"/>
      <c r="C450" s="935"/>
      <c r="D450" s="67"/>
      <c r="E450" s="67"/>
      <c r="F450" s="67"/>
      <c r="G450" s="67"/>
      <c r="H450" s="67"/>
      <c r="I450" s="67"/>
      <c r="J450" s="67"/>
      <c r="K450" s="67"/>
      <c r="L450" s="67"/>
      <c r="M450" s="67"/>
      <c r="N450" s="67"/>
      <c r="O450" s="67"/>
      <c r="P450" s="67"/>
      <c r="Q450" s="67"/>
      <c r="S450" s="67"/>
      <c r="T450" s="67"/>
      <c r="U450" s="67"/>
      <c r="V450" s="67"/>
      <c r="W450" s="67"/>
      <c r="X450" s="67"/>
      <c r="Y450" s="67"/>
      <c r="Z450" s="67"/>
    </row>
    <row r="451" ht="14.25" customHeight="1">
      <c r="A451" s="67"/>
      <c r="B451" s="67"/>
      <c r="C451" s="935"/>
      <c r="D451" s="67"/>
      <c r="E451" s="67"/>
      <c r="F451" s="67"/>
      <c r="G451" s="67"/>
      <c r="H451" s="67"/>
      <c r="I451" s="67"/>
      <c r="J451" s="67"/>
      <c r="K451" s="67"/>
      <c r="L451" s="67"/>
      <c r="M451" s="67"/>
      <c r="N451" s="67"/>
      <c r="O451" s="67"/>
      <c r="P451" s="67"/>
      <c r="Q451" s="67"/>
      <c r="S451" s="67"/>
      <c r="T451" s="67"/>
      <c r="U451" s="67"/>
      <c r="V451" s="67"/>
      <c r="W451" s="67"/>
      <c r="X451" s="67"/>
      <c r="Y451" s="67"/>
      <c r="Z451" s="67"/>
    </row>
    <row r="452" ht="14.25" customHeight="1">
      <c r="A452" s="67"/>
      <c r="B452" s="67"/>
      <c r="C452" s="935"/>
      <c r="D452" s="67"/>
      <c r="E452" s="67"/>
      <c r="F452" s="67"/>
      <c r="G452" s="67"/>
      <c r="H452" s="67"/>
      <c r="I452" s="67"/>
      <c r="J452" s="67"/>
      <c r="K452" s="67"/>
      <c r="L452" s="67"/>
      <c r="M452" s="67"/>
      <c r="N452" s="67"/>
      <c r="O452" s="67"/>
      <c r="P452" s="67"/>
      <c r="Q452" s="67"/>
      <c r="S452" s="67"/>
      <c r="T452" s="67"/>
      <c r="U452" s="67"/>
      <c r="V452" s="67"/>
      <c r="W452" s="67"/>
      <c r="X452" s="67"/>
      <c r="Y452" s="67"/>
      <c r="Z452" s="67"/>
    </row>
    <row r="453" ht="14.25" customHeight="1">
      <c r="A453" s="67"/>
      <c r="B453" s="67"/>
      <c r="C453" s="935"/>
      <c r="D453" s="67"/>
      <c r="E453" s="67"/>
      <c r="F453" s="67"/>
      <c r="G453" s="67"/>
      <c r="H453" s="67"/>
      <c r="I453" s="67"/>
      <c r="J453" s="67"/>
      <c r="K453" s="67"/>
      <c r="L453" s="67"/>
      <c r="M453" s="67"/>
      <c r="N453" s="67"/>
      <c r="O453" s="67"/>
      <c r="P453" s="67"/>
      <c r="Q453" s="67"/>
      <c r="S453" s="67"/>
      <c r="T453" s="67"/>
      <c r="U453" s="67"/>
      <c r="V453" s="67"/>
      <c r="W453" s="67"/>
      <c r="X453" s="67"/>
      <c r="Y453" s="67"/>
      <c r="Z453" s="67"/>
    </row>
    <row r="454" ht="14.25" customHeight="1">
      <c r="A454" s="67"/>
      <c r="B454" s="67"/>
      <c r="C454" s="935"/>
      <c r="D454" s="67"/>
      <c r="E454" s="67"/>
      <c r="F454" s="67"/>
      <c r="G454" s="67"/>
      <c r="H454" s="67"/>
      <c r="I454" s="67"/>
      <c r="J454" s="67"/>
      <c r="K454" s="67"/>
      <c r="L454" s="67"/>
      <c r="M454" s="67"/>
      <c r="N454" s="67"/>
      <c r="O454" s="67"/>
      <c r="P454" s="67"/>
      <c r="Q454" s="67"/>
      <c r="S454" s="67"/>
      <c r="T454" s="67"/>
      <c r="U454" s="67"/>
      <c r="V454" s="67"/>
      <c r="W454" s="67"/>
      <c r="X454" s="67"/>
      <c r="Y454" s="67"/>
      <c r="Z454" s="67"/>
    </row>
    <row r="455" ht="14.25" customHeight="1">
      <c r="A455" s="67"/>
      <c r="B455" s="67"/>
      <c r="C455" s="935"/>
      <c r="D455" s="67"/>
      <c r="E455" s="67"/>
      <c r="F455" s="67"/>
      <c r="G455" s="67"/>
      <c r="H455" s="67"/>
      <c r="I455" s="67"/>
      <c r="J455" s="67"/>
      <c r="K455" s="67"/>
      <c r="L455" s="67"/>
      <c r="M455" s="67"/>
      <c r="N455" s="67"/>
      <c r="O455" s="67"/>
      <c r="P455" s="67"/>
      <c r="Q455" s="67"/>
      <c r="S455" s="67"/>
      <c r="T455" s="67"/>
      <c r="U455" s="67"/>
      <c r="V455" s="67"/>
      <c r="W455" s="67"/>
      <c r="X455" s="67"/>
      <c r="Y455" s="67"/>
      <c r="Z455" s="67"/>
    </row>
    <row r="456" ht="14.25" customHeight="1">
      <c r="A456" s="67"/>
      <c r="B456" s="67"/>
      <c r="C456" s="935"/>
      <c r="D456" s="67"/>
      <c r="E456" s="67"/>
      <c r="F456" s="67"/>
      <c r="G456" s="67"/>
      <c r="H456" s="67"/>
      <c r="I456" s="67"/>
      <c r="J456" s="67"/>
      <c r="K456" s="67"/>
      <c r="L456" s="67"/>
      <c r="M456" s="67"/>
      <c r="N456" s="67"/>
      <c r="O456" s="67"/>
      <c r="P456" s="67"/>
      <c r="Q456" s="67"/>
      <c r="S456" s="67"/>
      <c r="T456" s="67"/>
      <c r="U456" s="67"/>
      <c r="V456" s="67"/>
      <c r="W456" s="67"/>
      <c r="X456" s="67"/>
      <c r="Y456" s="67"/>
      <c r="Z456" s="67"/>
    </row>
    <row r="457" ht="14.25" customHeight="1">
      <c r="A457" s="67"/>
      <c r="B457" s="67"/>
      <c r="C457" s="935"/>
      <c r="D457" s="67"/>
      <c r="E457" s="67"/>
      <c r="F457" s="67"/>
      <c r="G457" s="67"/>
      <c r="H457" s="67"/>
      <c r="I457" s="67"/>
      <c r="J457" s="67"/>
      <c r="K457" s="67"/>
      <c r="L457" s="67"/>
      <c r="M457" s="67"/>
      <c r="N457" s="67"/>
      <c r="O457" s="67"/>
      <c r="P457" s="67"/>
      <c r="Q457" s="67"/>
      <c r="S457" s="67"/>
      <c r="T457" s="67"/>
      <c r="U457" s="67"/>
      <c r="V457" s="67"/>
      <c r="W457" s="67"/>
      <c r="X457" s="67"/>
      <c r="Y457" s="67"/>
      <c r="Z457" s="67"/>
    </row>
    <row r="458" ht="14.25" customHeight="1">
      <c r="A458" s="67"/>
      <c r="B458" s="67"/>
      <c r="C458" s="935"/>
      <c r="D458" s="67"/>
      <c r="E458" s="67"/>
      <c r="F458" s="67"/>
      <c r="G458" s="67"/>
      <c r="H458" s="67"/>
      <c r="I458" s="67"/>
      <c r="J458" s="67"/>
      <c r="K458" s="67"/>
      <c r="L458" s="67"/>
      <c r="M458" s="67"/>
      <c r="N458" s="67"/>
      <c r="O458" s="67"/>
      <c r="P458" s="67"/>
      <c r="Q458" s="67"/>
      <c r="S458" s="67"/>
      <c r="T458" s="67"/>
      <c r="U458" s="67"/>
      <c r="V458" s="67"/>
      <c r="W458" s="67"/>
      <c r="X458" s="67"/>
      <c r="Y458" s="67"/>
      <c r="Z458" s="67"/>
    </row>
    <row r="459" ht="14.25" customHeight="1">
      <c r="A459" s="67"/>
      <c r="B459" s="67"/>
      <c r="C459" s="935"/>
      <c r="D459" s="67"/>
      <c r="E459" s="67"/>
      <c r="F459" s="67"/>
      <c r="G459" s="67"/>
      <c r="H459" s="67"/>
      <c r="I459" s="67"/>
      <c r="J459" s="67"/>
      <c r="K459" s="67"/>
      <c r="L459" s="67"/>
      <c r="M459" s="67"/>
      <c r="N459" s="67"/>
      <c r="O459" s="67"/>
      <c r="P459" s="67"/>
      <c r="Q459" s="67"/>
      <c r="S459" s="67"/>
      <c r="T459" s="67"/>
      <c r="U459" s="67"/>
      <c r="V459" s="67"/>
      <c r="W459" s="67"/>
      <c r="X459" s="67"/>
      <c r="Y459" s="67"/>
      <c r="Z459" s="67"/>
    </row>
    <row r="460" ht="14.25" customHeight="1">
      <c r="A460" s="67"/>
      <c r="B460" s="67"/>
      <c r="C460" s="935"/>
      <c r="D460" s="67"/>
      <c r="E460" s="67"/>
      <c r="F460" s="67"/>
      <c r="G460" s="67"/>
      <c r="H460" s="67"/>
      <c r="I460" s="67"/>
      <c r="J460" s="67"/>
      <c r="K460" s="67"/>
      <c r="L460" s="67"/>
      <c r="M460" s="67"/>
      <c r="N460" s="67"/>
      <c r="O460" s="67"/>
      <c r="P460" s="67"/>
      <c r="Q460" s="67"/>
      <c r="S460" s="67"/>
      <c r="T460" s="67"/>
      <c r="U460" s="67"/>
      <c r="V460" s="67"/>
      <c r="W460" s="67"/>
      <c r="X460" s="67"/>
      <c r="Y460" s="67"/>
      <c r="Z460" s="67"/>
    </row>
    <row r="461" ht="14.25" customHeight="1">
      <c r="A461" s="67"/>
      <c r="B461" s="67"/>
      <c r="C461" s="935"/>
      <c r="D461" s="67"/>
      <c r="E461" s="67"/>
      <c r="F461" s="67"/>
      <c r="G461" s="67"/>
      <c r="H461" s="67"/>
      <c r="I461" s="67"/>
      <c r="J461" s="67"/>
      <c r="K461" s="67"/>
      <c r="L461" s="67"/>
      <c r="M461" s="67"/>
      <c r="N461" s="67"/>
      <c r="O461" s="67"/>
      <c r="P461" s="67"/>
      <c r="Q461" s="67"/>
      <c r="S461" s="67"/>
      <c r="T461" s="67"/>
      <c r="U461" s="67"/>
      <c r="V461" s="67"/>
      <c r="W461" s="67"/>
      <c r="X461" s="67"/>
      <c r="Y461" s="67"/>
      <c r="Z461" s="67"/>
    </row>
    <row r="462" ht="14.25" customHeight="1">
      <c r="A462" s="67"/>
      <c r="B462" s="67"/>
      <c r="C462" s="935"/>
      <c r="D462" s="67"/>
      <c r="E462" s="67"/>
      <c r="F462" s="67"/>
      <c r="G462" s="67"/>
      <c r="H462" s="67"/>
      <c r="I462" s="67"/>
      <c r="J462" s="67"/>
      <c r="K462" s="67"/>
      <c r="L462" s="67"/>
      <c r="M462" s="67"/>
      <c r="N462" s="67"/>
      <c r="O462" s="67"/>
      <c r="P462" s="67"/>
      <c r="Q462" s="67"/>
      <c r="S462" s="67"/>
      <c r="T462" s="67"/>
      <c r="U462" s="67"/>
      <c r="V462" s="67"/>
      <c r="W462" s="67"/>
      <c r="X462" s="67"/>
      <c r="Y462" s="67"/>
      <c r="Z462" s="67"/>
    </row>
    <row r="463" ht="14.25" customHeight="1">
      <c r="A463" s="67"/>
      <c r="B463" s="67"/>
      <c r="C463" s="935"/>
      <c r="D463" s="67"/>
      <c r="E463" s="67"/>
      <c r="F463" s="67"/>
      <c r="G463" s="67"/>
      <c r="H463" s="67"/>
      <c r="I463" s="67"/>
      <c r="J463" s="67"/>
      <c r="K463" s="67"/>
      <c r="L463" s="67"/>
      <c r="M463" s="67"/>
      <c r="N463" s="67"/>
      <c r="O463" s="67"/>
      <c r="P463" s="67"/>
      <c r="Q463" s="67"/>
      <c r="S463" s="67"/>
      <c r="T463" s="67"/>
      <c r="U463" s="67"/>
      <c r="V463" s="67"/>
      <c r="W463" s="67"/>
      <c r="X463" s="67"/>
      <c r="Y463" s="67"/>
      <c r="Z463" s="67"/>
    </row>
    <row r="464" ht="14.25" customHeight="1">
      <c r="A464" s="67"/>
      <c r="B464" s="67"/>
      <c r="C464" s="935"/>
      <c r="D464" s="67"/>
      <c r="E464" s="67"/>
      <c r="F464" s="67"/>
      <c r="G464" s="67"/>
      <c r="H464" s="67"/>
      <c r="I464" s="67"/>
      <c r="J464" s="67"/>
      <c r="K464" s="67"/>
      <c r="L464" s="67"/>
      <c r="M464" s="67"/>
      <c r="N464" s="67"/>
      <c r="O464" s="67"/>
      <c r="P464" s="67"/>
      <c r="Q464" s="67"/>
      <c r="S464" s="67"/>
      <c r="T464" s="67"/>
      <c r="U464" s="67"/>
      <c r="V464" s="67"/>
      <c r="W464" s="67"/>
      <c r="X464" s="67"/>
      <c r="Y464" s="67"/>
      <c r="Z464" s="67"/>
    </row>
    <row r="465" ht="14.25" customHeight="1">
      <c r="A465" s="67"/>
      <c r="B465" s="67"/>
      <c r="C465" s="935"/>
      <c r="D465" s="67"/>
      <c r="E465" s="67"/>
      <c r="F465" s="67"/>
      <c r="G465" s="67"/>
      <c r="H465" s="67"/>
      <c r="I465" s="67"/>
      <c r="J465" s="67"/>
      <c r="K465" s="67"/>
      <c r="L465" s="67"/>
      <c r="M465" s="67"/>
      <c r="N465" s="67"/>
      <c r="O465" s="67"/>
      <c r="P465" s="67"/>
      <c r="Q465" s="67"/>
      <c r="S465" s="67"/>
      <c r="T465" s="67"/>
      <c r="U465" s="67"/>
      <c r="V465" s="67"/>
      <c r="W465" s="67"/>
      <c r="X465" s="67"/>
      <c r="Y465" s="67"/>
      <c r="Z465" s="67"/>
    </row>
    <row r="466" ht="14.25" customHeight="1">
      <c r="A466" s="67"/>
      <c r="B466" s="67"/>
      <c r="C466" s="935"/>
      <c r="D466" s="67"/>
      <c r="E466" s="67"/>
      <c r="F466" s="67"/>
      <c r="G466" s="67"/>
      <c r="H466" s="67"/>
      <c r="I466" s="67"/>
      <c r="J466" s="67"/>
      <c r="K466" s="67"/>
      <c r="L466" s="67"/>
      <c r="M466" s="67"/>
      <c r="N466" s="67"/>
      <c r="O466" s="67"/>
      <c r="P466" s="67"/>
      <c r="Q466" s="67"/>
      <c r="S466" s="67"/>
      <c r="T466" s="67"/>
      <c r="U466" s="67"/>
      <c r="V466" s="67"/>
      <c r="W466" s="67"/>
      <c r="X466" s="67"/>
      <c r="Y466" s="67"/>
      <c r="Z466" s="67"/>
    </row>
    <row r="467" ht="14.25" customHeight="1">
      <c r="A467" s="67"/>
      <c r="B467" s="67"/>
      <c r="C467" s="935"/>
      <c r="D467" s="67"/>
      <c r="E467" s="67"/>
      <c r="F467" s="67"/>
      <c r="G467" s="67"/>
      <c r="H467" s="67"/>
      <c r="I467" s="67"/>
      <c r="J467" s="67"/>
      <c r="K467" s="67"/>
      <c r="L467" s="67"/>
      <c r="M467" s="67"/>
      <c r="N467" s="67"/>
      <c r="O467" s="67"/>
      <c r="P467" s="67"/>
      <c r="Q467" s="67"/>
      <c r="S467" s="67"/>
      <c r="T467" s="67"/>
      <c r="U467" s="67"/>
      <c r="V467" s="67"/>
      <c r="W467" s="67"/>
      <c r="X467" s="67"/>
      <c r="Y467" s="67"/>
      <c r="Z467" s="67"/>
    </row>
    <row r="468" ht="14.25" customHeight="1">
      <c r="A468" s="67"/>
      <c r="B468" s="67"/>
      <c r="C468" s="935"/>
      <c r="D468" s="67"/>
      <c r="E468" s="67"/>
      <c r="F468" s="67"/>
      <c r="G468" s="67"/>
      <c r="H468" s="67"/>
      <c r="I468" s="67"/>
      <c r="J468" s="67"/>
      <c r="K468" s="67"/>
      <c r="L468" s="67"/>
      <c r="M468" s="67"/>
      <c r="N468" s="67"/>
      <c r="O468" s="67"/>
      <c r="P468" s="67"/>
      <c r="Q468" s="67"/>
      <c r="S468" s="67"/>
      <c r="T468" s="67"/>
      <c r="U468" s="67"/>
      <c r="V468" s="67"/>
      <c r="W468" s="67"/>
      <c r="X468" s="67"/>
      <c r="Y468" s="67"/>
      <c r="Z468" s="67"/>
    </row>
    <row r="469" ht="14.25" customHeight="1">
      <c r="A469" s="67"/>
      <c r="B469" s="67"/>
      <c r="C469" s="935"/>
      <c r="D469" s="67"/>
      <c r="E469" s="67"/>
      <c r="F469" s="67"/>
      <c r="G469" s="67"/>
      <c r="H469" s="67"/>
      <c r="I469" s="67"/>
      <c r="J469" s="67"/>
      <c r="K469" s="67"/>
      <c r="L469" s="67"/>
      <c r="M469" s="67"/>
      <c r="N469" s="67"/>
      <c r="O469" s="67"/>
      <c r="P469" s="67"/>
      <c r="Q469" s="67"/>
      <c r="S469" s="67"/>
      <c r="T469" s="67"/>
      <c r="U469" s="67"/>
      <c r="V469" s="67"/>
      <c r="W469" s="67"/>
      <c r="X469" s="67"/>
      <c r="Y469" s="67"/>
      <c r="Z469" s="67"/>
    </row>
    <row r="470" ht="14.25" customHeight="1">
      <c r="A470" s="67"/>
      <c r="B470" s="67"/>
      <c r="C470" s="935"/>
      <c r="D470" s="67"/>
      <c r="E470" s="67"/>
      <c r="F470" s="67"/>
      <c r="G470" s="67"/>
      <c r="H470" s="67"/>
      <c r="I470" s="67"/>
      <c r="J470" s="67"/>
      <c r="K470" s="67"/>
      <c r="L470" s="67"/>
      <c r="M470" s="67"/>
      <c r="N470" s="67"/>
      <c r="O470" s="67"/>
      <c r="P470" s="67"/>
      <c r="Q470" s="67"/>
      <c r="S470" s="67"/>
      <c r="T470" s="67"/>
      <c r="U470" s="67"/>
      <c r="V470" s="67"/>
      <c r="W470" s="67"/>
      <c r="X470" s="67"/>
      <c r="Y470" s="67"/>
      <c r="Z470" s="67"/>
    </row>
    <row r="471" ht="14.25" customHeight="1">
      <c r="A471" s="67"/>
      <c r="B471" s="67"/>
      <c r="C471" s="935"/>
      <c r="D471" s="67"/>
      <c r="E471" s="67"/>
      <c r="F471" s="67"/>
      <c r="G471" s="67"/>
      <c r="H471" s="67"/>
      <c r="I471" s="67"/>
      <c r="J471" s="67"/>
      <c r="K471" s="67"/>
      <c r="L471" s="67"/>
      <c r="M471" s="67"/>
      <c r="N471" s="67"/>
      <c r="O471" s="67"/>
      <c r="P471" s="67"/>
      <c r="Q471" s="67"/>
      <c r="S471" s="67"/>
      <c r="T471" s="67"/>
      <c r="U471" s="67"/>
      <c r="V471" s="67"/>
      <c r="W471" s="67"/>
      <c r="X471" s="67"/>
      <c r="Y471" s="67"/>
      <c r="Z471" s="67"/>
    </row>
    <row r="472" ht="14.25" customHeight="1">
      <c r="A472" s="67"/>
      <c r="B472" s="67"/>
      <c r="C472" s="935"/>
      <c r="D472" s="67"/>
      <c r="E472" s="67"/>
      <c r="F472" s="67"/>
      <c r="G472" s="67"/>
      <c r="H472" s="67"/>
      <c r="I472" s="67"/>
      <c r="J472" s="67"/>
      <c r="K472" s="67"/>
      <c r="L472" s="67"/>
      <c r="M472" s="67"/>
      <c r="N472" s="67"/>
      <c r="O472" s="67"/>
      <c r="P472" s="67"/>
      <c r="Q472" s="67"/>
      <c r="S472" s="67"/>
      <c r="T472" s="67"/>
      <c r="U472" s="67"/>
      <c r="V472" s="67"/>
      <c r="W472" s="67"/>
      <c r="X472" s="67"/>
      <c r="Y472" s="67"/>
      <c r="Z472" s="67"/>
    </row>
    <row r="473" ht="14.25" customHeight="1">
      <c r="A473" s="67"/>
      <c r="B473" s="67"/>
      <c r="C473" s="935"/>
      <c r="D473" s="67"/>
      <c r="E473" s="67"/>
      <c r="F473" s="67"/>
      <c r="G473" s="67"/>
      <c r="H473" s="67"/>
      <c r="I473" s="67"/>
      <c r="J473" s="67"/>
      <c r="K473" s="67"/>
      <c r="L473" s="67"/>
      <c r="M473" s="67"/>
      <c r="N473" s="67"/>
      <c r="O473" s="67"/>
      <c r="P473" s="67"/>
      <c r="Q473" s="67"/>
      <c r="S473" s="67"/>
      <c r="T473" s="67"/>
      <c r="U473" s="67"/>
      <c r="V473" s="67"/>
      <c r="W473" s="67"/>
      <c r="X473" s="67"/>
      <c r="Y473" s="67"/>
      <c r="Z473" s="67"/>
    </row>
    <row r="474" ht="14.25" customHeight="1">
      <c r="A474" s="67"/>
      <c r="B474" s="67"/>
      <c r="C474" s="935"/>
      <c r="D474" s="67"/>
      <c r="E474" s="67"/>
      <c r="F474" s="67"/>
      <c r="G474" s="67"/>
      <c r="H474" s="67"/>
      <c r="I474" s="67"/>
      <c r="J474" s="67"/>
      <c r="K474" s="67"/>
      <c r="L474" s="67"/>
      <c r="M474" s="67"/>
      <c r="N474" s="67"/>
      <c r="O474" s="67"/>
      <c r="P474" s="67"/>
      <c r="Q474" s="67"/>
      <c r="S474" s="67"/>
      <c r="T474" s="67"/>
      <c r="U474" s="67"/>
      <c r="V474" s="67"/>
      <c r="W474" s="67"/>
      <c r="X474" s="67"/>
      <c r="Y474" s="67"/>
      <c r="Z474" s="67"/>
    </row>
    <row r="475" ht="14.25" customHeight="1">
      <c r="A475" s="67"/>
      <c r="B475" s="67"/>
      <c r="C475" s="935"/>
      <c r="D475" s="67"/>
      <c r="E475" s="67"/>
      <c r="F475" s="67"/>
      <c r="G475" s="67"/>
      <c r="H475" s="67"/>
      <c r="I475" s="67"/>
      <c r="J475" s="67"/>
      <c r="K475" s="67"/>
      <c r="L475" s="67"/>
      <c r="M475" s="67"/>
      <c r="N475" s="67"/>
      <c r="O475" s="67"/>
      <c r="P475" s="67"/>
      <c r="Q475" s="67"/>
      <c r="S475" s="67"/>
      <c r="T475" s="67"/>
      <c r="U475" s="67"/>
      <c r="V475" s="67"/>
      <c r="W475" s="67"/>
      <c r="X475" s="67"/>
      <c r="Y475" s="67"/>
      <c r="Z475" s="67"/>
    </row>
    <row r="476" ht="14.25" customHeight="1">
      <c r="A476" s="67"/>
      <c r="B476" s="67"/>
      <c r="C476" s="935"/>
      <c r="D476" s="67"/>
      <c r="E476" s="67"/>
      <c r="F476" s="67"/>
      <c r="G476" s="67"/>
      <c r="H476" s="67"/>
      <c r="I476" s="67"/>
      <c r="J476" s="67"/>
      <c r="K476" s="67"/>
      <c r="L476" s="67"/>
      <c r="M476" s="67"/>
      <c r="N476" s="67"/>
      <c r="O476" s="67"/>
      <c r="P476" s="67"/>
      <c r="Q476" s="67"/>
      <c r="S476" s="67"/>
      <c r="T476" s="67"/>
      <c r="U476" s="67"/>
      <c r="V476" s="67"/>
      <c r="W476" s="67"/>
      <c r="X476" s="67"/>
      <c r="Y476" s="67"/>
      <c r="Z476" s="67"/>
    </row>
    <row r="477" ht="14.25" customHeight="1">
      <c r="A477" s="67"/>
      <c r="B477" s="67"/>
      <c r="C477" s="935"/>
      <c r="D477" s="67"/>
      <c r="E477" s="67"/>
      <c r="F477" s="67"/>
      <c r="G477" s="67"/>
      <c r="H477" s="67"/>
      <c r="I477" s="67"/>
      <c r="J477" s="67"/>
      <c r="K477" s="67"/>
      <c r="L477" s="67"/>
      <c r="M477" s="67"/>
      <c r="N477" s="67"/>
      <c r="O477" s="67"/>
      <c r="P477" s="67"/>
      <c r="Q477" s="67"/>
      <c r="S477" s="67"/>
      <c r="T477" s="67"/>
      <c r="U477" s="67"/>
      <c r="V477" s="67"/>
      <c r="W477" s="67"/>
      <c r="X477" s="67"/>
      <c r="Y477" s="67"/>
      <c r="Z477" s="67"/>
    </row>
    <row r="478" ht="14.25" customHeight="1">
      <c r="A478" s="67"/>
      <c r="B478" s="67"/>
      <c r="C478" s="935"/>
      <c r="D478" s="67"/>
      <c r="E478" s="67"/>
      <c r="F478" s="67"/>
      <c r="G478" s="67"/>
      <c r="H478" s="67"/>
      <c r="I478" s="67"/>
      <c r="J478" s="67"/>
      <c r="K478" s="67"/>
      <c r="L478" s="67"/>
      <c r="M478" s="67"/>
      <c r="N478" s="67"/>
      <c r="O478" s="67"/>
      <c r="P478" s="67"/>
      <c r="Q478" s="67"/>
      <c r="S478" s="67"/>
      <c r="T478" s="67"/>
      <c r="U478" s="67"/>
      <c r="V478" s="67"/>
      <c r="W478" s="67"/>
      <c r="X478" s="67"/>
      <c r="Y478" s="67"/>
      <c r="Z478" s="67"/>
    </row>
    <row r="479" ht="14.25" customHeight="1">
      <c r="A479" s="67"/>
      <c r="B479" s="67"/>
      <c r="C479" s="935"/>
      <c r="D479" s="67"/>
      <c r="E479" s="67"/>
      <c r="F479" s="67"/>
      <c r="G479" s="67"/>
      <c r="H479" s="67"/>
      <c r="I479" s="67"/>
      <c r="J479" s="67"/>
      <c r="K479" s="67"/>
      <c r="L479" s="67"/>
      <c r="M479" s="67"/>
      <c r="N479" s="67"/>
      <c r="O479" s="67"/>
      <c r="P479" s="67"/>
      <c r="Q479" s="67"/>
      <c r="S479" s="67"/>
      <c r="T479" s="67"/>
      <c r="U479" s="67"/>
      <c r="V479" s="67"/>
      <c r="W479" s="67"/>
      <c r="X479" s="67"/>
      <c r="Y479" s="67"/>
      <c r="Z479" s="67"/>
    </row>
    <row r="480" ht="14.25" customHeight="1">
      <c r="A480" s="67"/>
      <c r="B480" s="67"/>
      <c r="C480" s="935"/>
      <c r="D480" s="67"/>
      <c r="E480" s="67"/>
      <c r="F480" s="67"/>
      <c r="G480" s="67"/>
      <c r="H480" s="67"/>
      <c r="I480" s="67"/>
      <c r="J480" s="67"/>
      <c r="K480" s="67"/>
      <c r="L480" s="67"/>
      <c r="M480" s="67"/>
      <c r="N480" s="67"/>
      <c r="O480" s="67"/>
      <c r="P480" s="67"/>
      <c r="Q480" s="67"/>
      <c r="S480" s="67"/>
      <c r="T480" s="67"/>
      <c r="U480" s="67"/>
      <c r="V480" s="67"/>
      <c r="W480" s="67"/>
      <c r="X480" s="67"/>
      <c r="Y480" s="67"/>
      <c r="Z480" s="67"/>
    </row>
    <row r="481" ht="14.25" customHeight="1">
      <c r="A481" s="67"/>
      <c r="B481" s="67"/>
      <c r="C481" s="935"/>
      <c r="D481" s="67"/>
      <c r="E481" s="67"/>
      <c r="F481" s="67"/>
      <c r="G481" s="67"/>
      <c r="H481" s="67"/>
      <c r="I481" s="67"/>
      <c r="J481" s="67"/>
      <c r="K481" s="67"/>
      <c r="L481" s="67"/>
      <c r="M481" s="67"/>
      <c r="N481" s="67"/>
      <c r="O481" s="67"/>
      <c r="P481" s="67"/>
      <c r="Q481" s="67"/>
      <c r="S481" s="67"/>
      <c r="T481" s="67"/>
      <c r="U481" s="67"/>
      <c r="V481" s="67"/>
      <c r="W481" s="67"/>
      <c r="X481" s="67"/>
      <c r="Y481" s="67"/>
      <c r="Z481" s="67"/>
    </row>
    <row r="482" ht="14.25" customHeight="1">
      <c r="A482" s="67"/>
      <c r="B482" s="67"/>
      <c r="C482" s="935"/>
      <c r="D482" s="67"/>
      <c r="E482" s="67"/>
      <c r="F482" s="67"/>
      <c r="G482" s="67"/>
      <c r="H482" s="67"/>
      <c r="I482" s="67"/>
      <c r="J482" s="67"/>
      <c r="K482" s="67"/>
      <c r="L482" s="67"/>
      <c r="M482" s="67"/>
      <c r="N482" s="67"/>
      <c r="O482" s="67"/>
      <c r="P482" s="67"/>
      <c r="Q482" s="67"/>
      <c r="S482" s="67"/>
      <c r="T482" s="67"/>
      <c r="U482" s="67"/>
      <c r="V482" s="67"/>
      <c r="W482" s="67"/>
      <c r="X482" s="67"/>
      <c r="Y482" s="67"/>
      <c r="Z482" s="67"/>
    </row>
    <row r="483" ht="14.25" customHeight="1">
      <c r="A483" s="67"/>
      <c r="B483" s="67"/>
      <c r="C483" s="935"/>
      <c r="D483" s="67"/>
      <c r="E483" s="67"/>
      <c r="F483" s="67"/>
      <c r="G483" s="67"/>
      <c r="H483" s="67"/>
      <c r="I483" s="67"/>
      <c r="J483" s="67"/>
      <c r="K483" s="67"/>
      <c r="L483" s="67"/>
      <c r="M483" s="67"/>
      <c r="N483" s="67"/>
      <c r="O483" s="67"/>
      <c r="P483" s="67"/>
      <c r="Q483" s="67"/>
      <c r="S483" s="67"/>
      <c r="T483" s="67"/>
      <c r="U483" s="67"/>
      <c r="V483" s="67"/>
      <c r="W483" s="67"/>
      <c r="X483" s="67"/>
      <c r="Y483" s="67"/>
      <c r="Z483" s="67"/>
    </row>
    <row r="484" ht="14.25" customHeight="1">
      <c r="A484" s="67"/>
      <c r="B484" s="67"/>
      <c r="C484" s="935"/>
      <c r="D484" s="67"/>
      <c r="E484" s="67"/>
      <c r="F484" s="67"/>
      <c r="G484" s="67"/>
      <c r="H484" s="67"/>
      <c r="I484" s="67"/>
      <c r="J484" s="67"/>
      <c r="K484" s="67"/>
      <c r="L484" s="67"/>
      <c r="M484" s="67"/>
      <c r="N484" s="67"/>
      <c r="O484" s="67"/>
      <c r="P484" s="67"/>
      <c r="Q484" s="67"/>
      <c r="S484" s="67"/>
      <c r="T484" s="67"/>
      <c r="U484" s="67"/>
      <c r="V484" s="67"/>
      <c r="W484" s="67"/>
      <c r="X484" s="67"/>
      <c r="Y484" s="67"/>
      <c r="Z484" s="67"/>
    </row>
    <row r="485" ht="14.25" customHeight="1">
      <c r="A485" s="67"/>
      <c r="B485" s="67"/>
      <c r="C485" s="935"/>
      <c r="D485" s="67"/>
      <c r="E485" s="67"/>
      <c r="F485" s="67"/>
      <c r="G485" s="67"/>
      <c r="H485" s="67"/>
      <c r="I485" s="67"/>
      <c r="J485" s="67"/>
      <c r="K485" s="67"/>
      <c r="L485" s="67"/>
      <c r="M485" s="67"/>
      <c r="N485" s="67"/>
      <c r="O485" s="67"/>
      <c r="P485" s="67"/>
      <c r="Q485" s="67"/>
      <c r="S485" s="67"/>
      <c r="T485" s="67"/>
      <c r="U485" s="67"/>
      <c r="V485" s="67"/>
      <c r="W485" s="67"/>
      <c r="X485" s="67"/>
      <c r="Y485" s="67"/>
      <c r="Z485" s="67"/>
    </row>
    <row r="486" ht="14.25" customHeight="1">
      <c r="A486" s="67"/>
      <c r="B486" s="67"/>
      <c r="C486" s="935"/>
      <c r="D486" s="67"/>
      <c r="E486" s="67"/>
      <c r="F486" s="67"/>
      <c r="G486" s="67"/>
      <c r="H486" s="67"/>
      <c r="I486" s="67"/>
      <c r="J486" s="67"/>
      <c r="K486" s="67"/>
      <c r="L486" s="67"/>
      <c r="M486" s="67"/>
      <c r="N486" s="67"/>
      <c r="O486" s="67"/>
      <c r="P486" s="67"/>
      <c r="Q486" s="67"/>
      <c r="S486" s="67"/>
      <c r="T486" s="67"/>
      <c r="U486" s="67"/>
      <c r="V486" s="67"/>
      <c r="W486" s="67"/>
      <c r="X486" s="67"/>
      <c r="Y486" s="67"/>
      <c r="Z486" s="67"/>
    </row>
    <row r="487" ht="14.25" customHeight="1">
      <c r="A487" s="67"/>
      <c r="B487" s="67"/>
      <c r="C487" s="935"/>
      <c r="D487" s="67"/>
      <c r="E487" s="67"/>
      <c r="F487" s="67"/>
      <c r="G487" s="67"/>
      <c r="H487" s="67"/>
      <c r="I487" s="67"/>
      <c r="J487" s="67"/>
      <c r="K487" s="67"/>
      <c r="L487" s="67"/>
      <c r="M487" s="67"/>
      <c r="N487" s="67"/>
      <c r="O487" s="67"/>
      <c r="P487" s="67"/>
      <c r="Q487" s="67"/>
      <c r="S487" s="67"/>
      <c r="T487" s="67"/>
      <c r="U487" s="67"/>
      <c r="V487" s="67"/>
      <c r="W487" s="67"/>
      <c r="X487" s="67"/>
      <c r="Y487" s="67"/>
      <c r="Z487" s="67"/>
    </row>
    <row r="488" ht="14.25" customHeight="1">
      <c r="A488" s="67"/>
      <c r="B488" s="67"/>
      <c r="C488" s="935"/>
      <c r="D488" s="67"/>
      <c r="E488" s="67"/>
      <c r="F488" s="67"/>
      <c r="G488" s="67"/>
      <c r="H488" s="67"/>
      <c r="I488" s="67"/>
      <c r="J488" s="67"/>
      <c r="K488" s="67"/>
      <c r="L488" s="67"/>
      <c r="M488" s="67"/>
      <c r="N488" s="67"/>
      <c r="O488" s="67"/>
      <c r="P488" s="67"/>
      <c r="Q488" s="67"/>
      <c r="S488" s="67"/>
      <c r="T488" s="67"/>
      <c r="U488" s="67"/>
      <c r="V488" s="67"/>
      <c r="W488" s="67"/>
      <c r="X488" s="67"/>
      <c r="Y488" s="67"/>
      <c r="Z488" s="67"/>
    </row>
    <row r="489" ht="14.25" customHeight="1">
      <c r="A489" s="67"/>
      <c r="B489" s="67"/>
      <c r="C489" s="935"/>
      <c r="D489" s="67"/>
      <c r="E489" s="67"/>
      <c r="F489" s="67"/>
      <c r="G489" s="67"/>
      <c r="H489" s="67"/>
      <c r="I489" s="67"/>
      <c r="J489" s="67"/>
      <c r="K489" s="67"/>
      <c r="L489" s="67"/>
      <c r="M489" s="67"/>
      <c r="N489" s="67"/>
      <c r="O489" s="67"/>
      <c r="P489" s="67"/>
      <c r="Q489" s="67"/>
      <c r="S489" s="67"/>
      <c r="T489" s="67"/>
      <c r="U489" s="67"/>
      <c r="V489" s="67"/>
      <c r="W489" s="67"/>
      <c r="X489" s="67"/>
      <c r="Y489" s="67"/>
      <c r="Z489" s="67"/>
    </row>
    <row r="490" ht="14.25" customHeight="1">
      <c r="A490" s="67"/>
      <c r="B490" s="67"/>
      <c r="C490" s="935"/>
      <c r="D490" s="67"/>
      <c r="E490" s="67"/>
      <c r="F490" s="67"/>
      <c r="G490" s="67"/>
      <c r="H490" s="67"/>
      <c r="I490" s="67"/>
      <c r="J490" s="67"/>
      <c r="K490" s="67"/>
      <c r="L490" s="67"/>
      <c r="M490" s="67"/>
      <c r="N490" s="67"/>
      <c r="O490" s="67"/>
      <c r="P490" s="67"/>
      <c r="Q490" s="67"/>
      <c r="S490" s="67"/>
      <c r="T490" s="67"/>
      <c r="U490" s="67"/>
      <c r="V490" s="67"/>
      <c r="W490" s="67"/>
      <c r="X490" s="67"/>
      <c r="Y490" s="67"/>
      <c r="Z490" s="67"/>
    </row>
    <row r="491" ht="14.25" customHeight="1">
      <c r="A491" s="67"/>
      <c r="B491" s="67"/>
      <c r="C491" s="935"/>
      <c r="D491" s="67"/>
      <c r="E491" s="67"/>
      <c r="F491" s="67"/>
      <c r="G491" s="67"/>
      <c r="H491" s="67"/>
      <c r="I491" s="67"/>
      <c r="J491" s="67"/>
      <c r="K491" s="67"/>
      <c r="L491" s="67"/>
      <c r="M491" s="67"/>
      <c r="N491" s="67"/>
      <c r="O491" s="67"/>
      <c r="P491" s="67"/>
      <c r="Q491" s="67"/>
      <c r="S491" s="67"/>
      <c r="T491" s="67"/>
      <c r="U491" s="67"/>
      <c r="V491" s="67"/>
      <c r="W491" s="67"/>
      <c r="X491" s="67"/>
      <c r="Y491" s="67"/>
      <c r="Z491" s="67"/>
    </row>
    <row r="492" ht="14.25" customHeight="1">
      <c r="A492" s="67"/>
      <c r="B492" s="67"/>
      <c r="C492" s="935"/>
      <c r="D492" s="67"/>
      <c r="E492" s="67"/>
      <c r="F492" s="67"/>
      <c r="G492" s="67"/>
      <c r="H492" s="67"/>
      <c r="I492" s="67"/>
      <c r="J492" s="67"/>
      <c r="K492" s="67"/>
      <c r="L492" s="67"/>
      <c r="M492" s="67"/>
      <c r="N492" s="67"/>
      <c r="O492" s="67"/>
      <c r="P492" s="67"/>
      <c r="Q492" s="67"/>
      <c r="S492" s="67"/>
      <c r="T492" s="67"/>
      <c r="U492" s="67"/>
      <c r="V492" s="67"/>
      <c r="W492" s="67"/>
      <c r="X492" s="67"/>
      <c r="Y492" s="67"/>
      <c r="Z492" s="67"/>
    </row>
    <row r="493" ht="14.25" customHeight="1">
      <c r="A493" s="67"/>
      <c r="B493" s="67"/>
      <c r="C493" s="935"/>
      <c r="D493" s="67"/>
      <c r="E493" s="67"/>
      <c r="F493" s="67"/>
      <c r="G493" s="67"/>
      <c r="H493" s="67"/>
      <c r="I493" s="67"/>
      <c r="J493" s="67"/>
      <c r="K493" s="67"/>
      <c r="L493" s="67"/>
      <c r="M493" s="67"/>
      <c r="N493" s="67"/>
      <c r="O493" s="67"/>
      <c r="P493" s="67"/>
      <c r="Q493" s="67"/>
      <c r="S493" s="67"/>
      <c r="T493" s="67"/>
      <c r="U493" s="67"/>
      <c r="V493" s="67"/>
      <c r="W493" s="67"/>
      <c r="X493" s="67"/>
      <c r="Y493" s="67"/>
      <c r="Z493" s="67"/>
    </row>
    <row r="494" ht="14.25" customHeight="1">
      <c r="A494" s="67"/>
      <c r="B494" s="67"/>
      <c r="C494" s="935"/>
      <c r="D494" s="67"/>
      <c r="E494" s="67"/>
      <c r="F494" s="67"/>
      <c r="G494" s="67"/>
      <c r="H494" s="67"/>
      <c r="I494" s="67"/>
      <c r="J494" s="67"/>
      <c r="K494" s="67"/>
      <c r="L494" s="67"/>
      <c r="M494" s="67"/>
      <c r="N494" s="67"/>
      <c r="O494" s="67"/>
      <c r="P494" s="67"/>
      <c r="Q494" s="67"/>
      <c r="S494" s="67"/>
      <c r="T494" s="67"/>
      <c r="U494" s="67"/>
      <c r="V494" s="67"/>
      <c r="W494" s="67"/>
      <c r="X494" s="67"/>
      <c r="Y494" s="67"/>
      <c r="Z494" s="67"/>
    </row>
    <row r="495" ht="14.25" customHeight="1">
      <c r="A495" s="67"/>
      <c r="B495" s="67"/>
      <c r="C495" s="935"/>
      <c r="D495" s="67"/>
      <c r="E495" s="67"/>
      <c r="F495" s="67"/>
      <c r="G495" s="67"/>
      <c r="H495" s="67"/>
      <c r="I495" s="67"/>
      <c r="J495" s="67"/>
      <c r="K495" s="67"/>
      <c r="L495" s="67"/>
      <c r="M495" s="67"/>
      <c r="N495" s="67"/>
      <c r="O495" s="67"/>
      <c r="P495" s="67"/>
      <c r="Q495" s="67"/>
      <c r="S495" s="67"/>
      <c r="T495" s="67"/>
      <c r="U495" s="67"/>
      <c r="V495" s="67"/>
      <c r="W495" s="67"/>
      <c r="X495" s="67"/>
      <c r="Y495" s="67"/>
      <c r="Z495" s="67"/>
    </row>
    <row r="496" ht="14.25" customHeight="1">
      <c r="A496" s="67"/>
      <c r="B496" s="67"/>
      <c r="C496" s="935"/>
      <c r="D496" s="67"/>
      <c r="E496" s="67"/>
      <c r="F496" s="67"/>
      <c r="G496" s="67"/>
      <c r="H496" s="67"/>
      <c r="I496" s="67"/>
      <c r="J496" s="67"/>
      <c r="K496" s="67"/>
      <c r="L496" s="67"/>
      <c r="M496" s="67"/>
      <c r="N496" s="67"/>
      <c r="O496" s="67"/>
      <c r="P496" s="67"/>
      <c r="Q496" s="67"/>
      <c r="S496" s="67"/>
      <c r="T496" s="67"/>
      <c r="U496" s="67"/>
      <c r="V496" s="67"/>
      <c r="W496" s="67"/>
      <c r="X496" s="67"/>
      <c r="Y496" s="67"/>
      <c r="Z496" s="67"/>
    </row>
    <row r="497" ht="14.25" customHeight="1">
      <c r="A497" s="67"/>
      <c r="B497" s="67"/>
      <c r="C497" s="935"/>
      <c r="D497" s="67"/>
      <c r="E497" s="67"/>
      <c r="F497" s="67"/>
      <c r="G497" s="67"/>
      <c r="H497" s="67"/>
      <c r="I497" s="67"/>
      <c r="J497" s="67"/>
      <c r="K497" s="67"/>
      <c r="L497" s="67"/>
      <c r="M497" s="67"/>
      <c r="N497" s="67"/>
      <c r="O497" s="67"/>
      <c r="P497" s="67"/>
      <c r="Q497" s="67"/>
      <c r="S497" s="67"/>
      <c r="T497" s="67"/>
      <c r="U497" s="67"/>
      <c r="V497" s="67"/>
      <c r="W497" s="67"/>
      <c r="X497" s="67"/>
      <c r="Y497" s="67"/>
      <c r="Z497" s="67"/>
    </row>
    <row r="498" ht="14.25" customHeight="1">
      <c r="A498" s="67"/>
      <c r="B498" s="67"/>
      <c r="C498" s="935"/>
      <c r="D498" s="67"/>
      <c r="E498" s="67"/>
      <c r="F498" s="67"/>
      <c r="G498" s="67"/>
      <c r="H498" s="67"/>
      <c r="I498" s="67"/>
      <c r="J498" s="67"/>
      <c r="K498" s="67"/>
      <c r="L498" s="67"/>
      <c r="M498" s="67"/>
      <c r="N498" s="67"/>
      <c r="O498" s="67"/>
      <c r="P498" s="67"/>
      <c r="Q498" s="67"/>
      <c r="S498" s="67"/>
      <c r="T498" s="67"/>
      <c r="U498" s="67"/>
      <c r="V498" s="67"/>
      <c r="W498" s="67"/>
      <c r="X498" s="67"/>
      <c r="Y498" s="67"/>
      <c r="Z498" s="67"/>
    </row>
    <row r="499" ht="14.25" customHeight="1">
      <c r="A499" s="67"/>
      <c r="B499" s="67"/>
      <c r="C499" s="935"/>
      <c r="D499" s="67"/>
      <c r="E499" s="67"/>
      <c r="F499" s="67"/>
      <c r="G499" s="67"/>
      <c r="H499" s="67"/>
      <c r="I499" s="67"/>
      <c r="J499" s="67"/>
      <c r="K499" s="67"/>
      <c r="L499" s="67"/>
      <c r="M499" s="67"/>
      <c r="N499" s="67"/>
      <c r="O499" s="67"/>
      <c r="P499" s="67"/>
      <c r="Q499" s="67"/>
      <c r="S499" s="67"/>
      <c r="T499" s="67"/>
      <c r="U499" s="67"/>
      <c r="V499" s="67"/>
      <c r="W499" s="67"/>
      <c r="X499" s="67"/>
      <c r="Y499" s="67"/>
      <c r="Z499" s="67"/>
    </row>
    <row r="500" ht="14.25" customHeight="1">
      <c r="A500" s="67"/>
      <c r="B500" s="67"/>
      <c r="C500" s="935"/>
      <c r="D500" s="67"/>
      <c r="E500" s="67"/>
      <c r="F500" s="67"/>
      <c r="G500" s="67"/>
      <c r="H500" s="67"/>
      <c r="I500" s="67"/>
      <c r="J500" s="67"/>
      <c r="K500" s="67"/>
      <c r="L500" s="67"/>
      <c r="M500" s="67"/>
      <c r="N500" s="67"/>
      <c r="O500" s="67"/>
      <c r="P500" s="67"/>
      <c r="Q500" s="67"/>
      <c r="S500" s="67"/>
      <c r="T500" s="67"/>
      <c r="U500" s="67"/>
      <c r="V500" s="67"/>
      <c r="W500" s="67"/>
      <c r="X500" s="67"/>
      <c r="Y500" s="67"/>
      <c r="Z500" s="67"/>
    </row>
    <row r="501" ht="14.25" customHeight="1">
      <c r="A501" s="67"/>
      <c r="B501" s="67"/>
      <c r="C501" s="935"/>
      <c r="D501" s="67"/>
      <c r="E501" s="67"/>
      <c r="F501" s="67"/>
      <c r="G501" s="67"/>
      <c r="H501" s="67"/>
      <c r="I501" s="67"/>
      <c r="J501" s="67"/>
      <c r="K501" s="67"/>
      <c r="L501" s="67"/>
      <c r="M501" s="67"/>
      <c r="N501" s="67"/>
      <c r="O501" s="67"/>
      <c r="P501" s="67"/>
      <c r="Q501" s="67"/>
      <c r="S501" s="67"/>
      <c r="T501" s="67"/>
      <c r="U501" s="67"/>
      <c r="V501" s="67"/>
      <c r="W501" s="67"/>
      <c r="X501" s="67"/>
      <c r="Y501" s="67"/>
      <c r="Z501" s="67"/>
    </row>
    <row r="502" ht="14.25" customHeight="1">
      <c r="A502" s="67"/>
      <c r="B502" s="67"/>
      <c r="C502" s="935"/>
      <c r="D502" s="67"/>
      <c r="E502" s="67"/>
      <c r="F502" s="67"/>
      <c r="G502" s="67"/>
      <c r="H502" s="67"/>
      <c r="I502" s="67"/>
      <c r="J502" s="67"/>
      <c r="K502" s="67"/>
      <c r="L502" s="67"/>
      <c r="M502" s="67"/>
      <c r="N502" s="67"/>
      <c r="O502" s="67"/>
      <c r="P502" s="67"/>
      <c r="Q502" s="67"/>
      <c r="S502" s="67"/>
      <c r="T502" s="67"/>
      <c r="U502" s="67"/>
      <c r="V502" s="67"/>
      <c r="W502" s="67"/>
      <c r="X502" s="67"/>
      <c r="Y502" s="67"/>
      <c r="Z502" s="67"/>
    </row>
    <row r="503" ht="14.25" customHeight="1">
      <c r="A503" s="67"/>
      <c r="B503" s="67"/>
      <c r="C503" s="935"/>
      <c r="D503" s="67"/>
      <c r="E503" s="67"/>
      <c r="F503" s="67"/>
      <c r="G503" s="67"/>
      <c r="H503" s="67"/>
      <c r="I503" s="67"/>
      <c r="J503" s="67"/>
      <c r="K503" s="67"/>
      <c r="L503" s="67"/>
      <c r="M503" s="67"/>
      <c r="N503" s="67"/>
      <c r="O503" s="67"/>
      <c r="P503" s="67"/>
      <c r="Q503" s="67"/>
      <c r="S503" s="67"/>
      <c r="T503" s="67"/>
      <c r="U503" s="67"/>
      <c r="V503" s="67"/>
      <c r="W503" s="67"/>
      <c r="X503" s="67"/>
      <c r="Y503" s="67"/>
      <c r="Z503" s="67"/>
    </row>
    <row r="504" ht="14.25" customHeight="1">
      <c r="A504" s="67"/>
      <c r="B504" s="67"/>
      <c r="C504" s="935"/>
      <c r="D504" s="67"/>
      <c r="E504" s="67"/>
      <c r="F504" s="67"/>
      <c r="G504" s="67"/>
      <c r="H504" s="67"/>
      <c r="I504" s="67"/>
      <c r="J504" s="67"/>
      <c r="K504" s="67"/>
      <c r="L504" s="67"/>
      <c r="M504" s="67"/>
      <c r="N504" s="67"/>
      <c r="O504" s="67"/>
      <c r="P504" s="67"/>
      <c r="Q504" s="67"/>
      <c r="S504" s="67"/>
      <c r="T504" s="67"/>
      <c r="U504" s="67"/>
      <c r="V504" s="67"/>
      <c r="W504" s="67"/>
      <c r="X504" s="67"/>
      <c r="Y504" s="67"/>
      <c r="Z504" s="67"/>
    </row>
    <row r="505" ht="14.25" customHeight="1">
      <c r="A505" s="67"/>
      <c r="B505" s="67"/>
      <c r="C505" s="935"/>
      <c r="D505" s="67"/>
      <c r="E505" s="67"/>
      <c r="F505" s="67"/>
      <c r="G505" s="67"/>
      <c r="H505" s="67"/>
      <c r="I505" s="67"/>
      <c r="J505" s="67"/>
      <c r="K505" s="67"/>
      <c r="L505" s="67"/>
      <c r="M505" s="67"/>
      <c r="N505" s="67"/>
      <c r="O505" s="67"/>
      <c r="P505" s="67"/>
      <c r="Q505" s="67"/>
      <c r="S505" s="67"/>
      <c r="T505" s="67"/>
      <c r="U505" s="67"/>
      <c r="V505" s="67"/>
      <c r="W505" s="67"/>
      <c r="X505" s="67"/>
      <c r="Y505" s="67"/>
      <c r="Z505" s="67"/>
    </row>
    <row r="506" ht="14.25" customHeight="1">
      <c r="A506" s="67"/>
      <c r="B506" s="67"/>
      <c r="C506" s="935"/>
      <c r="D506" s="67"/>
      <c r="E506" s="67"/>
      <c r="F506" s="67"/>
      <c r="G506" s="67"/>
      <c r="H506" s="67"/>
      <c r="I506" s="67"/>
      <c r="J506" s="67"/>
      <c r="K506" s="67"/>
      <c r="L506" s="67"/>
      <c r="M506" s="67"/>
      <c r="N506" s="67"/>
      <c r="O506" s="67"/>
      <c r="P506" s="67"/>
      <c r="Q506" s="67"/>
      <c r="S506" s="67"/>
      <c r="T506" s="67"/>
      <c r="U506" s="67"/>
      <c r="V506" s="67"/>
      <c r="W506" s="67"/>
      <c r="X506" s="67"/>
      <c r="Y506" s="67"/>
      <c r="Z506" s="67"/>
    </row>
    <row r="507" ht="14.25" customHeight="1">
      <c r="A507" s="67"/>
      <c r="B507" s="67"/>
      <c r="C507" s="935"/>
      <c r="D507" s="67"/>
      <c r="E507" s="67"/>
      <c r="F507" s="67"/>
      <c r="G507" s="67"/>
      <c r="H507" s="67"/>
      <c r="I507" s="67"/>
      <c r="J507" s="67"/>
      <c r="K507" s="67"/>
      <c r="L507" s="67"/>
      <c r="M507" s="67"/>
      <c r="N507" s="67"/>
      <c r="O507" s="67"/>
      <c r="P507" s="67"/>
      <c r="Q507" s="67"/>
      <c r="S507" s="67"/>
      <c r="T507" s="67"/>
      <c r="U507" s="67"/>
      <c r="V507" s="67"/>
      <c r="W507" s="67"/>
      <c r="X507" s="67"/>
      <c r="Y507" s="67"/>
      <c r="Z507" s="67"/>
    </row>
    <row r="508" ht="14.25" customHeight="1">
      <c r="A508" s="67"/>
      <c r="B508" s="67"/>
      <c r="C508" s="935"/>
      <c r="D508" s="67"/>
      <c r="E508" s="67"/>
      <c r="F508" s="67"/>
      <c r="G508" s="67"/>
      <c r="H508" s="67"/>
      <c r="I508" s="67"/>
      <c r="J508" s="67"/>
      <c r="K508" s="67"/>
      <c r="L508" s="67"/>
      <c r="M508" s="67"/>
      <c r="N508" s="67"/>
      <c r="O508" s="67"/>
      <c r="P508" s="67"/>
      <c r="Q508" s="67"/>
      <c r="S508" s="67"/>
      <c r="T508" s="67"/>
      <c r="U508" s="67"/>
      <c r="V508" s="67"/>
      <c r="W508" s="67"/>
      <c r="X508" s="67"/>
      <c r="Y508" s="67"/>
      <c r="Z508" s="67"/>
    </row>
    <row r="509" ht="14.25" customHeight="1">
      <c r="A509" s="67"/>
      <c r="B509" s="67"/>
      <c r="C509" s="935"/>
      <c r="D509" s="67"/>
      <c r="E509" s="67"/>
      <c r="F509" s="67"/>
      <c r="G509" s="67"/>
      <c r="H509" s="67"/>
      <c r="I509" s="67"/>
      <c r="J509" s="67"/>
      <c r="K509" s="67"/>
      <c r="L509" s="67"/>
      <c r="M509" s="67"/>
      <c r="N509" s="67"/>
      <c r="O509" s="67"/>
      <c r="P509" s="67"/>
      <c r="Q509" s="67"/>
      <c r="S509" s="67"/>
      <c r="T509" s="67"/>
      <c r="U509" s="67"/>
      <c r="V509" s="67"/>
      <c r="W509" s="67"/>
      <c r="X509" s="67"/>
      <c r="Y509" s="67"/>
      <c r="Z509" s="67"/>
    </row>
    <row r="510" ht="14.25" customHeight="1">
      <c r="A510" s="67"/>
      <c r="B510" s="67"/>
      <c r="C510" s="935"/>
      <c r="D510" s="67"/>
      <c r="E510" s="67"/>
      <c r="F510" s="67"/>
      <c r="G510" s="67"/>
      <c r="H510" s="67"/>
      <c r="I510" s="67"/>
      <c r="J510" s="67"/>
      <c r="K510" s="67"/>
      <c r="L510" s="67"/>
      <c r="M510" s="67"/>
      <c r="N510" s="67"/>
      <c r="O510" s="67"/>
      <c r="P510" s="67"/>
      <c r="Q510" s="67"/>
      <c r="S510" s="67"/>
      <c r="T510" s="67"/>
      <c r="U510" s="67"/>
      <c r="V510" s="67"/>
      <c r="W510" s="67"/>
      <c r="X510" s="67"/>
      <c r="Y510" s="67"/>
      <c r="Z510" s="67"/>
    </row>
    <row r="511" ht="14.25" customHeight="1">
      <c r="A511" s="67"/>
      <c r="B511" s="67"/>
      <c r="C511" s="935"/>
      <c r="D511" s="67"/>
      <c r="E511" s="67"/>
      <c r="F511" s="67"/>
      <c r="G511" s="67"/>
      <c r="H511" s="67"/>
      <c r="I511" s="67"/>
      <c r="J511" s="67"/>
      <c r="K511" s="67"/>
      <c r="L511" s="67"/>
      <c r="M511" s="67"/>
      <c r="N511" s="67"/>
      <c r="O511" s="67"/>
      <c r="P511" s="67"/>
      <c r="Q511" s="67"/>
      <c r="S511" s="67"/>
      <c r="T511" s="67"/>
      <c r="U511" s="67"/>
      <c r="V511" s="67"/>
      <c r="W511" s="67"/>
      <c r="X511" s="67"/>
      <c r="Y511" s="67"/>
      <c r="Z511" s="67"/>
    </row>
    <row r="512" ht="14.25" customHeight="1">
      <c r="A512" s="67"/>
      <c r="B512" s="67"/>
      <c r="C512" s="935"/>
      <c r="D512" s="67"/>
      <c r="E512" s="67"/>
      <c r="F512" s="67"/>
      <c r="G512" s="67"/>
      <c r="H512" s="67"/>
      <c r="I512" s="67"/>
      <c r="J512" s="67"/>
      <c r="K512" s="67"/>
      <c r="L512" s="67"/>
      <c r="M512" s="67"/>
      <c r="N512" s="67"/>
      <c r="O512" s="67"/>
      <c r="P512" s="67"/>
      <c r="Q512" s="67"/>
      <c r="S512" s="67"/>
      <c r="T512" s="67"/>
      <c r="U512" s="67"/>
      <c r="V512" s="67"/>
      <c r="W512" s="67"/>
      <c r="X512" s="67"/>
      <c r="Y512" s="67"/>
      <c r="Z512" s="67"/>
    </row>
    <row r="513" ht="14.25" customHeight="1">
      <c r="A513" s="67"/>
      <c r="B513" s="67"/>
      <c r="C513" s="935"/>
      <c r="D513" s="67"/>
      <c r="E513" s="67"/>
      <c r="F513" s="67"/>
      <c r="G513" s="67"/>
      <c r="H513" s="67"/>
      <c r="I513" s="67"/>
      <c r="J513" s="67"/>
      <c r="K513" s="67"/>
      <c r="L513" s="67"/>
      <c r="M513" s="67"/>
      <c r="N513" s="67"/>
      <c r="O513" s="67"/>
      <c r="P513" s="67"/>
      <c r="Q513" s="67"/>
      <c r="S513" s="67"/>
      <c r="T513" s="67"/>
      <c r="U513" s="67"/>
      <c r="V513" s="67"/>
      <c r="W513" s="67"/>
      <c r="X513" s="67"/>
      <c r="Y513" s="67"/>
      <c r="Z513" s="67"/>
    </row>
    <row r="514" ht="14.25" customHeight="1">
      <c r="A514" s="67"/>
      <c r="B514" s="67"/>
      <c r="C514" s="935"/>
      <c r="D514" s="67"/>
      <c r="E514" s="67"/>
      <c r="F514" s="67"/>
      <c r="G514" s="67"/>
      <c r="H514" s="67"/>
      <c r="I514" s="67"/>
      <c r="J514" s="67"/>
      <c r="K514" s="67"/>
      <c r="L514" s="67"/>
      <c r="M514" s="67"/>
      <c r="N514" s="67"/>
      <c r="O514" s="67"/>
      <c r="P514" s="67"/>
      <c r="Q514" s="67"/>
      <c r="S514" s="67"/>
      <c r="T514" s="67"/>
      <c r="U514" s="67"/>
      <c r="V514" s="67"/>
      <c r="W514" s="67"/>
      <c r="X514" s="67"/>
      <c r="Y514" s="67"/>
      <c r="Z514" s="67"/>
    </row>
    <row r="515" ht="14.25" customHeight="1">
      <c r="A515" s="67"/>
      <c r="B515" s="67"/>
      <c r="C515" s="935"/>
      <c r="D515" s="67"/>
      <c r="E515" s="67"/>
      <c r="F515" s="67"/>
      <c r="G515" s="67"/>
      <c r="H515" s="67"/>
      <c r="I515" s="67"/>
      <c r="J515" s="67"/>
      <c r="K515" s="67"/>
      <c r="L515" s="67"/>
      <c r="M515" s="67"/>
      <c r="N515" s="67"/>
      <c r="O515" s="67"/>
      <c r="P515" s="67"/>
      <c r="Q515" s="67"/>
      <c r="S515" s="67"/>
      <c r="T515" s="67"/>
      <c r="U515" s="67"/>
      <c r="V515" s="67"/>
      <c r="W515" s="67"/>
      <c r="X515" s="67"/>
      <c r="Y515" s="67"/>
      <c r="Z515" s="67"/>
    </row>
    <row r="516" ht="14.25" customHeight="1">
      <c r="A516" s="67"/>
      <c r="B516" s="67"/>
      <c r="C516" s="935"/>
      <c r="D516" s="67"/>
      <c r="E516" s="67"/>
      <c r="F516" s="67"/>
      <c r="G516" s="67"/>
      <c r="H516" s="67"/>
      <c r="I516" s="67"/>
      <c r="J516" s="67"/>
      <c r="K516" s="67"/>
      <c r="L516" s="67"/>
      <c r="M516" s="67"/>
      <c r="N516" s="67"/>
      <c r="O516" s="67"/>
      <c r="P516" s="67"/>
      <c r="Q516" s="67"/>
      <c r="S516" s="67"/>
      <c r="T516" s="67"/>
      <c r="U516" s="67"/>
      <c r="V516" s="67"/>
      <c r="W516" s="67"/>
      <c r="X516" s="67"/>
      <c r="Y516" s="67"/>
      <c r="Z516" s="67"/>
    </row>
    <row r="517" ht="14.25" customHeight="1">
      <c r="A517" s="67"/>
      <c r="B517" s="67"/>
      <c r="C517" s="935"/>
      <c r="D517" s="67"/>
      <c r="E517" s="67"/>
      <c r="F517" s="67"/>
      <c r="G517" s="67"/>
      <c r="H517" s="67"/>
      <c r="I517" s="67"/>
      <c r="J517" s="67"/>
      <c r="K517" s="67"/>
      <c r="L517" s="67"/>
      <c r="M517" s="67"/>
      <c r="N517" s="67"/>
      <c r="O517" s="67"/>
      <c r="P517" s="67"/>
      <c r="Q517" s="67"/>
      <c r="S517" s="67"/>
      <c r="T517" s="67"/>
      <c r="U517" s="67"/>
      <c r="V517" s="67"/>
      <c r="W517" s="67"/>
      <c r="X517" s="67"/>
      <c r="Y517" s="67"/>
      <c r="Z517" s="67"/>
    </row>
    <row r="518" ht="14.25" customHeight="1">
      <c r="A518" s="67"/>
      <c r="B518" s="67"/>
      <c r="C518" s="935"/>
      <c r="D518" s="67"/>
      <c r="E518" s="67"/>
      <c r="F518" s="67"/>
      <c r="G518" s="67"/>
      <c r="H518" s="67"/>
      <c r="I518" s="67"/>
      <c r="J518" s="67"/>
      <c r="K518" s="67"/>
      <c r="L518" s="67"/>
      <c r="M518" s="67"/>
      <c r="N518" s="67"/>
      <c r="O518" s="67"/>
      <c r="P518" s="67"/>
      <c r="Q518" s="67"/>
      <c r="S518" s="67"/>
      <c r="T518" s="67"/>
      <c r="U518" s="67"/>
      <c r="V518" s="67"/>
      <c r="W518" s="67"/>
      <c r="X518" s="67"/>
      <c r="Y518" s="67"/>
      <c r="Z518" s="67"/>
    </row>
    <row r="519" ht="14.25" customHeight="1">
      <c r="A519" s="67"/>
      <c r="B519" s="67"/>
      <c r="C519" s="935"/>
      <c r="D519" s="67"/>
      <c r="E519" s="67"/>
      <c r="F519" s="67"/>
      <c r="G519" s="67"/>
      <c r="H519" s="67"/>
      <c r="I519" s="67"/>
      <c r="J519" s="67"/>
      <c r="K519" s="67"/>
      <c r="L519" s="67"/>
      <c r="M519" s="67"/>
      <c r="N519" s="67"/>
      <c r="O519" s="67"/>
      <c r="P519" s="67"/>
      <c r="Q519" s="67"/>
      <c r="S519" s="67"/>
      <c r="T519" s="67"/>
      <c r="U519" s="67"/>
      <c r="V519" s="67"/>
      <c r="W519" s="67"/>
      <c r="X519" s="67"/>
      <c r="Y519" s="67"/>
      <c r="Z519" s="67"/>
    </row>
    <row r="520" ht="14.25" customHeight="1">
      <c r="A520" s="67"/>
      <c r="B520" s="67"/>
      <c r="C520" s="935"/>
      <c r="D520" s="67"/>
      <c r="E520" s="67"/>
      <c r="F520" s="67"/>
      <c r="G520" s="67"/>
      <c r="H520" s="67"/>
      <c r="I520" s="67"/>
      <c r="J520" s="67"/>
      <c r="K520" s="67"/>
      <c r="L520" s="67"/>
      <c r="M520" s="67"/>
      <c r="N520" s="67"/>
      <c r="O520" s="67"/>
      <c r="P520" s="67"/>
      <c r="Q520" s="67"/>
      <c r="S520" s="67"/>
      <c r="T520" s="67"/>
      <c r="U520" s="67"/>
      <c r="V520" s="67"/>
      <c r="W520" s="67"/>
      <c r="X520" s="67"/>
      <c r="Y520" s="67"/>
      <c r="Z520" s="67"/>
    </row>
    <row r="521" ht="14.25" customHeight="1">
      <c r="A521" s="67"/>
      <c r="B521" s="67"/>
      <c r="C521" s="935"/>
      <c r="D521" s="67"/>
      <c r="E521" s="67"/>
      <c r="F521" s="67"/>
      <c r="G521" s="67"/>
      <c r="H521" s="67"/>
      <c r="I521" s="67"/>
      <c r="J521" s="67"/>
      <c r="K521" s="67"/>
      <c r="L521" s="67"/>
      <c r="M521" s="67"/>
      <c r="N521" s="67"/>
      <c r="O521" s="67"/>
      <c r="P521" s="67"/>
      <c r="Q521" s="67"/>
      <c r="S521" s="67"/>
      <c r="T521" s="67"/>
      <c r="U521" s="67"/>
      <c r="V521" s="67"/>
      <c r="W521" s="67"/>
      <c r="X521" s="67"/>
      <c r="Y521" s="67"/>
      <c r="Z521" s="67"/>
    </row>
    <row r="522" ht="14.25" customHeight="1">
      <c r="A522" s="67"/>
      <c r="B522" s="67"/>
      <c r="C522" s="935"/>
      <c r="D522" s="67"/>
      <c r="E522" s="67"/>
      <c r="F522" s="67"/>
      <c r="G522" s="67"/>
      <c r="H522" s="67"/>
      <c r="I522" s="67"/>
      <c r="J522" s="67"/>
      <c r="K522" s="67"/>
      <c r="L522" s="67"/>
      <c r="M522" s="67"/>
      <c r="N522" s="67"/>
      <c r="O522" s="67"/>
      <c r="P522" s="67"/>
      <c r="Q522" s="67"/>
      <c r="S522" s="67"/>
      <c r="T522" s="67"/>
      <c r="U522" s="67"/>
      <c r="V522" s="67"/>
      <c r="W522" s="67"/>
      <c r="X522" s="67"/>
      <c r="Y522" s="67"/>
      <c r="Z522" s="67"/>
    </row>
    <row r="523" ht="14.25" customHeight="1">
      <c r="A523" s="67"/>
      <c r="B523" s="67"/>
      <c r="C523" s="935"/>
      <c r="D523" s="67"/>
      <c r="E523" s="67"/>
      <c r="F523" s="67"/>
      <c r="G523" s="67"/>
      <c r="H523" s="67"/>
      <c r="I523" s="67"/>
      <c r="J523" s="67"/>
      <c r="K523" s="67"/>
      <c r="L523" s="67"/>
      <c r="M523" s="67"/>
      <c r="N523" s="67"/>
      <c r="O523" s="67"/>
      <c r="P523" s="67"/>
      <c r="Q523" s="67"/>
      <c r="S523" s="67"/>
      <c r="T523" s="67"/>
      <c r="U523" s="67"/>
      <c r="V523" s="67"/>
      <c r="W523" s="67"/>
      <c r="X523" s="67"/>
      <c r="Y523" s="67"/>
      <c r="Z523" s="67"/>
    </row>
    <row r="524" ht="14.25" customHeight="1">
      <c r="A524" s="67"/>
      <c r="B524" s="67"/>
      <c r="C524" s="935"/>
      <c r="D524" s="67"/>
      <c r="E524" s="67"/>
      <c r="F524" s="67"/>
      <c r="G524" s="67"/>
      <c r="H524" s="67"/>
      <c r="I524" s="67"/>
      <c r="J524" s="67"/>
      <c r="K524" s="67"/>
      <c r="L524" s="67"/>
      <c r="M524" s="67"/>
      <c r="N524" s="67"/>
      <c r="O524" s="67"/>
      <c r="P524" s="67"/>
      <c r="Q524" s="67"/>
      <c r="S524" s="67"/>
      <c r="T524" s="67"/>
      <c r="U524" s="67"/>
      <c r="V524" s="67"/>
      <c r="W524" s="67"/>
      <c r="X524" s="67"/>
      <c r="Y524" s="67"/>
      <c r="Z524" s="67"/>
    </row>
    <row r="525" ht="14.25" customHeight="1">
      <c r="A525" s="67"/>
      <c r="B525" s="67"/>
      <c r="C525" s="935"/>
      <c r="D525" s="67"/>
      <c r="E525" s="67"/>
      <c r="F525" s="67"/>
      <c r="G525" s="67"/>
      <c r="H525" s="67"/>
      <c r="I525" s="67"/>
      <c r="J525" s="67"/>
      <c r="K525" s="67"/>
      <c r="L525" s="67"/>
      <c r="M525" s="67"/>
      <c r="N525" s="67"/>
      <c r="O525" s="67"/>
      <c r="P525" s="67"/>
      <c r="Q525" s="67"/>
      <c r="S525" s="67"/>
      <c r="T525" s="67"/>
      <c r="U525" s="67"/>
      <c r="V525" s="67"/>
      <c r="W525" s="67"/>
      <c r="X525" s="67"/>
      <c r="Y525" s="67"/>
      <c r="Z525" s="67"/>
    </row>
    <row r="526" ht="14.25" customHeight="1">
      <c r="A526" s="67"/>
      <c r="B526" s="67"/>
      <c r="C526" s="935"/>
      <c r="D526" s="67"/>
      <c r="E526" s="67"/>
      <c r="F526" s="67"/>
      <c r="G526" s="67"/>
      <c r="H526" s="67"/>
      <c r="I526" s="67"/>
      <c r="J526" s="67"/>
      <c r="K526" s="67"/>
      <c r="L526" s="67"/>
      <c r="M526" s="67"/>
      <c r="N526" s="67"/>
      <c r="O526" s="67"/>
      <c r="P526" s="67"/>
      <c r="Q526" s="67"/>
      <c r="S526" s="67"/>
      <c r="T526" s="67"/>
      <c r="U526" s="67"/>
      <c r="V526" s="67"/>
      <c r="W526" s="67"/>
      <c r="X526" s="67"/>
      <c r="Y526" s="67"/>
      <c r="Z526" s="67"/>
    </row>
    <row r="527" ht="14.25" customHeight="1">
      <c r="A527" s="67"/>
      <c r="B527" s="67"/>
      <c r="C527" s="935"/>
      <c r="D527" s="67"/>
      <c r="E527" s="67"/>
      <c r="F527" s="67"/>
      <c r="G527" s="67"/>
      <c r="H527" s="67"/>
      <c r="I527" s="67"/>
      <c r="J527" s="67"/>
      <c r="K527" s="67"/>
      <c r="L527" s="67"/>
      <c r="M527" s="67"/>
      <c r="N527" s="67"/>
      <c r="O527" s="67"/>
      <c r="P527" s="67"/>
      <c r="Q527" s="67"/>
      <c r="S527" s="67"/>
      <c r="T527" s="67"/>
      <c r="U527" s="67"/>
      <c r="V527" s="67"/>
      <c r="W527" s="67"/>
      <c r="X527" s="67"/>
      <c r="Y527" s="67"/>
      <c r="Z527" s="67"/>
    </row>
    <row r="528" ht="14.25" customHeight="1">
      <c r="A528" s="67"/>
      <c r="B528" s="67"/>
      <c r="C528" s="935"/>
      <c r="D528" s="67"/>
      <c r="E528" s="67"/>
      <c r="F528" s="67"/>
      <c r="G528" s="67"/>
      <c r="H528" s="67"/>
      <c r="I528" s="67"/>
      <c r="J528" s="67"/>
      <c r="K528" s="67"/>
      <c r="L528" s="67"/>
      <c r="M528" s="67"/>
      <c r="N528" s="67"/>
      <c r="O528" s="67"/>
      <c r="P528" s="67"/>
      <c r="Q528" s="67"/>
      <c r="S528" s="67"/>
      <c r="T528" s="67"/>
      <c r="U528" s="67"/>
      <c r="V528" s="67"/>
      <c r="W528" s="67"/>
      <c r="X528" s="67"/>
      <c r="Y528" s="67"/>
      <c r="Z528" s="67"/>
    </row>
    <row r="529" ht="14.25" customHeight="1">
      <c r="A529" s="67"/>
      <c r="B529" s="67"/>
      <c r="C529" s="935"/>
      <c r="D529" s="67"/>
      <c r="E529" s="67"/>
      <c r="F529" s="67"/>
      <c r="G529" s="67"/>
      <c r="H529" s="67"/>
      <c r="I529" s="67"/>
      <c r="J529" s="67"/>
      <c r="K529" s="67"/>
      <c r="L529" s="67"/>
      <c r="M529" s="67"/>
      <c r="N529" s="67"/>
      <c r="O529" s="67"/>
      <c r="P529" s="67"/>
      <c r="Q529" s="67"/>
      <c r="S529" s="67"/>
      <c r="T529" s="67"/>
      <c r="U529" s="67"/>
      <c r="V529" s="67"/>
      <c r="W529" s="67"/>
      <c r="X529" s="67"/>
      <c r="Y529" s="67"/>
      <c r="Z529" s="67"/>
    </row>
    <row r="530" ht="14.25" customHeight="1">
      <c r="A530" s="67"/>
      <c r="B530" s="67"/>
      <c r="C530" s="935"/>
      <c r="D530" s="67"/>
      <c r="E530" s="67"/>
      <c r="F530" s="67"/>
      <c r="G530" s="67"/>
      <c r="H530" s="67"/>
      <c r="I530" s="67"/>
      <c r="J530" s="67"/>
      <c r="K530" s="67"/>
      <c r="L530" s="67"/>
      <c r="M530" s="67"/>
      <c r="N530" s="67"/>
      <c r="O530" s="67"/>
      <c r="P530" s="67"/>
      <c r="Q530" s="67"/>
      <c r="S530" s="67"/>
      <c r="T530" s="67"/>
      <c r="U530" s="67"/>
      <c r="V530" s="67"/>
      <c r="W530" s="67"/>
      <c r="X530" s="67"/>
      <c r="Y530" s="67"/>
      <c r="Z530" s="67"/>
    </row>
    <row r="531" ht="14.25" customHeight="1">
      <c r="A531" s="67"/>
      <c r="B531" s="67"/>
      <c r="C531" s="935"/>
      <c r="D531" s="67"/>
      <c r="E531" s="67"/>
      <c r="F531" s="67"/>
      <c r="G531" s="67"/>
      <c r="H531" s="67"/>
      <c r="I531" s="67"/>
      <c r="J531" s="67"/>
      <c r="K531" s="67"/>
      <c r="L531" s="67"/>
      <c r="M531" s="67"/>
      <c r="N531" s="67"/>
      <c r="O531" s="67"/>
      <c r="P531" s="67"/>
      <c r="Q531" s="67"/>
      <c r="S531" s="67"/>
      <c r="T531" s="67"/>
      <c r="U531" s="67"/>
      <c r="V531" s="67"/>
      <c r="W531" s="67"/>
      <c r="X531" s="67"/>
      <c r="Y531" s="67"/>
      <c r="Z531" s="67"/>
    </row>
    <row r="532" ht="14.25" customHeight="1">
      <c r="A532" s="67"/>
      <c r="B532" s="67"/>
      <c r="C532" s="935"/>
      <c r="D532" s="67"/>
      <c r="E532" s="67"/>
      <c r="F532" s="67"/>
      <c r="G532" s="67"/>
      <c r="H532" s="67"/>
      <c r="I532" s="67"/>
      <c r="J532" s="67"/>
      <c r="K532" s="67"/>
      <c r="L532" s="67"/>
      <c r="M532" s="67"/>
      <c r="N532" s="67"/>
      <c r="O532" s="67"/>
      <c r="P532" s="67"/>
      <c r="Q532" s="67"/>
      <c r="S532" s="67"/>
      <c r="T532" s="67"/>
      <c r="U532" s="67"/>
      <c r="V532" s="67"/>
      <c r="W532" s="67"/>
      <c r="X532" s="67"/>
      <c r="Y532" s="67"/>
      <c r="Z532" s="67"/>
    </row>
    <row r="533" ht="14.25" customHeight="1">
      <c r="A533" s="67"/>
      <c r="B533" s="67"/>
      <c r="C533" s="935"/>
      <c r="D533" s="67"/>
      <c r="E533" s="67"/>
      <c r="F533" s="67"/>
      <c r="G533" s="67"/>
      <c r="H533" s="67"/>
      <c r="I533" s="67"/>
      <c r="J533" s="67"/>
      <c r="K533" s="67"/>
      <c r="L533" s="67"/>
      <c r="M533" s="67"/>
      <c r="N533" s="67"/>
      <c r="O533" s="67"/>
      <c r="P533" s="67"/>
      <c r="Q533" s="67"/>
      <c r="S533" s="67"/>
      <c r="T533" s="67"/>
      <c r="U533" s="67"/>
      <c r="V533" s="67"/>
      <c r="W533" s="67"/>
      <c r="X533" s="67"/>
      <c r="Y533" s="67"/>
      <c r="Z533" s="67"/>
    </row>
    <row r="534" ht="14.25" customHeight="1">
      <c r="A534" s="67"/>
      <c r="B534" s="67"/>
      <c r="C534" s="935"/>
      <c r="D534" s="67"/>
      <c r="E534" s="67"/>
      <c r="F534" s="67"/>
      <c r="G534" s="67"/>
      <c r="H534" s="67"/>
      <c r="I534" s="67"/>
      <c r="J534" s="67"/>
      <c r="K534" s="67"/>
      <c r="L534" s="67"/>
      <c r="M534" s="67"/>
      <c r="N534" s="67"/>
      <c r="O534" s="67"/>
      <c r="P534" s="67"/>
      <c r="Q534" s="67"/>
      <c r="S534" s="67"/>
      <c r="T534" s="67"/>
      <c r="U534" s="67"/>
      <c r="V534" s="67"/>
      <c r="W534" s="67"/>
      <c r="X534" s="67"/>
      <c r="Y534" s="67"/>
      <c r="Z534" s="67"/>
    </row>
    <row r="535" ht="14.25" customHeight="1">
      <c r="A535" s="67"/>
      <c r="B535" s="67"/>
      <c r="C535" s="935"/>
      <c r="D535" s="67"/>
      <c r="E535" s="67"/>
      <c r="F535" s="67"/>
      <c r="G535" s="67"/>
      <c r="H535" s="67"/>
      <c r="I535" s="67"/>
      <c r="J535" s="67"/>
      <c r="K535" s="67"/>
      <c r="L535" s="67"/>
      <c r="M535" s="67"/>
      <c r="N535" s="67"/>
      <c r="O535" s="67"/>
      <c r="P535" s="67"/>
      <c r="Q535" s="67"/>
      <c r="S535" s="67"/>
      <c r="T535" s="67"/>
      <c r="U535" s="67"/>
      <c r="V535" s="67"/>
      <c r="W535" s="67"/>
      <c r="X535" s="67"/>
      <c r="Y535" s="67"/>
      <c r="Z535" s="67"/>
    </row>
    <row r="536" ht="14.25" customHeight="1">
      <c r="A536" s="67"/>
      <c r="B536" s="67"/>
      <c r="C536" s="935"/>
      <c r="D536" s="67"/>
      <c r="E536" s="67"/>
      <c r="F536" s="67"/>
      <c r="G536" s="67"/>
      <c r="H536" s="67"/>
      <c r="I536" s="67"/>
      <c r="J536" s="67"/>
      <c r="K536" s="67"/>
      <c r="L536" s="67"/>
      <c r="M536" s="67"/>
      <c r="N536" s="67"/>
      <c r="O536" s="67"/>
      <c r="P536" s="67"/>
      <c r="Q536" s="67"/>
      <c r="S536" s="67"/>
      <c r="T536" s="67"/>
      <c r="U536" s="67"/>
      <c r="V536" s="67"/>
      <c r="W536" s="67"/>
      <c r="X536" s="67"/>
      <c r="Y536" s="67"/>
      <c r="Z536" s="67"/>
    </row>
    <row r="537" ht="14.25" customHeight="1">
      <c r="A537" s="67"/>
      <c r="B537" s="67"/>
      <c r="C537" s="935"/>
      <c r="D537" s="67"/>
      <c r="E537" s="67"/>
      <c r="F537" s="67"/>
      <c r="G537" s="67"/>
      <c r="H537" s="67"/>
      <c r="I537" s="67"/>
      <c r="J537" s="67"/>
      <c r="K537" s="67"/>
      <c r="L537" s="67"/>
      <c r="M537" s="67"/>
      <c r="N537" s="67"/>
      <c r="O537" s="67"/>
      <c r="P537" s="67"/>
      <c r="Q537" s="67"/>
      <c r="S537" s="67"/>
      <c r="T537" s="67"/>
      <c r="U537" s="67"/>
      <c r="V537" s="67"/>
      <c r="W537" s="67"/>
      <c r="X537" s="67"/>
      <c r="Y537" s="67"/>
      <c r="Z537" s="67"/>
    </row>
    <row r="538" ht="14.25" customHeight="1">
      <c r="A538" s="67"/>
      <c r="B538" s="67"/>
      <c r="C538" s="935"/>
      <c r="D538" s="67"/>
      <c r="E538" s="67"/>
      <c r="F538" s="67"/>
      <c r="G538" s="67"/>
      <c r="H538" s="67"/>
      <c r="I538" s="67"/>
      <c r="J538" s="67"/>
      <c r="K538" s="67"/>
      <c r="L538" s="67"/>
      <c r="M538" s="67"/>
      <c r="N538" s="67"/>
      <c r="O538" s="67"/>
      <c r="P538" s="67"/>
      <c r="Q538" s="67"/>
      <c r="S538" s="67"/>
      <c r="T538" s="67"/>
      <c r="U538" s="67"/>
      <c r="V538" s="67"/>
      <c r="W538" s="67"/>
      <c r="X538" s="67"/>
      <c r="Y538" s="67"/>
      <c r="Z538" s="67"/>
    </row>
    <row r="539" ht="14.25" customHeight="1">
      <c r="A539" s="67"/>
      <c r="B539" s="67"/>
      <c r="C539" s="935"/>
      <c r="D539" s="67"/>
      <c r="E539" s="67"/>
      <c r="F539" s="67"/>
      <c r="G539" s="67"/>
      <c r="H539" s="67"/>
      <c r="I539" s="67"/>
      <c r="J539" s="67"/>
      <c r="K539" s="67"/>
      <c r="L539" s="67"/>
      <c r="M539" s="67"/>
      <c r="N539" s="67"/>
      <c r="O539" s="67"/>
      <c r="P539" s="67"/>
      <c r="Q539" s="67"/>
      <c r="S539" s="67"/>
      <c r="T539" s="67"/>
      <c r="U539" s="67"/>
      <c r="V539" s="67"/>
      <c r="W539" s="67"/>
      <c r="X539" s="67"/>
      <c r="Y539" s="67"/>
      <c r="Z539" s="67"/>
    </row>
    <row r="540" ht="14.25" customHeight="1">
      <c r="A540" s="67"/>
      <c r="B540" s="67"/>
      <c r="C540" s="935"/>
      <c r="D540" s="67"/>
      <c r="E540" s="67"/>
      <c r="F540" s="67"/>
      <c r="G540" s="67"/>
      <c r="H540" s="67"/>
      <c r="I540" s="67"/>
      <c r="J540" s="67"/>
      <c r="K540" s="67"/>
      <c r="L540" s="67"/>
      <c r="M540" s="67"/>
      <c r="N540" s="67"/>
      <c r="O540" s="67"/>
      <c r="P540" s="67"/>
      <c r="Q540" s="67"/>
      <c r="S540" s="67"/>
      <c r="T540" s="67"/>
      <c r="U540" s="67"/>
      <c r="V540" s="67"/>
      <c r="W540" s="67"/>
      <c r="X540" s="67"/>
      <c r="Y540" s="67"/>
      <c r="Z540" s="67"/>
    </row>
    <row r="541" ht="14.25" customHeight="1">
      <c r="A541" s="67"/>
      <c r="B541" s="67"/>
      <c r="C541" s="935"/>
      <c r="D541" s="67"/>
      <c r="E541" s="67"/>
      <c r="F541" s="67"/>
      <c r="G541" s="67"/>
      <c r="H541" s="67"/>
      <c r="I541" s="67"/>
      <c r="J541" s="67"/>
      <c r="K541" s="67"/>
      <c r="L541" s="67"/>
      <c r="M541" s="67"/>
      <c r="N541" s="67"/>
      <c r="O541" s="67"/>
      <c r="P541" s="67"/>
      <c r="Q541" s="67"/>
      <c r="S541" s="67"/>
      <c r="T541" s="67"/>
      <c r="U541" s="67"/>
      <c r="V541" s="67"/>
      <c r="W541" s="67"/>
      <c r="X541" s="67"/>
      <c r="Y541" s="67"/>
      <c r="Z541" s="67"/>
    </row>
    <row r="542" ht="14.25" customHeight="1">
      <c r="A542" s="67"/>
      <c r="B542" s="67"/>
      <c r="C542" s="935"/>
      <c r="D542" s="67"/>
      <c r="E542" s="67"/>
      <c r="F542" s="67"/>
      <c r="G542" s="67"/>
      <c r="H542" s="67"/>
      <c r="I542" s="67"/>
      <c r="J542" s="67"/>
      <c r="K542" s="67"/>
      <c r="L542" s="67"/>
      <c r="M542" s="67"/>
      <c r="N542" s="67"/>
      <c r="O542" s="67"/>
      <c r="P542" s="67"/>
      <c r="Q542" s="67"/>
      <c r="S542" s="67"/>
      <c r="T542" s="67"/>
      <c r="U542" s="67"/>
      <c r="V542" s="67"/>
      <c r="W542" s="67"/>
      <c r="X542" s="67"/>
      <c r="Y542" s="67"/>
      <c r="Z542" s="67"/>
    </row>
    <row r="543" ht="14.25" customHeight="1">
      <c r="A543" s="67"/>
      <c r="B543" s="67"/>
      <c r="C543" s="935"/>
      <c r="D543" s="67"/>
      <c r="E543" s="67"/>
      <c r="F543" s="67"/>
      <c r="G543" s="67"/>
      <c r="H543" s="67"/>
      <c r="I543" s="67"/>
      <c r="J543" s="67"/>
      <c r="K543" s="67"/>
      <c r="L543" s="67"/>
      <c r="M543" s="67"/>
      <c r="N543" s="67"/>
      <c r="O543" s="67"/>
      <c r="P543" s="67"/>
      <c r="Q543" s="67"/>
      <c r="S543" s="67"/>
      <c r="T543" s="67"/>
      <c r="U543" s="67"/>
      <c r="V543" s="67"/>
      <c r="W543" s="67"/>
      <c r="X543" s="67"/>
      <c r="Y543" s="67"/>
      <c r="Z543" s="67"/>
    </row>
    <row r="544" ht="14.25" customHeight="1">
      <c r="A544" s="67"/>
      <c r="B544" s="67"/>
      <c r="C544" s="935"/>
      <c r="D544" s="67"/>
      <c r="E544" s="67"/>
      <c r="F544" s="67"/>
      <c r="G544" s="67"/>
      <c r="H544" s="67"/>
      <c r="I544" s="67"/>
      <c r="J544" s="67"/>
      <c r="K544" s="67"/>
      <c r="L544" s="67"/>
      <c r="M544" s="67"/>
      <c r="N544" s="67"/>
      <c r="O544" s="67"/>
      <c r="P544" s="67"/>
      <c r="Q544" s="67"/>
      <c r="S544" s="67"/>
      <c r="T544" s="67"/>
      <c r="U544" s="67"/>
      <c r="V544" s="67"/>
      <c r="W544" s="67"/>
      <c r="X544" s="67"/>
      <c r="Y544" s="67"/>
      <c r="Z544" s="67"/>
    </row>
    <row r="545" ht="14.25" customHeight="1">
      <c r="A545" s="67"/>
      <c r="B545" s="67"/>
      <c r="C545" s="935"/>
      <c r="D545" s="67"/>
      <c r="E545" s="67"/>
      <c r="F545" s="67"/>
      <c r="G545" s="67"/>
      <c r="H545" s="67"/>
      <c r="I545" s="67"/>
      <c r="J545" s="67"/>
      <c r="K545" s="67"/>
      <c r="L545" s="67"/>
      <c r="M545" s="67"/>
      <c r="N545" s="67"/>
      <c r="O545" s="67"/>
      <c r="P545" s="67"/>
      <c r="Q545" s="67"/>
      <c r="S545" s="67"/>
      <c r="T545" s="67"/>
      <c r="U545" s="67"/>
      <c r="V545" s="67"/>
      <c r="W545" s="67"/>
      <c r="X545" s="67"/>
      <c r="Y545" s="67"/>
      <c r="Z545" s="67"/>
    </row>
    <row r="546" ht="14.25" customHeight="1">
      <c r="A546" s="67"/>
      <c r="B546" s="67"/>
      <c r="C546" s="935"/>
      <c r="D546" s="67"/>
      <c r="E546" s="67"/>
      <c r="F546" s="67"/>
      <c r="G546" s="67"/>
      <c r="H546" s="67"/>
      <c r="I546" s="67"/>
      <c r="J546" s="67"/>
      <c r="K546" s="67"/>
      <c r="L546" s="67"/>
      <c r="M546" s="67"/>
      <c r="N546" s="67"/>
      <c r="O546" s="67"/>
      <c r="P546" s="67"/>
      <c r="Q546" s="67"/>
      <c r="S546" s="67"/>
      <c r="T546" s="67"/>
      <c r="U546" s="67"/>
      <c r="V546" s="67"/>
      <c r="W546" s="67"/>
      <c r="X546" s="67"/>
      <c r="Y546" s="67"/>
      <c r="Z546" s="67"/>
    </row>
    <row r="547" ht="14.25" customHeight="1">
      <c r="A547" s="67"/>
      <c r="B547" s="67"/>
      <c r="C547" s="935"/>
      <c r="D547" s="67"/>
      <c r="E547" s="67"/>
      <c r="F547" s="67"/>
      <c r="G547" s="67"/>
      <c r="H547" s="67"/>
      <c r="I547" s="67"/>
      <c r="J547" s="67"/>
      <c r="K547" s="67"/>
      <c r="L547" s="67"/>
      <c r="M547" s="67"/>
      <c r="N547" s="67"/>
      <c r="O547" s="67"/>
      <c r="P547" s="67"/>
      <c r="Q547" s="67"/>
      <c r="S547" s="67"/>
      <c r="T547" s="67"/>
      <c r="U547" s="67"/>
      <c r="V547" s="67"/>
      <c r="W547" s="67"/>
      <c r="X547" s="67"/>
      <c r="Y547" s="67"/>
      <c r="Z547" s="67"/>
    </row>
    <row r="548" ht="14.25" customHeight="1">
      <c r="A548" s="67"/>
      <c r="B548" s="67"/>
      <c r="C548" s="935"/>
      <c r="D548" s="67"/>
      <c r="E548" s="67"/>
      <c r="F548" s="67"/>
      <c r="G548" s="67"/>
      <c r="H548" s="67"/>
      <c r="I548" s="67"/>
      <c r="J548" s="67"/>
      <c r="K548" s="67"/>
      <c r="L548" s="67"/>
      <c r="M548" s="67"/>
      <c r="N548" s="67"/>
      <c r="O548" s="67"/>
      <c r="P548" s="67"/>
      <c r="Q548" s="67"/>
      <c r="S548" s="67"/>
      <c r="T548" s="67"/>
      <c r="U548" s="67"/>
      <c r="V548" s="67"/>
      <c r="W548" s="67"/>
      <c r="X548" s="67"/>
      <c r="Y548" s="67"/>
      <c r="Z548" s="67"/>
    </row>
    <row r="549" ht="14.25" customHeight="1">
      <c r="A549" s="67"/>
      <c r="B549" s="67"/>
      <c r="C549" s="935"/>
      <c r="D549" s="67"/>
      <c r="E549" s="67"/>
      <c r="F549" s="67"/>
      <c r="G549" s="67"/>
      <c r="H549" s="67"/>
      <c r="I549" s="67"/>
      <c r="J549" s="67"/>
      <c r="K549" s="67"/>
      <c r="L549" s="67"/>
      <c r="M549" s="67"/>
      <c r="N549" s="67"/>
      <c r="O549" s="67"/>
      <c r="P549" s="67"/>
      <c r="Q549" s="67"/>
      <c r="S549" s="67"/>
      <c r="T549" s="67"/>
      <c r="U549" s="67"/>
      <c r="V549" s="67"/>
      <c r="W549" s="67"/>
      <c r="X549" s="67"/>
      <c r="Y549" s="67"/>
      <c r="Z549" s="67"/>
    </row>
    <row r="550" ht="14.25" customHeight="1">
      <c r="A550" s="67"/>
      <c r="B550" s="67"/>
      <c r="C550" s="935"/>
      <c r="D550" s="67"/>
      <c r="E550" s="67"/>
      <c r="F550" s="67"/>
      <c r="G550" s="67"/>
      <c r="H550" s="67"/>
      <c r="I550" s="67"/>
      <c r="J550" s="67"/>
      <c r="K550" s="67"/>
      <c r="L550" s="67"/>
      <c r="M550" s="67"/>
      <c r="N550" s="67"/>
      <c r="O550" s="67"/>
      <c r="P550" s="67"/>
      <c r="Q550" s="67"/>
      <c r="S550" s="67"/>
      <c r="T550" s="67"/>
      <c r="U550" s="67"/>
      <c r="V550" s="67"/>
      <c r="W550" s="67"/>
      <c r="X550" s="67"/>
      <c r="Y550" s="67"/>
      <c r="Z550" s="67"/>
    </row>
    <row r="551" ht="14.25" customHeight="1">
      <c r="A551" s="67"/>
      <c r="B551" s="67"/>
      <c r="C551" s="935"/>
      <c r="D551" s="67"/>
      <c r="E551" s="67"/>
      <c r="F551" s="67"/>
      <c r="G551" s="67"/>
      <c r="H551" s="67"/>
      <c r="I551" s="67"/>
      <c r="J551" s="67"/>
      <c r="K551" s="67"/>
      <c r="L551" s="67"/>
      <c r="M551" s="67"/>
      <c r="N551" s="67"/>
      <c r="O551" s="67"/>
      <c r="P551" s="67"/>
      <c r="Q551" s="67"/>
      <c r="S551" s="67"/>
      <c r="T551" s="67"/>
      <c r="U551" s="67"/>
      <c r="V551" s="67"/>
      <c r="W551" s="67"/>
      <c r="X551" s="67"/>
      <c r="Y551" s="67"/>
      <c r="Z551" s="67"/>
    </row>
    <row r="552" ht="14.25" customHeight="1">
      <c r="A552" s="67"/>
      <c r="B552" s="67"/>
      <c r="C552" s="935"/>
      <c r="D552" s="67"/>
      <c r="E552" s="67"/>
      <c r="F552" s="67"/>
      <c r="G552" s="67"/>
      <c r="H552" s="67"/>
      <c r="I552" s="67"/>
      <c r="J552" s="67"/>
      <c r="K552" s="67"/>
      <c r="L552" s="67"/>
      <c r="M552" s="67"/>
      <c r="N552" s="67"/>
      <c r="O552" s="67"/>
      <c r="P552" s="67"/>
      <c r="Q552" s="67"/>
      <c r="S552" s="67"/>
      <c r="T552" s="67"/>
      <c r="U552" s="67"/>
      <c r="V552" s="67"/>
      <c r="W552" s="67"/>
      <c r="X552" s="67"/>
      <c r="Y552" s="67"/>
      <c r="Z552" s="67"/>
    </row>
    <row r="553" ht="14.25" customHeight="1">
      <c r="A553" s="67"/>
      <c r="B553" s="67"/>
      <c r="C553" s="935"/>
      <c r="D553" s="67"/>
      <c r="E553" s="67"/>
      <c r="F553" s="67"/>
      <c r="G553" s="67"/>
      <c r="H553" s="67"/>
      <c r="I553" s="67"/>
      <c r="J553" s="67"/>
      <c r="K553" s="67"/>
      <c r="L553" s="67"/>
      <c r="M553" s="67"/>
      <c r="N553" s="67"/>
      <c r="O553" s="67"/>
      <c r="P553" s="67"/>
      <c r="Q553" s="67"/>
      <c r="S553" s="67"/>
      <c r="T553" s="67"/>
      <c r="U553" s="67"/>
      <c r="V553" s="67"/>
      <c r="W553" s="67"/>
      <c r="X553" s="67"/>
      <c r="Y553" s="67"/>
      <c r="Z553" s="67"/>
    </row>
    <row r="554" ht="14.25" customHeight="1">
      <c r="A554" s="67"/>
      <c r="B554" s="67"/>
      <c r="C554" s="935"/>
      <c r="D554" s="67"/>
      <c r="E554" s="67"/>
      <c r="F554" s="67"/>
      <c r="G554" s="67"/>
      <c r="H554" s="67"/>
      <c r="I554" s="67"/>
      <c r="J554" s="67"/>
      <c r="K554" s="67"/>
      <c r="L554" s="67"/>
      <c r="M554" s="67"/>
      <c r="N554" s="67"/>
      <c r="O554" s="67"/>
      <c r="P554" s="67"/>
      <c r="Q554" s="67"/>
      <c r="S554" s="67"/>
      <c r="T554" s="67"/>
      <c r="U554" s="67"/>
      <c r="V554" s="67"/>
      <c r="W554" s="67"/>
      <c r="X554" s="67"/>
      <c r="Y554" s="67"/>
      <c r="Z554" s="67"/>
    </row>
    <row r="555" ht="14.25" customHeight="1">
      <c r="A555" s="67"/>
      <c r="B555" s="67"/>
      <c r="C555" s="935"/>
      <c r="D555" s="67"/>
      <c r="E555" s="67"/>
      <c r="F555" s="67"/>
      <c r="G555" s="67"/>
      <c r="H555" s="67"/>
      <c r="I555" s="67"/>
      <c r="J555" s="67"/>
      <c r="K555" s="67"/>
      <c r="L555" s="67"/>
      <c r="M555" s="67"/>
      <c r="N555" s="67"/>
      <c r="O555" s="67"/>
      <c r="P555" s="67"/>
      <c r="Q555" s="67"/>
      <c r="S555" s="67"/>
      <c r="T555" s="67"/>
      <c r="U555" s="67"/>
      <c r="V555" s="67"/>
      <c r="W555" s="67"/>
      <c r="X555" s="67"/>
      <c r="Y555" s="67"/>
      <c r="Z555" s="67"/>
    </row>
    <row r="556" ht="14.25" customHeight="1">
      <c r="A556" s="67"/>
      <c r="B556" s="67"/>
      <c r="C556" s="935"/>
      <c r="D556" s="67"/>
      <c r="E556" s="67"/>
      <c r="F556" s="67"/>
      <c r="G556" s="67"/>
      <c r="H556" s="67"/>
      <c r="I556" s="67"/>
      <c r="J556" s="67"/>
      <c r="K556" s="67"/>
      <c r="L556" s="67"/>
      <c r="M556" s="67"/>
      <c r="N556" s="67"/>
      <c r="O556" s="67"/>
      <c r="P556" s="67"/>
      <c r="Q556" s="67"/>
      <c r="S556" s="67"/>
      <c r="T556" s="67"/>
      <c r="U556" s="67"/>
      <c r="V556" s="67"/>
      <c r="W556" s="67"/>
      <c r="X556" s="67"/>
      <c r="Y556" s="67"/>
      <c r="Z556" s="67"/>
    </row>
    <row r="557" ht="14.25" customHeight="1">
      <c r="A557" s="67"/>
      <c r="B557" s="67"/>
      <c r="C557" s="935"/>
      <c r="D557" s="67"/>
      <c r="E557" s="67"/>
      <c r="F557" s="67"/>
      <c r="G557" s="67"/>
      <c r="H557" s="67"/>
      <c r="I557" s="67"/>
      <c r="J557" s="67"/>
      <c r="K557" s="67"/>
      <c r="L557" s="67"/>
      <c r="M557" s="67"/>
      <c r="N557" s="67"/>
      <c r="O557" s="67"/>
      <c r="P557" s="67"/>
      <c r="Q557" s="67"/>
      <c r="S557" s="67"/>
      <c r="T557" s="67"/>
      <c r="U557" s="67"/>
      <c r="V557" s="67"/>
      <c r="W557" s="67"/>
      <c r="X557" s="67"/>
      <c r="Y557" s="67"/>
      <c r="Z557" s="67"/>
    </row>
    <row r="558" ht="14.25" customHeight="1">
      <c r="A558" s="67"/>
      <c r="B558" s="67"/>
      <c r="C558" s="935"/>
      <c r="D558" s="67"/>
      <c r="E558" s="67"/>
      <c r="F558" s="67"/>
      <c r="G558" s="67"/>
      <c r="H558" s="67"/>
      <c r="I558" s="67"/>
      <c r="J558" s="67"/>
      <c r="K558" s="67"/>
      <c r="L558" s="67"/>
      <c r="M558" s="67"/>
      <c r="N558" s="67"/>
      <c r="O558" s="67"/>
      <c r="P558" s="67"/>
      <c r="Q558" s="67"/>
      <c r="S558" s="67"/>
      <c r="T558" s="67"/>
      <c r="U558" s="67"/>
      <c r="V558" s="67"/>
      <c r="W558" s="67"/>
      <c r="X558" s="67"/>
      <c r="Y558" s="67"/>
      <c r="Z558" s="67"/>
    </row>
    <row r="559" ht="14.25" customHeight="1">
      <c r="A559" s="67"/>
      <c r="B559" s="67"/>
      <c r="C559" s="935"/>
      <c r="D559" s="67"/>
      <c r="E559" s="67"/>
      <c r="F559" s="67"/>
      <c r="G559" s="67"/>
      <c r="H559" s="67"/>
      <c r="I559" s="67"/>
      <c r="J559" s="67"/>
      <c r="K559" s="67"/>
      <c r="L559" s="67"/>
      <c r="M559" s="67"/>
      <c r="N559" s="67"/>
      <c r="O559" s="67"/>
      <c r="P559" s="67"/>
      <c r="Q559" s="67"/>
      <c r="S559" s="67"/>
      <c r="T559" s="67"/>
      <c r="U559" s="67"/>
      <c r="V559" s="67"/>
      <c r="W559" s="67"/>
      <c r="X559" s="67"/>
      <c r="Y559" s="67"/>
      <c r="Z559" s="67"/>
    </row>
    <row r="560" ht="14.25" customHeight="1">
      <c r="A560" s="67"/>
      <c r="B560" s="67"/>
      <c r="C560" s="935"/>
      <c r="D560" s="67"/>
      <c r="E560" s="67"/>
      <c r="F560" s="67"/>
      <c r="G560" s="67"/>
      <c r="H560" s="67"/>
      <c r="I560" s="67"/>
      <c r="J560" s="67"/>
      <c r="K560" s="67"/>
      <c r="L560" s="67"/>
      <c r="M560" s="67"/>
      <c r="N560" s="67"/>
      <c r="O560" s="67"/>
      <c r="P560" s="67"/>
      <c r="Q560" s="67"/>
      <c r="S560" s="67"/>
      <c r="T560" s="67"/>
      <c r="U560" s="67"/>
      <c r="V560" s="67"/>
      <c r="W560" s="67"/>
      <c r="X560" s="67"/>
      <c r="Y560" s="67"/>
      <c r="Z560" s="67"/>
    </row>
    <row r="561" ht="14.25" customHeight="1">
      <c r="A561" s="67"/>
      <c r="B561" s="67"/>
      <c r="C561" s="935"/>
      <c r="D561" s="67"/>
      <c r="E561" s="67"/>
      <c r="F561" s="67"/>
      <c r="G561" s="67"/>
      <c r="H561" s="67"/>
      <c r="I561" s="67"/>
      <c r="J561" s="67"/>
      <c r="K561" s="67"/>
      <c r="L561" s="67"/>
      <c r="M561" s="67"/>
      <c r="N561" s="67"/>
      <c r="O561" s="67"/>
      <c r="P561" s="67"/>
      <c r="Q561" s="67"/>
      <c r="S561" s="67"/>
      <c r="T561" s="67"/>
      <c r="U561" s="67"/>
      <c r="V561" s="67"/>
      <c r="W561" s="67"/>
      <c r="X561" s="67"/>
      <c r="Y561" s="67"/>
      <c r="Z561" s="67"/>
    </row>
    <row r="562" ht="14.25" customHeight="1">
      <c r="A562" s="67"/>
      <c r="B562" s="67"/>
      <c r="C562" s="935"/>
      <c r="D562" s="67"/>
      <c r="E562" s="67"/>
      <c r="F562" s="67"/>
      <c r="G562" s="67"/>
      <c r="H562" s="67"/>
      <c r="I562" s="67"/>
      <c r="J562" s="67"/>
      <c r="K562" s="67"/>
      <c r="L562" s="67"/>
      <c r="M562" s="67"/>
      <c r="N562" s="67"/>
      <c r="O562" s="67"/>
      <c r="P562" s="67"/>
      <c r="Q562" s="67"/>
      <c r="S562" s="67"/>
      <c r="T562" s="67"/>
      <c r="U562" s="67"/>
      <c r="V562" s="67"/>
      <c r="W562" s="67"/>
      <c r="X562" s="67"/>
      <c r="Y562" s="67"/>
      <c r="Z562" s="67"/>
    </row>
    <row r="563" ht="14.25" customHeight="1">
      <c r="A563" s="67"/>
      <c r="B563" s="67"/>
      <c r="C563" s="935"/>
      <c r="D563" s="67"/>
      <c r="E563" s="67"/>
      <c r="F563" s="67"/>
      <c r="G563" s="67"/>
      <c r="H563" s="67"/>
      <c r="I563" s="67"/>
      <c r="J563" s="67"/>
      <c r="K563" s="67"/>
      <c r="L563" s="67"/>
      <c r="M563" s="67"/>
      <c r="N563" s="67"/>
      <c r="O563" s="67"/>
      <c r="P563" s="67"/>
      <c r="Q563" s="67"/>
      <c r="S563" s="67"/>
      <c r="T563" s="67"/>
      <c r="U563" s="67"/>
      <c r="V563" s="67"/>
      <c r="W563" s="67"/>
      <c r="X563" s="67"/>
      <c r="Y563" s="67"/>
      <c r="Z563" s="67"/>
    </row>
    <row r="564" ht="14.25" customHeight="1">
      <c r="A564" s="67"/>
      <c r="B564" s="67"/>
      <c r="C564" s="935"/>
      <c r="D564" s="67"/>
      <c r="E564" s="67"/>
      <c r="F564" s="67"/>
      <c r="G564" s="67"/>
      <c r="H564" s="67"/>
      <c r="I564" s="67"/>
      <c r="J564" s="67"/>
      <c r="K564" s="67"/>
      <c r="L564" s="67"/>
      <c r="M564" s="67"/>
      <c r="N564" s="67"/>
      <c r="O564" s="67"/>
      <c r="P564" s="67"/>
      <c r="Q564" s="67"/>
      <c r="S564" s="67"/>
      <c r="T564" s="67"/>
      <c r="U564" s="67"/>
      <c r="V564" s="67"/>
      <c r="W564" s="67"/>
      <c r="X564" s="67"/>
      <c r="Y564" s="67"/>
      <c r="Z564" s="67"/>
    </row>
    <row r="565" ht="14.25" customHeight="1">
      <c r="A565" s="67"/>
      <c r="B565" s="67"/>
      <c r="C565" s="935"/>
      <c r="D565" s="67"/>
      <c r="E565" s="67"/>
      <c r="F565" s="67"/>
      <c r="G565" s="67"/>
      <c r="H565" s="67"/>
      <c r="I565" s="67"/>
      <c r="J565" s="67"/>
      <c r="K565" s="67"/>
      <c r="L565" s="67"/>
      <c r="M565" s="67"/>
      <c r="N565" s="67"/>
      <c r="O565" s="67"/>
      <c r="P565" s="67"/>
      <c r="Q565" s="67"/>
      <c r="S565" s="67"/>
      <c r="T565" s="67"/>
      <c r="U565" s="67"/>
      <c r="V565" s="67"/>
      <c r="W565" s="67"/>
      <c r="X565" s="67"/>
      <c r="Y565" s="67"/>
      <c r="Z565" s="67"/>
    </row>
    <row r="566" ht="14.25" customHeight="1">
      <c r="A566" s="67"/>
      <c r="B566" s="67"/>
      <c r="C566" s="935"/>
      <c r="D566" s="67"/>
      <c r="E566" s="67"/>
      <c r="F566" s="67"/>
      <c r="G566" s="67"/>
      <c r="H566" s="67"/>
      <c r="I566" s="67"/>
      <c r="J566" s="67"/>
      <c r="K566" s="67"/>
      <c r="L566" s="67"/>
      <c r="M566" s="67"/>
      <c r="N566" s="67"/>
      <c r="O566" s="67"/>
      <c r="P566" s="67"/>
      <c r="Q566" s="67"/>
      <c r="S566" s="67"/>
      <c r="T566" s="67"/>
      <c r="U566" s="67"/>
      <c r="V566" s="67"/>
      <c r="W566" s="67"/>
      <c r="X566" s="67"/>
      <c r="Y566" s="67"/>
      <c r="Z566" s="67"/>
    </row>
    <row r="567" ht="14.25" customHeight="1">
      <c r="A567" s="67"/>
      <c r="B567" s="67"/>
      <c r="C567" s="935"/>
      <c r="D567" s="67"/>
      <c r="E567" s="67"/>
      <c r="F567" s="67"/>
      <c r="G567" s="67"/>
      <c r="H567" s="67"/>
      <c r="I567" s="67"/>
      <c r="J567" s="67"/>
      <c r="K567" s="67"/>
      <c r="L567" s="67"/>
      <c r="M567" s="67"/>
      <c r="N567" s="67"/>
      <c r="O567" s="67"/>
      <c r="P567" s="67"/>
      <c r="Q567" s="67"/>
      <c r="S567" s="67"/>
      <c r="T567" s="67"/>
      <c r="U567" s="67"/>
      <c r="V567" s="67"/>
      <c r="W567" s="67"/>
      <c r="X567" s="67"/>
      <c r="Y567" s="67"/>
      <c r="Z567" s="67"/>
    </row>
    <row r="568" ht="14.25" customHeight="1">
      <c r="A568" s="67"/>
      <c r="B568" s="67"/>
      <c r="C568" s="935"/>
      <c r="D568" s="67"/>
      <c r="E568" s="67"/>
      <c r="F568" s="67"/>
      <c r="G568" s="67"/>
      <c r="H568" s="67"/>
      <c r="I568" s="67"/>
      <c r="J568" s="67"/>
      <c r="K568" s="67"/>
      <c r="L568" s="67"/>
      <c r="M568" s="67"/>
      <c r="N568" s="67"/>
      <c r="O568" s="67"/>
      <c r="P568" s="67"/>
      <c r="Q568" s="67"/>
      <c r="S568" s="67"/>
      <c r="T568" s="67"/>
      <c r="U568" s="67"/>
      <c r="V568" s="67"/>
      <c r="W568" s="67"/>
      <c r="X568" s="67"/>
      <c r="Y568" s="67"/>
      <c r="Z568" s="67"/>
    </row>
    <row r="569" ht="14.25" customHeight="1">
      <c r="A569" s="67"/>
      <c r="B569" s="67"/>
      <c r="C569" s="935"/>
      <c r="D569" s="67"/>
      <c r="E569" s="67"/>
      <c r="F569" s="67"/>
      <c r="G569" s="67"/>
      <c r="H569" s="67"/>
      <c r="I569" s="67"/>
      <c r="J569" s="67"/>
      <c r="K569" s="67"/>
      <c r="L569" s="67"/>
      <c r="M569" s="67"/>
      <c r="N569" s="67"/>
      <c r="O569" s="67"/>
      <c r="P569" s="67"/>
      <c r="Q569" s="67"/>
      <c r="S569" s="67"/>
      <c r="T569" s="67"/>
      <c r="U569" s="67"/>
      <c r="V569" s="67"/>
      <c r="W569" s="67"/>
      <c r="X569" s="67"/>
      <c r="Y569" s="67"/>
      <c r="Z569" s="67"/>
    </row>
    <row r="570" ht="14.25" customHeight="1">
      <c r="A570" s="67"/>
      <c r="B570" s="67"/>
      <c r="C570" s="935"/>
      <c r="D570" s="67"/>
      <c r="E570" s="67"/>
      <c r="F570" s="67"/>
      <c r="G570" s="67"/>
      <c r="H570" s="67"/>
      <c r="I570" s="67"/>
      <c r="J570" s="67"/>
      <c r="K570" s="67"/>
      <c r="L570" s="67"/>
      <c r="M570" s="67"/>
      <c r="N570" s="67"/>
      <c r="O570" s="67"/>
      <c r="P570" s="67"/>
      <c r="Q570" s="67"/>
      <c r="S570" s="67"/>
      <c r="T570" s="67"/>
      <c r="U570" s="67"/>
      <c r="V570" s="67"/>
      <c r="W570" s="67"/>
      <c r="X570" s="67"/>
      <c r="Y570" s="67"/>
      <c r="Z570" s="67"/>
    </row>
    <row r="571" ht="14.25" customHeight="1">
      <c r="A571" s="67"/>
      <c r="B571" s="67"/>
      <c r="C571" s="935"/>
      <c r="D571" s="67"/>
      <c r="E571" s="67"/>
      <c r="F571" s="67"/>
      <c r="G571" s="67"/>
      <c r="H571" s="67"/>
      <c r="I571" s="67"/>
      <c r="J571" s="67"/>
      <c r="K571" s="67"/>
      <c r="L571" s="67"/>
      <c r="M571" s="67"/>
      <c r="N571" s="67"/>
      <c r="O571" s="67"/>
      <c r="P571" s="67"/>
      <c r="Q571" s="67"/>
      <c r="S571" s="67"/>
      <c r="T571" s="67"/>
      <c r="U571" s="67"/>
      <c r="V571" s="67"/>
      <c r="W571" s="67"/>
      <c r="X571" s="67"/>
      <c r="Y571" s="67"/>
      <c r="Z571" s="67"/>
    </row>
    <row r="572" ht="14.25" customHeight="1">
      <c r="A572" s="67"/>
      <c r="B572" s="67"/>
      <c r="C572" s="935"/>
      <c r="D572" s="67"/>
      <c r="E572" s="67"/>
      <c r="F572" s="67"/>
      <c r="G572" s="67"/>
      <c r="H572" s="67"/>
      <c r="I572" s="67"/>
      <c r="J572" s="67"/>
      <c r="K572" s="67"/>
      <c r="L572" s="67"/>
      <c r="M572" s="67"/>
      <c r="N572" s="67"/>
      <c r="O572" s="67"/>
      <c r="P572" s="67"/>
      <c r="Q572" s="67"/>
      <c r="S572" s="67"/>
      <c r="T572" s="67"/>
      <c r="U572" s="67"/>
      <c r="V572" s="67"/>
      <c r="W572" s="67"/>
      <c r="X572" s="67"/>
      <c r="Y572" s="67"/>
      <c r="Z572" s="67"/>
    </row>
    <row r="573" ht="14.25" customHeight="1">
      <c r="A573" s="67"/>
      <c r="B573" s="67"/>
      <c r="C573" s="935"/>
      <c r="D573" s="67"/>
      <c r="E573" s="67"/>
      <c r="F573" s="67"/>
      <c r="G573" s="67"/>
      <c r="H573" s="67"/>
      <c r="I573" s="67"/>
      <c r="J573" s="67"/>
      <c r="K573" s="67"/>
      <c r="L573" s="67"/>
      <c r="M573" s="67"/>
      <c r="N573" s="67"/>
      <c r="O573" s="67"/>
      <c r="P573" s="67"/>
      <c r="Q573" s="67"/>
      <c r="S573" s="67"/>
      <c r="T573" s="67"/>
      <c r="U573" s="67"/>
      <c r="V573" s="67"/>
      <c r="W573" s="67"/>
      <c r="X573" s="67"/>
      <c r="Y573" s="67"/>
      <c r="Z573" s="67"/>
    </row>
    <row r="574" ht="14.25" customHeight="1">
      <c r="A574" s="67"/>
      <c r="B574" s="67"/>
      <c r="C574" s="935"/>
      <c r="D574" s="67"/>
      <c r="E574" s="67"/>
      <c r="F574" s="67"/>
      <c r="G574" s="67"/>
      <c r="H574" s="67"/>
      <c r="I574" s="67"/>
      <c r="J574" s="67"/>
      <c r="K574" s="67"/>
      <c r="L574" s="67"/>
      <c r="M574" s="67"/>
      <c r="N574" s="67"/>
      <c r="O574" s="67"/>
      <c r="P574" s="67"/>
      <c r="Q574" s="67"/>
      <c r="S574" s="67"/>
      <c r="T574" s="67"/>
      <c r="U574" s="67"/>
      <c r="V574" s="67"/>
      <c r="W574" s="67"/>
      <c r="X574" s="67"/>
      <c r="Y574" s="67"/>
      <c r="Z574" s="67"/>
    </row>
    <row r="575" ht="14.25" customHeight="1">
      <c r="A575" s="67"/>
      <c r="B575" s="67"/>
      <c r="C575" s="935"/>
      <c r="D575" s="67"/>
      <c r="E575" s="67"/>
      <c r="F575" s="67"/>
      <c r="G575" s="67"/>
      <c r="H575" s="67"/>
      <c r="I575" s="67"/>
      <c r="J575" s="67"/>
      <c r="K575" s="67"/>
      <c r="L575" s="67"/>
      <c r="M575" s="67"/>
      <c r="N575" s="67"/>
      <c r="O575" s="67"/>
      <c r="P575" s="67"/>
      <c r="Q575" s="67"/>
      <c r="S575" s="67"/>
      <c r="T575" s="67"/>
      <c r="U575" s="67"/>
      <c r="V575" s="67"/>
      <c r="W575" s="67"/>
      <c r="X575" s="67"/>
      <c r="Y575" s="67"/>
      <c r="Z575" s="67"/>
    </row>
    <row r="576" ht="14.25" customHeight="1">
      <c r="A576" s="67"/>
      <c r="B576" s="67"/>
      <c r="C576" s="935"/>
      <c r="D576" s="67"/>
      <c r="E576" s="67"/>
      <c r="F576" s="67"/>
      <c r="G576" s="67"/>
      <c r="H576" s="67"/>
      <c r="I576" s="67"/>
      <c r="J576" s="67"/>
      <c r="K576" s="67"/>
      <c r="L576" s="67"/>
      <c r="M576" s="67"/>
      <c r="N576" s="67"/>
      <c r="O576" s="67"/>
      <c r="P576" s="67"/>
      <c r="Q576" s="67"/>
      <c r="S576" s="67"/>
      <c r="T576" s="67"/>
      <c r="U576" s="67"/>
      <c r="V576" s="67"/>
      <c r="W576" s="67"/>
      <c r="X576" s="67"/>
      <c r="Y576" s="67"/>
      <c r="Z576" s="67"/>
    </row>
    <row r="577" ht="14.25" customHeight="1">
      <c r="A577" s="67"/>
      <c r="B577" s="67"/>
      <c r="C577" s="935"/>
      <c r="D577" s="67"/>
      <c r="E577" s="67"/>
      <c r="F577" s="67"/>
      <c r="G577" s="67"/>
      <c r="H577" s="67"/>
      <c r="I577" s="67"/>
      <c r="J577" s="67"/>
      <c r="K577" s="67"/>
      <c r="L577" s="67"/>
      <c r="M577" s="67"/>
      <c r="N577" s="67"/>
      <c r="O577" s="67"/>
      <c r="P577" s="67"/>
      <c r="Q577" s="67"/>
      <c r="S577" s="67"/>
      <c r="T577" s="67"/>
      <c r="U577" s="67"/>
      <c r="V577" s="67"/>
      <c r="W577" s="67"/>
      <c r="X577" s="67"/>
      <c r="Y577" s="67"/>
      <c r="Z577" s="67"/>
    </row>
    <row r="578" ht="14.25" customHeight="1">
      <c r="A578" s="67"/>
      <c r="B578" s="67"/>
      <c r="C578" s="935"/>
      <c r="D578" s="67"/>
      <c r="E578" s="67"/>
      <c r="F578" s="67"/>
      <c r="G578" s="67"/>
      <c r="H578" s="67"/>
      <c r="I578" s="67"/>
      <c r="J578" s="67"/>
      <c r="K578" s="67"/>
      <c r="L578" s="67"/>
      <c r="M578" s="67"/>
      <c r="N578" s="67"/>
      <c r="O578" s="67"/>
      <c r="P578" s="67"/>
      <c r="Q578" s="67"/>
      <c r="S578" s="67"/>
      <c r="T578" s="67"/>
      <c r="U578" s="67"/>
      <c r="V578" s="67"/>
      <c r="W578" s="67"/>
      <c r="X578" s="67"/>
      <c r="Y578" s="67"/>
      <c r="Z578" s="67"/>
    </row>
    <row r="579" ht="14.25" customHeight="1">
      <c r="A579" s="67"/>
      <c r="B579" s="67"/>
      <c r="C579" s="935"/>
      <c r="D579" s="67"/>
      <c r="E579" s="67"/>
      <c r="F579" s="67"/>
      <c r="G579" s="67"/>
      <c r="H579" s="67"/>
      <c r="I579" s="67"/>
      <c r="J579" s="67"/>
      <c r="K579" s="67"/>
      <c r="L579" s="67"/>
      <c r="M579" s="67"/>
      <c r="N579" s="67"/>
      <c r="O579" s="67"/>
      <c r="P579" s="67"/>
      <c r="Q579" s="67"/>
      <c r="S579" s="67"/>
      <c r="T579" s="67"/>
      <c r="U579" s="67"/>
      <c r="V579" s="67"/>
      <c r="W579" s="67"/>
      <c r="X579" s="67"/>
      <c r="Y579" s="67"/>
      <c r="Z579" s="67"/>
    </row>
    <row r="580" ht="14.25" customHeight="1">
      <c r="A580" s="67"/>
      <c r="B580" s="67"/>
      <c r="C580" s="935"/>
      <c r="D580" s="67"/>
      <c r="E580" s="67"/>
      <c r="F580" s="67"/>
      <c r="G580" s="67"/>
      <c r="H580" s="67"/>
      <c r="I580" s="67"/>
      <c r="J580" s="67"/>
      <c r="K580" s="67"/>
      <c r="L580" s="67"/>
      <c r="M580" s="67"/>
      <c r="N580" s="67"/>
      <c r="O580" s="67"/>
      <c r="P580" s="67"/>
      <c r="Q580" s="67"/>
      <c r="S580" s="67"/>
      <c r="T580" s="67"/>
      <c r="U580" s="67"/>
      <c r="V580" s="67"/>
      <c r="W580" s="67"/>
      <c r="X580" s="67"/>
      <c r="Y580" s="67"/>
      <c r="Z580" s="67"/>
    </row>
    <row r="581" ht="14.25" customHeight="1">
      <c r="A581" s="67"/>
      <c r="B581" s="67"/>
      <c r="C581" s="935"/>
      <c r="D581" s="67"/>
      <c r="E581" s="67"/>
      <c r="F581" s="67"/>
      <c r="G581" s="67"/>
      <c r="H581" s="67"/>
      <c r="I581" s="67"/>
      <c r="J581" s="67"/>
      <c r="K581" s="67"/>
      <c r="L581" s="67"/>
      <c r="M581" s="67"/>
      <c r="N581" s="67"/>
      <c r="O581" s="67"/>
      <c r="P581" s="67"/>
      <c r="Q581" s="67"/>
      <c r="S581" s="67"/>
      <c r="T581" s="67"/>
      <c r="U581" s="67"/>
      <c r="V581" s="67"/>
      <c r="W581" s="67"/>
      <c r="X581" s="67"/>
      <c r="Y581" s="67"/>
      <c r="Z581" s="67"/>
    </row>
    <row r="582" ht="14.25" customHeight="1">
      <c r="A582" s="67"/>
      <c r="B582" s="67"/>
      <c r="C582" s="935"/>
      <c r="D582" s="67"/>
      <c r="E582" s="67"/>
      <c r="F582" s="67"/>
      <c r="G582" s="67"/>
      <c r="H582" s="67"/>
      <c r="I582" s="67"/>
      <c r="J582" s="67"/>
      <c r="K582" s="67"/>
      <c r="L582" s="67"/>
      <c r="M582" s="67"/>
      <c r="N582" s="67"/>
      <c r="O582" s="67"/>
      <c r="P582" s="67"/>
      <c r="Q582" s="67"/>
      <c r="S582" s="67"/>
      <c r="T582" s="67"/>
      <c r="U582" s="67"/>
      <c r="V582" s="67"/>
      <c r="W582" s="67"/>
      <c r="X582" s="67"/>
      <c r="Y582" s="67"/>
      <c r="Z582" s="67"/>
    </row>
    <row r="583" ht="14.25" customHeight="1">
      <c r="A583" s="67"/>
      <c r="B583" s="67"/>
      <c r="C583" s="935"/>
      <c r="D583" s="67"/>
      <c r="E583" s="67"/>
      <c r="F583" s="67"/>
      <c r="G583" s="67"/>
      <c r="H583" s="67"/>
      <c r="I583" s="67"/>
      <c r="J583" s="67"/>
      <c r="K583" s="67"/>
      <c r="L583" s="67"/>
      <c r="M583" s="67"/>
      <c r="N583" s="67"/>
      <c r="O583" s="67"/>
      <c r="P583" s="67"/>
      <c r="Q583" s="67"/>
      <c r="S583" s="67"/>
      <c r="T583" s="67"/>
      <c r="U583" s="67"/>
      <c r="V583" s="67"/>
      <c r="W583" s="67"/>
      <c r="X583" s="67"/>
      <c r="Y583" s="67"/>
      <c r="Z583" s="67"/>
    </row>
    <row r="584" ht="14.25" customHeight="1">
      <c r="A584" s="67"/>
      <c r="B584" s="67"/>
      <c r="C584" s="935"/>
      <c r="D584" s="67"/>
      <c r="E584" s="67"/>
      <c r="F584" s="67"/>
      <c r="G584" s="67"/>
      <c r="H584" s="67"/>
      <c r="I584" s="67"/>
      <c r="J584" s="67"/>
      <c r="K584" s="67"/>
      <c r="L584" s="67"/>
      <c r="M584" s="67"/>
      <c r="N584" s="67"/>
      <c r="O584" s="67"/>
      <c r="P584" s="67"/>
      <c r="Q584" s="67"/>
      <c r="S584" s="67"/>
      <c r="T584" s="67"/>
      <c r="U584" s="67"/>
      <c r="V584" s="67"/>
      <c r="W584" s="67"/>
      <c r="X584" s="67"/>
      <c r="Y584" s="67"/>
      <c r="Z584" s="67"/>
    </row>
    <row r="585" ht="14.25" customHeight="1">
      <c r="A585" s="67"/>
      <c r="B585" s="67"/>
      <c r="C585" s="935"/>
      <c r="D585" s="67"/>
      <c r="E585" s="67"/>
      <c r="F585" s="67"/>
      <c r="G585" s="67"/>
      <c r="H585" s="67"/>
      <c r="I585" s="67"/>
      <c r="J585" s="67"/>
      <c r="K585" s="67"/>
      <c r="L585" s="67"/>
      <c r="M585" s="67"/>
      <c r="N585" s="67"/>
      <c r="O585" s="67"/>
      <c r="P585" s="67"/>
      <c r="Q585" s="67"/>
      <c r="S585" s="67"/>
      <c r="T585" s="67"/>
      <c r="U585" s="67"/>
      <c r="V585" s="67"/>
      <c r="W585" s="67"/>
      <c r="X585" s="67"/>
      <c r="Y585" s="67"/>
      <c r="Z585" s="67"/>
    </row>
    <row r="586" ht="14.25" customHeight="1">
      <c r="A586" s="67"/>
      <c r="B586" s="67"/>
      <c r="C586" s="935"/>
      <c r="D586" s="67"/>
      <c r="E586" s="67"/>
      <c r="F586" s="67"/>
      <c r="G586" s="67"/>
      <c r="H586" s="67"/>
      <c r="I586" s="67"/>
      <c r="J586" s="67"/>
      <c r="K586" s="67"/>
      <c r="L586" s="67"/>
      <c r="M586" s="67"/>
      <c r="N586" s="67"/>
      <c r="O586" s="67"/>
      <c r="P586" s="67"/>
      <c r="Q586" s="67"/>
      <c r="S586" s="67"/>
      <c r="T586" s="67"/>
      <c r="U586" s="67"/>
      <c r="V586" s="67"/>
      <c r="W586" s="67"/>
      <c r="X586" s="67"/>
      <c r="Y586" s="67"/>
      <c r="Z586" s="67"/>
    </row>
    <row r="587" ht="14.25" customHeight="1">
      <c r="A587" s="67"/>
      <c r="B587" s="67"/>
      <c r="C587" s="935"/>
      <c r="D587" s="67"/>
      <c r="E587" s="67"/>
      <c r="F587" s="67"/>
      <c r="G587" s="67"/>
      <c r="H587" s="67"/>
      <c r="I587" s="67"/>
      <c r="J587" s="67"/>
      <c r="K587" s="67"/>
      <c r="L587" s="67"/>
      <c r="M587" s="67"/>
      <c r="N587" s="67"/>
      <c r="O587" s="67"/>
      <c r="P587" s="67"/>
      <c r="Q587" s="67"/>
      <c r="S587" s="67"/>
      <c r="T587" s="67"/>
      <c r="U587" s="67"/>
      <c r="V587" s="67"/>
      <c r="W587" s="67"/>
      <c r="X587" s="67"/>
      <c r="Y587" s="67"/>
      <c r="Z587" s="67"/>
    </row>
    <row r="588" ht="14.25" customHeight="1">
      <c r="A588" s="67"/>
      <c r="B588" s="67"/>
      <c r="C588" s="935"/>
      <c r="D588" s="67"/>
      <c r="E588" s="67"/>
      <c r="F588" s="67"/>
      <c r="G588" s="67"/>
      <c r="H588" s="67"/>
      <c r="I588" s="67"/>
      <c r="J588" s="67"/>
      <c r="K588" s="67"/>
      <c r="L588" s="67"/>
      <c r="M588" s="67"/>
      <c r="N588" s="67"/>
      <c r="O588" s="67"/>
      <c r="P588" s="67"/>
      <c r="Q588" s="67"/>
      <c r="S588" s="67"/>
      <c r="T588" s="67"/>
      <c r="U588" s="67"/>
      <c r="V588" s="67"/>
      <c r="W588" s="67"/>
      <c r="X588" s="67"/>
      <c r="Y588" s="67"/>
      <c r="Z588" s="67"/>
    </row>
    <row r="589" ht="14.25" customHeight="1">
      <c r="A589" s="67"/>
      <c r="B589" s="67"/>
      <c r="C589" s="935"/>
      <c r="D589" s="67"/>
      <c r="E589" s="67"/>
      <c r="F589" s="67"/>
      <c r="G589" s="67"/>
      <c r="H589" s="67"/>
      <c r="I589" s="67"/>
      <c r="J589" s="67"/>
      <c r="K589" s="67"/>
      <c r="L589" s="67"/>
      <c r="M589" s="67"/>
      <c r="N589" s="67"/>
      <c r="O589" s="67"/>
      <c r="P589" s="67"/>
      <c r="Q589" s="67"/>
      <c r="S589" s="67"/>
      <c r="T589" s="67"/>
      <c r="U589" s="67"/>
      <c r="V589" s="67"/>
      <c r="W589" s="67"/>
      <c r="X589" s="67"/>
      <c r="Y589" s="67"/>
      <c r="Z589" s="67"/>
    </row>
    <row r="590" ht="14.25" customHeight="1">
      <c r="A590" s="67"/>
      <c r="B590" s="67"/>
      <c r="C590" s="935"/>
      <c r="D590" s="67"/>
      <c r="E590" s="67"/>
      <c r="F590" s="67"/>
      <c r="G590" s="67"/>
      <c r="H590" s="67"/>
      <c r="I590" s="67"/>
      <c r="J590" s="67"/>
      <c r="K590" s="67"/>
      <c r="L590" s="67"/>
      <c r="M590" s="67"/>
      <c r="N590" s="67"/>
      <c r="O590" s="67"/>
      <c r="P590" s="67"/>
      <c r="Q590" s="67"/>
      <c r="S590" s="67"/>
      <c r="T590" s="67"/>
      <c r="U590" s="67"/>
      <c r="V590" s="67"/>
      <c r="W590" s="67"/>
      <c r="X590" s="67"/>
      <c r="Y590" s="67"/>
      <c r="Z590" s="67"/>
    </row>
    <row r="591" ht="14.25" customHeight="1">
      <c r="A591" s="67"/>
      <c r="B591" s="67"/>
      <c r="C591" s="935"/>
      <c r="D591" s="67"/>
      <c r="E591" s="67"/>
      <c r="F591" s="67"/>
      <c r="G591" s="67"/>
      <c r="H591" s="67"/>
      <c r="I591" s="67"/>
      <c r="J591" s="67"/>
      <c r="K591" s="67"/>
      <c r="L591" s="67"/>
      <c r="M591" s="67"/>
      <c r="N591" s="67"/>
      <c r="O591" s="67"/>
      <c r="P591" s="67"/>
      <c r="Q591" s="67"/>
      <c r="S591" s="67"/>
      <c r="T591" s="67"/>
      <c r="U591" s="67"/>
      <c r="V591" s="67"/>
      <c r="W591" s="67"/>
      <c r="X591" s="67"/>
      <c r="Y591" s="67"/>
      <c r="Z591" s="67"/>
    </row>
    <row r="592" ht="14.25" customHeight="1">
      <c r="A592" s="67"/>
      <c r="B592" s="67"/>
      <c r="C592" s="935"/>
      <c r="D592" s="67"/>
      <c r="E592" s="67"/>
      <c r="F592" s="67"/>
      <c r="G592" s="67"/>
      <c r="H592" s="67"/>
      <c r="I592" s="67"/>
      <c r="J592" s="67"/>
      <c r="K592" s="67"/>
      <c r="L592" s="67"/>
      <c r="M592" s="67"/>
      <c r="N592" s="67"/>
      <c r="O592" s="67"/>
      <c r="P592" s="67"/>
      <c r="Q592" s="67"/>
      <c r="S592" s="67"/>
      <c r="T592" s="67"/>
      <c r="U592" s="67"/>
      <c r="V592" s="67"/>
      <c r="W592" s="67"/>
      <c r="X592" s="67"/>
      <c r="Y592" s="67"/>
      <c r="Z592" s="67"/>
    </row>
    <row r="593" ht="14.25" customHeight="1">
      <c r="A593" s="67"/>
      <c r="B593" s="67"/>
      <c r="C593" s="935"/>
      <c r="D593" s="67"/>
      <c r="E593" s="67"/>
      <c r="F593" s="67"/>
      <c r="G593" s="67"/>
      <c r="H593" s="67"/>
      <c r="I593" s="67"/>
      <c r="J593" s="67"/>
      <c r="K593" s="67"/>
      <c r="L593" s="67"/>
      <c r="M593" s="67"/>
      <c r="N593" s="67"/>
      <c r="O593" s="67"/>
      <c r="P593" s="67"/>
      <c r="Q593" s="67"/>
      <c r="S593" s="67"/>
      <c r="T593" s="67"/>
      <c r="U593" s="67"/>
      <c r="V593" s="67"/>
      <c r="W593" s="67"/>
      <c r="X593" s="67"/>
      <c r="Y593" s="67"/>
      <c r="Z593" s="67"/>
    </row>
    <row r="594" ht="14.25" customHeight="1">
      <c r="A594" s="67"/>
      <c r="B594" s="67"/>
      <c r="C594" s="935"/>
      <c r="D594" s="67"/>
      <c r="E594" s="67"/>
      <c r="F594" s="67"/>
      <c r="G594" s="67"/>
      <c r="H594" s="67"/>
      <c r="I594" s="67"/>
      <c r="J594" s="67"/>
      <c r="K594" s="67"/>
      <c r="L594" s="67"/>
      <c r="M594" s="67"/>
      <c r="N594" s="67"/>
      <c r="O594" s="67"/>
      <c r="P594" s="67"/>
      <c r="Q594" s="67"/>
      <c r="S594" s="67"/>
      <c r="T594" s="67"/>
      <c r="U594" s="67"/>
      <c r="V594" s="67"/>
      <c r="W594" s="67"/>
      <c r="X594" s="67"/>
      <c r="Y594" s="67"/>
      <c r="Z594" s="67"/>
    </row>
    <row r="595" ht="14.25" customHeight="1">
      <c r="A595" s="67"/>
      <c r="B595" s="67"/>
      <c r="C595" s="935"/>
      <c r="D595" s="67"/>
      <c r="E595" s="67"/>
      <c r="F595" s="67"/>
      <c r="G595" s="67"/>
      <c r="H595" s="67"/>
      <c r="I595" s="67"/>
      <c r="J595" s="67"/>
      <c r="K595" s="67"/>
      <c r="L595" s="67"/>
      <c r="M595" s="67"/>
      <c r="N595" s="67"/>
      <c r="O595" s="67"/>
      <c r="P595" s="67"/>
      <c r="Q595" s="67"/>
      <c r="S595" s="67"/>
      <c r="T595" s="67"/>
      <c r="U595" s="67"/>
      <c r="V595" s="67"/>
      <c r="W595" s="67"/>
      <c r="X595" s="67"/>
      <c r="Y595" s="67"/>
      <c r="Z595" s="67"/>
    </row>
    <row r="596" ht="14.25" customHeight="1">
      <c r="A596" s="67"/>
      <c r="B596" s="67"/>
      <c r="C596" s="935"/>
      <c r="D596" s="67"/>
      <c r="E596" s="67"/>
      <c r="F596" s="67"/>
      <c r="G596" s="67"/>
      <c r="H596" s="67"/>
      <c r="I596" s="67"/>
      <c r="J596" s="67"/>
      <c r="K596" s="67"/>
      <c r="L596" s="67"/>
      <c r="M596" s="67"/>
      <c r="N596" s="67"/>
      <c r="O596" s="67"/>
      <c r="P596" s="67"/>
      <c r="Q596" s="67"/>
      <c r="S596" s="67"/>
      <c r="T596" s="67"/>
      <c r="U596" s="67"/>
      <c r="V596" s="67"/>
      <c r="W596" s="67"/>
      <c r="X596" s="67"/>
      <c r="Y596" s="67"/>
      <c r="Z596" s="67"/>
    </row>
    <row r="597" ht="14.25" customHeight="1">
      <c r="A597" s="67"/>
      <c r="B597" s="67"/>
      <c r="C597" s="935"/>
      <c r="D597" s="67"/>
      <c r="E597" s="67"/>
      <c r="F597" s="67"/>
      <c r="G597" s="67"/>
      <c r="H597" s="67"/>
      <c r="I597" s="67"/>
      <c r="J597" s="67"/>
      <c r="K597" s="67"/>
      <c r="L597" s="67"/>
      <c r="M597" s="67"/>
      <c r="N597" s="67"/>
      <c r="O597" s="67"/>
      <c r="P597" s="67"/>
      <c r="Q597" s="67"/>
      <c r="S597" s="67"/>
      <c r="T597" s="67"/>
      <c r="U597" s="67"/>
      <c r="V597" s="67"/>
      <c r="W597" s="67"/>
      <c r="X597" s="67"/>
      <c r="Y597" s="67"/>
      <c r="Z597" s="67"/>
    </row>
    <row r="598" ht="14.25" customHeight="1">
      <c r="A598" s="67"/>
      <c r="B598" s="67"/>
      <c r="C598" s="935"/>
      <c r="D598" s="67"/>
      <c r="E598" s="67"/>
      <c r="F598" s="67"/>
      <c r="G598" s="67"/>
      <c r="H598" s="67"/>
      <c r="I598" s="67"/>
      <c r="J598" s="67"/>
      <c r="K598" s="67"/>
      <c r="L598" s="67"/>
      <c r="M598" s="67"/>
      <c r="N598" s="67"/>
      <c r="O598" s="67"/>
      <c r="P598" s="67"/>
      <c r="Q598" s="67"/>
      <c r="S598" s="67"/>
      <c r="T598" s="67"/>
      <c r="U598" s="67"/>
      <c r="V598" s="67"/>
      <c r="W598" s="67"/>
      <c r="X598" s="67"/>
      <c r="Y598" s="67"/>
      <c r="Z598" s="67"/>
    </row>
    <row r="599" ht="14.25" customHeight="1">
      <c r="A599" s="67"/>
      <c r="B599" s="67"/>
      <c r="C599" s="935"/>
      <c r="D599" s="67"/>
      <c r="E599" s="67"/>
      <c r="F599" s="67"/>
      <c r="G599" s="67"/>
      <c r="H599" s="67"/>
      <c r="I599" s="67"/>
      <c r="J599" s="67"/>
      <c r="K599" s="67"/>
      <c r="L599" s="67"/>
      <c r="M599" s="67"/>
      <c r="N599" s="67"/>
      <c r="O599" s="67"/>
      <c r="P599" s="67"/>
      <c r="Q599" s="67"/>
      <c r="S599" s="67"/>
      <c r="T599" s="67"/>
      <c r="U599" s="67"/>
      <c r="V599" s="67"/>
      <c r="W599" s="67"/>
      <c r="X599" s="67"/>
      <c r="Y599" s="67"/>
      <c r="Z599" s="67"/>
    </row>
    <row r="600" ht="14.25" customHeight="1">
      <c r="A600" s="67"/>
      <c r="B600" s="67"/>
      <c r="C600" s="935"/>
      <c r="D600" s="67"/>
      <c r="E600" s="67"/>
      <c r="F600" s="67"/>
      <c r="G600" s="67"/>
      <c r="H600" s="67"/>
      <c r="I600" s="67"/>
      <c r="J600" s="67"/>
      <c r="K600" s="67"/>
      <c r="L600" s="67"/>
      <c r="M600" s="67"/>
      <c r="N600" s="67"/>
      <c r="O600" s="67"/>
      <c r="P600" s="67"/>
      <c r="Q600" s="67"/>
      <c r="S600" s="67"/>
      <c r="T600" s="67"/>
      <c r="U600" s="67"/>
      <c r="V600" s="67"/>
      <c r="W600" s="67"/>
      <c r="X600" s="67"/>
      <c r="Y600" s="67"/>
      <c r="Z600" s="67"/>
    </row>
    <row r="601" ht="14.25" customHeight="1">
      <c r="A601" s="67"/>
      <c r="B601" s="67"/>
      <c r="C601" s="935"/>
      <c r="D601" s="67"/>
      <c r="E601" s="67"/>
      <c r="F601" s="67"/>
      <c r="G601" s="67"/>
      <c r="H601" s="67"/>
      <c r="I601" s="67"/>
      <c r="J601" s="67"/>
      <c r="K601" s="67"/>
      <c r="L601" s="67"/>
      <c r="M601" s="67"/>
      <c r="N601" s="67"/>
      <c r="O601" s="67"/>
      <c r="P601" s="67"/>
      <c r="Q601" s="67"/>
      <c r="S601" s="67"/>
      <c r="T601" s="67"/>
      <c r="U601" s="67"/>
      <c r="V601" s="67"/>
      <c r="W601" s="67"/>
      <c r="X601" s="67"/>
      <c r="Y601" s="67"/>
      <c r="Z601" s="67"/>
    </row>
    <row r="602" ht="14.25" customHeight="1">
      <c r="A602" s="67"/>
      <c r="B602" s="67"/>
      <c r="C602" s="935"/>
      <c r="D602" s="67"/>
      <c r="E602" s="67"/>
      <c r="F602" s="67"/>
      <c r="G602" s="67"/>
      <c r="H602" s="67"/>
      <c r="I602" s="67"/>
      <c r="J602" s="67"/>
      <c r="K602" s="67"/>
      <c r="L602" s="67"/>
      <c r="M602" s="67"/>
      <c r="N602" s="67"/>
      <c r="O602" s="67"/>
      <c r="P602" s="67"/>
      <c r="Q602" s="67"/>
      <c r="S602" s="67"/>
      <c r="T602" s="67"/>
      <c r="U602" s="67"/>
      <c r="V602" s="67"/>
      <c r="W602" s="67"/>
      <c r="X602" s="67"/>
      <c r="Y602" s="67"/>
      <c r="Z602" s="67"/>
    </row>
    <row r="603" ht="14.25" customHeight="1">
      <c r="A603" s="67"/>
      <c r="B603" s="67"/>
      <c r="C603" s="935"/>
      <c r="D603" s="67"/>
      <c r="E603" s="67"/>
      <c r="F603" s="67"/>
      <c r="G603" s="67"/>
      <c r="H603" s="67"/>
      <c r="I603" s="67"/>
      <c r="J603" s="67"/>
      <c r="K603" s="67"/>
      <c r="L603" s="67"/>
      <c r="M603" s="67"/>
      <c r="N603" s="67"/>
      <c r="O603" s="67"/>
      <c r="P603" s="67"/>
      <c r="Q603" s="67"/>
      <c r="S603" s="67"/>
      <c r="T603" s="67"/>
      <c r="U603" s="67"/>
      <c r="V603" s="67"/>
      <c r="W603" s="67"/>
      <c r="X603" s="67"/>
      <c r="Y603" s="67"/>
      <c r="Z603" s="67"/>
    </row>
    <row r="604" ht="14.25" customHeight="1">
      <c r="A604" s="67"/>
      <c r="B604" s="67"/>
      <c r="C604" s="935"/>
      <c r="D604" s="67"/>
      <c r="E604" s="67"/>
      <c r="F604" s="67"/>
      <c r="G604" s="67"/>
      <c r="H604" s="67"/>
      <c r="I604" s="67"/>
      <c r="J604" s="67"/>
      <c r="K604" s="67"/>
      <c r="L604" s="67"/>
      <c r="M604" s="67"/>
      <c r="N604" s="67"/>
      <c r="O604" s="67"/>
      <c r="P604" s="67"/>
      <c r="Q604" s="67"/>
      <c r="S604" s="67"/>
      <c r="T604" s="67"/>
      <c r="U604" s="67"/>
      <c r="V604" s="67"/>
      <c r="W604" s="67"/>
      <c r="X604" s="67"/>
      <c r="Y604" s="67"/>
      <c r="Z604" s="67"/>
    </row>
    <row r="605" ht="14.25" customHeight="1">
      <c r="A605" s="67"/>
      <c r="B605" s="67"/>
      <c r="C605" s="935"/>
      <c r="D605" s="67"/>
      <c r="E605" s="67"/>
      <c r="F605" s="67"/>
      <c r="G605" s="67"/>
      <c r="H605" s="67"/>
      <c r="I605" s="67"/>
      <c r="J605" s="67"/>
      <c r="K605" s="67"/>
      <c r="L605" s="67"/>
      <c r="M605" s="67"/>
      <c r="N605" s="67"/>
      <c r="O605" s="67"/>
      <c r="P605" s="67"/>
      <c r="Q605" s="67"/>
      <c r="S605" s="67"/>
      <c r="T605" s="67"/>
      <c r="U605" s="67"/>
      <c r="V605" s="67"/>
      <c r="W605" s="67"/>
      <c r="X605" s="67"/>
      <c r="Y605" s="67"/>
      <c r="Z605" s="67"/>
    </row>
    <row r="606" ht="14.25" customHeight="1">
      <c r="A606" s="67"/>
      <c r="B606" s="67"/>
      <c r="C606" s="935"/>
      <c r="D606" s="67"/>
      <c r="E606" s="67"/>
      <c r="F606" s="67"/>
      <c r="G606" s="67"/>
      <c r="H606" s="67"/>
      <c r="I606" s="67"/>
      <c r="J606" s="67"/>
      <c r="K606" s="67"/>
      <c r="L606" s="67"/>
      <c r="M606" s="67"/>
      <c r="N606" s="67"/>
      <c r="O606" s="67"/>
      <c r="P606" s="67"/>
      <c r="Q606" s="67"/>
      <c r="S606" s="67"/>
      <c r="T606" s="67"/>
      <c r="U606" s="67"/>
      <c r="V606" s="67"/>
      <c r="W606" s="67"/>
      <c r="X606" s="67"/>
      <c r="Y606" s="67"/>
      <c r="Z606" s="67"/>
    </row>
    <row r="607" ht="14.25" customHeight="1">
      <c r="A607" s="67"/>
      <c r="B607" s="67"/>
      <c r="C607" s="935"/>
      <c r="D607" s="67"/>
      <c r="E607" s="67"/>
      <c r="F607" s="67"/>
      <c r="G607" s="67"/>
      <c r="H607" s="67"/>
      <c r="I607" s="67"/>
      <c r="J607" s="67"/>
      <c r="K607" s="67"/>
      <c r="L607" s="67"/>
      <c r="M607" s="67"/>
      <c r="N607" s="67"/>
      <c r="O607" s="67"/>
      <c r="P607" s="67"/>
      <c r="Q607" s="67"/>
      <c r="S607" s="67"/>
      <c r="T607" s="67"/>
      <c r="U607" s="67"/>
      <c r="V607" s="67"/>
      <c r="W607" s="67"/>
      <c r="X607" s="67"/>
      <c r="Y607" s="67"/>
      <c r="Z607" s="67"/>
    </row>
    <row r="608" ht="14.25" customHeight="1">
      <c r="A608" s="67"/>
      <c r="B608" s="67"/>
      <c r="C608" s="935"/>
      <c r="D608" s="67"/>
      <c r="E608" s="67"/>
      <c r="F608" s="67"/>
      <c r="G608" s="67"/>
      <c r="H608" s="67"/>
      <c r="I608" s="67"/>
      <c r="J608" s="67"/>
      <c r="K608" s="67"/>
      <c r="L608" s="67"/>
      <c r="M608" s="67"/>
      <c r="N608" s="67"/>
      <c r="O608" s="67"/>
      <c r="P608" s="67"/>
      <c r="Q608" s="67"/>
      <c r="S608" s="67"/>
      <c r="T608" s="67"/>
      <c r="U608" s="67"/>
      <c r="V608" s="67"/>
      <c r="W608" s="67"/>
      <c r="X608" s="67"/>
      <c r="Y608" s="67"/>
      <c r="Z608" s="67"/>
    </row>
    <row r="609" ht="14.25" customHeight="1">
      <c r="A609" s="67"/>
      <c r="B609" s="67"/>
      <c r="C609" s="935"/>
      <c r="D609" s="67"/>
      <c r="E609" s="67"/>
      <c r="F609" s="67"/>
      <c r="G609" s="67"/>
      <c r="H609" s="67"/>
      <c r="I609" s="67"/>
      <c r="J609" s="67"/>
      <c r="K609" s="67"/>
      <c r="L609" s="67"/>
      <c r="M609" s="67"/>
      <c r="N609" s="67"/>
      <c r="O609" s="67"/>
      <c r="P609" s="67"/>
      <c r="Q609" s="67"/>
      <c r="S609" s="67"/>
      <c r="T609" s="67"/>
      <c r="U609" s="67"/>
      <c r="V609" s="67"/>
      <c r="W609" s="67"/>
      <c r="X609" s="67"/>
      <c r="Y609" s="67"/>
      <c r="Z609" s="67"/>
    </row>
    <row r="610" ht="14.25" customHeight="1">
      <c r="A610" s="67"/>
      <c r="B610" s="67"/>
      <c r="C610" s="935"/>
      <c r="D610" s="67"/>
      <c r="E610" s="67"/>
      <c r="F610" s="67"/>
      <c r="G610" s="67"/>
      <c r="H610" s="67"/>
      <c r="I610" s="67"/>
      <c r="J610" s="67"/>
      <c r="K610" s="67"/>
      <c r="L610" s="67"/>
      <c r="M610" s="67"/>
      <c r="N610" s="67"/>
      <c r="O610" s="67"/>
      <c r="P610" s="67"/>
      <c r="Q610" s="67"/>
      <c r="S610" s="67"/>
      <c r="T610" s="67"/>
      <c r="U610" s="67"/>
      <c r="V610" s="67"/>
      <c r="W610" s="67"/>
      <c r="X610" s="67"/>
      <c r="Y610" s="67"/>
      <c r="Z610" s="67"/>
    </row>
    <row r="611" ht="14.25" customHeight="1">
      <c r="A611" s="67"/>
      <c r="B611" s="67"/>
      <c r="C611" s="935"/>
      <c r="D611" s="67"/>
      <c r="E611" s="67"/>
      <c r="F611" s="67"/>
      <c r="G611" s="67"/>
      <c r="H611" s="67"/>
      <c r="I611" s="67"/>
      <c r="J611" s="67"/>
      <c r="K611" s="67"/>
      <c r="L611" s="67"/>
      <c r="M611" s="67"/>
      <c r="N611" s="67"/>
      <c r="O611" s="67"/>
      <c r="P611" s="67"/>
      <c r="Q611" s="67"/>
      <c r="S611" s="67"/>
      <c r="T611" s="67"/>
      <c r="U611" s="67"/>
      <c r="V611" s="67"/>
      <c r="W611" s="67"/>
      <c r="X611" s="67"/>
      <c r="Y611" s="67"/>
      <c r="Z611" s="67"/>
    </row>
    <row r="612" ht="14.25" customHeight="1">
      <c r="A612" s="67"/>
      <c r="B612" s="67"/>
      <c r="C612" s="935"/>
      <c r="D612" s="67"/>
      <c r="E612" s="67"/>
      <c r="F612" s="67"/>
      <c r="G612" s="67"/>
      <c r="H612" s="67"/>
      <c r="I612" s="67"/>
      <c r="J612" s="67"/>
      <c r="K612" s="67"/>
      <c r="L612" s="67"/>
      <c r="M612" s="67"/>
      <c r="N612" s="67"/>
      <c r="O612" s="67"/>
      <c r="P612" s="67"/>
      <c r="Q612" s="67"/>
      <c r="S612" s="67"/>
      <c r="T612" s="67"/>
      <c r="U612" s="67"/>
      <c r="V612" s="67"/>
      <c r="W612" s="67"/>
      <c r="X612" s="67"/>
      <c r="Y612" s="67"/>
      <c r="Z612" s="67"/>
    </row>
    <row r="613" ht="14.25" customHeight="1">
      <c r="A613" s="67"/>
      <c r="B613" s="67"/>
      <c r="C613" s="935"/>
      <c r="D613" s="67"/>
      <c r="E613" s="67"/>
      <c r="F613" s="67"/>
      <c r="G613" s="67"/>
      <c r="H613" s="67"/>
      <c r="I613" s="67"/>
      <c r="J613" s="67"/>
      <c r="K613" s="67"/>
      <c r="L613" s="67"/>
      <c r="M613" s="67"/>
      <c r="N613" s="67"/>
      <c r="O613" s="67"/>
      <c r="P613" s="67"/>
      <c r="Q613" s="67"/>
      <c r="S613" s="67"/>
      <c r="T613" s="67"/>
      <c r="U613" s="67"/>
      <c r="V613" s="67"/>
      <c r="W613" s="67"/>
      <c r="X613" s="67"/>
      <c r="Y613" s="67"/>
      <c r="Z613" s="67"/>
    </row>
    <row r="614" ht="14.25" customHeight="1">
      <c r="A614" s="67"/>
      <c r="B614" s="67"/>
      <c r="C614" s="935"/>
      <c r="D614" s="67"/>
      <c r="E614" s="67"/>
      <c r="F614" s="67"/>
      <c r="G614" s="67"/>
      <c r="H614" s="67"/>
      <c r="I614" s="67"/>
      <c r="J614" s="67"/>
      <c r="K614" s="67"/>
      <c r="L614" s="67"/>
      <c r="M614" s="67"/>
      <c r="N614" s="67"/>
      <c r="O614" s="67"/>
      <c r="P614" s="67"/>
      <c r="Q614" s="67"/>
      <c r="S614" s="67"/>
      <c r="T614" s="67"/>
      <c r="U614" s="67"/>
      <c r="V614" s="67"/>
      <c r="W614" s="67"/>
      <c r="X614" s="67"/>
      <c r="Y614" s="67"/>
      <c r="Z614" s="67"/>
    </row>
    <row r="615" ht="14.25" customHeight="1">
      <c r="A615" s="67"/>
      <c r="B615" s="67"/>
      <c r="C615" s="935"/>
      <c r="D615" s="67"/>
      <c r="E615" s="67"/>
      <c r="F615" s="67"/>
      <c r="G615" s="67"/>
      <c r="H615" s="67"/>
      <c r="I615" s="67"/>
      <c r="J615" s="67"/>
      <c r="K615" s="67"/>
      <c r="L615" s="67"/>
      <c r="M615" s="67"/>
      <c r="N615" s="67"/>
      <c r="O615" s="67"/>
      <c r="P615" s="67"/>
      <c r="Q615" s="67"/>
      <c r="S615" s="67"/>
      <c r="T615" s="67"/>
      <c r="U615" s="67"/>
      <c r="V615" s="67"/>
      <c r="W615" s="67"/>
      <c r="X615" s="67"/>
      <c r="Y615" s="67"/>
      <c r="Z615" s="67"/>
    </row>
    <row r="616" ht="14.25" customHeight="1">
      <c r="A616" s="67"/>
      <c r="B616" s="67"/>
      <c r="C616" s="935"/>
      <c r="D616" s="67"/>
      <c r="E616" s="67"/>
      <c r="F616" s="67"/>
      <c r="G616" s="67"/>
      <c r="H616" s="67"/>
      <c r="I616" s="67"/>
      <c r="J616" s="67"/>
      <c r="K616" s="67"/>
      <c r="L616" s="67"/>
      <c r="M616" s="67"/>
      <c r="N616" s="67"/>
      <c r="O616" s="67"/>
      <c r="P616" s="67"/>
      <c r="Q616" s="67"/>
      <c r="S616" s="67"/>
      <c r="T616" s="67"/>
      <c r="U616" s="67"/>
      <c r="V616" s="67"/>
      <c r="W616" s="67"/>
      <c r="X616" s="67"/>
      <c r="Y616" s="67"/>
      <c r="Z616" s="67"/>
    </row>
    <row r="617" ht="14.25" customHeight="1">
      <c r="A617" s="67"/>
      <c r="B617" s="67"/>
      <c r="C617" s="935"/>
      <c r="D617" s="67"/>
      <c r="E617" s="67"/>
      <c r="F617" s="67"/>
      <c r="G617" s="67"/>
      <c r="H617" s="67"/>
      <c r="I617" s="67"/>
      <c r="J617" s="67"/>
      <c r="K617" s="67"/>
      <c r="L617" s="67"/>
      <c r="M617" s="67"/>
      <c r="N617" s="67"/>
      <c r="O617" s="67"/>
      <c r="P617" s="67"/>
      <c r="Q617" s="67"/>
      <c r="S617" s="67"/>
      <c r="T617" s="67"/>
      <c r="U617" s="67"/>
      <c r="V617" s="67"/>
      <c r="W617" s="67"/>
      <c r="X617" s="67"/>
      <c r="Y617" s="67"/>
      <c r="Z617" s="67"/>
    </row>
    <row r="618" ht="14.25" customHeight="1">
      <c r="A618" s="67"/>
      <c r="B618" s="67"/>
      <c r="C618" s="935"/>
      <c r="D618" s="67"/>
      <c r="E618" s="67"/>
      <c r="F618" s="67"/>
      <c r="G618" s="67"/>
      <c r="H618" s="67"/>
      <c r="I618" s="67"/>
      <c r="J618" s="67"/>
      <c r="K618" s="67"/>
      <c r="L618" s="67"/>
      <c r="M618" s="67"/>
      <c r="N618" s="67"/>
      <c r="O618" s="67"/>
      <c r="P618" s="67"/>
      <c r="Q618" s="67"/>
      <c r="S618" s="67"/>
      <c r="T618" s="67"/>
      <c r="U618" s="67"/>
      <c r="V618" s="67"/>
      <c r="W618" s="67"/>
      <c r="X618" s="67"/>
      <c r="Y618" s="67"/>
      <c r="Z618" s="67"/>
    </row>
    <row r="619" ht="14.25" customHeight="1">
      <c r="A619" s="67"/>
      <c r="B619" s="67"/>
      <c r="C619" s="935"/>
      <c r="D619" s="67"/>
      <c r="E619" s="67"/>
      <c r="F619" s="67"/>
      <c r="G619" s="67"/>
      <c r="H619" s="67"/>
      <c r="I619" s="67"/>
      <c r="J619" s="67"/>
      <c r="K619" s="67"/>
      <c r="L619" s="67"/>
      <c r="M619" s="67"/>
      <c r="N619" s="67"/>
      <c r="O619" s="67"/>
      <c r="P619" s="67"/>
      <c r="Q619" s="67"/>
      <c r="S619" s="67"/>
      <c r="T619" s="67"/>
      <c r="U619" s="67"/>
      <c r="V619" s="67"/>
      <c r="W619" s="67"/>
      <c r="X619" s="67"/>
      <c r="Y619" s="67"/>
      <c r="Z619" s="67"/>
    </row>
    <row r="620" ht="14.25" customHeight="1">
      <c r="A620" s="67"/>
      <c r="B620" s="67"/>
      <c r="C620" s="935"/>
      <c r="D620" s="67"/>
      <c r="E620" s="67"/>
      <c r="F620" s="67"/>
      <c r="G620" s="67"/>
      <c r="H620" s="67"/>
      <c r="I620" s="67"/>
      <c r="J620" s="67"/>
      <c r="K620" s="67"/>
      <c r="L620" s="67"/>
      <c r="M620" s="67"/>
      <c r="N620" s="67"/>
      <c r="O620" s="67"/>
      <c r="P620" s="67"/>
      <c r="Q620" s="67"/>
      <c r="S620" s="67"/>
      <c r="T620" s="67"/>
      <c r="U620" s="67"/>
      <c r="V620" s="67"/>
      <c r="W620" s="67"/>
      <c r="X620" s="67"/>
      <c r="Y620" s="67"/>
      <c r="Z620" s="67"/>
    </row>
    <row r="621" ht="14.25" customHeight="1">
      <c r="A621" s="67"/>
      <c r="B621" s="67"/>
      <c r="C621" s="935"/>
      <c r="D621" s="67"/>
      <c r="E621" s="67"/>
      <c r="F621" s="67"/>
      <c r="G621" s="67"/>
      <c r="H621" s="67"/>
      <c r="I621" s="67"/>
      <c r="J621" s="67"/>
      <c r="K621" s="67"/>
      <c r="L621" s="67"/>
      <c r="M621" s="67"/>
      <c r="N621" s="67"/>
      <c r="O621" s="67"/>
      <c r="P621" s="67"/>
      <c r="Q621" s="67"/>
      <c r="S621" s="67"/>
      <c r="T621" s="67"/>
      <c r="U621" s="67"/>
      <c r="V621" s="67"/>
      <c r="W621" s="67"/>
      <c r="X621" s="67"/>
      <c r="Y621" s="67"/>
      <c r="Z621" s="67"/>
    </row>
    <row r="622" ht="14.25" customHeight="1">
      <c r="A622" s="67"/>
      <c r="B622" s="67"/>
      <c r="C622" s="935"/>
      <c r="D622" s="67"/>
      <c r="E622" s="67"/>
      <c r="F622" s="67"/>
      <c r="G622" s="67"/>
      <c r="H622" s="67"/>
      <c r="I622" s="67"/>
      <c r="J622" s="67"/>
      <c r="K622" s="67"/>
      <c r="L622" s="67"/>
      <c r="M622" s="67"/>
      <c r="N622" s="67"/>
      <c r="O622" s="67"/>
      <c r="P622" s="67"/>
      <c r="Q622" s="67"/>
      <c r="S622" s="67"/>
      <c r="T622" s="67"/>
      <c r="U622" s="67"/>
      <c r="V622" s="67"/>
      <c r="W622" s="67"/>
      <c r="X622" s="67"/>
      <c r="Y622" s="67"/>
      <c r="Z622" s="67"/>
    </row>
    <row r="623" ht="14.25" customHeight="1">
      <c r="A623" s="67"/>
      <c r="B623" s="67"/>
      <c r="C623" s="935"/>
      <c r="D623" s="67"/>
      <c r="E623" s="67"/>
      <c r="F623" s="67"/>
      <c r="G623" s="67"/>
      <c r="H623" s="67"/>
      <c r="I623" s="67"/>
      <c r="J623" s="67"/>
      <c r="K623" s="67"/>
      <c r="L623" s="67"/>
      <c r="M623" s="67"/>
      <c r="N623" s="67"/>
      <c r="O623" s="67"/>
      <c r="P623" s="67"/>
      <c r="Q623" s="67"/>
      <c r="S623" s="67"/>
      <c r="T623" s="67"/>
      <c r="U623" s="67"/>
      <c r="V623" s="67"/>
      <c r="W623" s="67"/>
      <c r="X623" s="67"/>
      <c r="Y623" s="67"/>
      <c r="Z623" s="67"/>
    </row>
    <row r="624" ht="14.25" customHeight="1">
      <c r="A624" s="67"/>
      <c r="B624" s="67"/>
      <c r="C624" s="935"/>
      <c r="D624" s="67"/>
      <c r="E624" s="67"/>
      <c r="F624" s="67"/>
      <c r="G624" s="67"/>
      <c r="H624" s="67"/>
      <c r="I624" s="67"/>
      <c r="J624" s="67"/>
      <c r="K624" s="67"/>
      <c r="L624" s="67"/>
      <c r="M624" s="67"/>
      <c r="N624" s="67"/>
      <c r="O624" s="67"/>
      <c r="P624" s="67"/>
      <c r="Q624" s="67"/>
      <c r="S624" s="67"/>
      <c r="T624" s="67"/>
      <c r="U624" s="67"/>
      <c r="V624" s="67"/>
      <c r="W624" s="67"/>
      <c r="X624" s="67"/>
      <c r="Y624" s="67"/>
      <c r="Z624" s="67"/>
    </row>
    <row r="625" ht="14.25" customHeight="1">
      <c r="A625" s="67"/>
      <c r="B625" s="67"/>
      <c r="C625" s="935"/>
      <c r="D625" s="67"/>
      <c r="E625" s="67"/>
      <c r="F625" s="67"/>
      <c r="G625" s="67"/>
      <c r="H625" s="67"/>
      <c r="I625" s="67"/>
      <c r="J625" s="67"/>
      <c r="K625" s="67"/>
      <c r="L625" s="67"/>
      <c r="M625" s="67"/>
      <c r="N625" s="67"/>
      <c r="O625" s="67"/>
      <c r="P625" s="67"/>
      <c r="Q625" s="67"/>
      <c r="S625" s="67"/>
      <c r="T625" s="67"/>
      <c r="U625" s="67"/>
      <c r="V625" s="67"/>
      <c r="W625" s="67"/>
      <c r="X625" s="67"/>
      <c r="Y625" s="67"/>
      <c r="Z625" s="67"/>
    </row>
    <row r="626" ht="14.25" customHeight="1">
      <c r="A626" s="67"/>
      <c r="B626" s="67"/>
      <c r="C626" s="935"/>
      <c r="D626" s="67"/>
      <c r="E626" s="67"/>
      <c r="F626" s="67"/>
      <c r="G626" s="67"/>
      <c r="H626" s="67"/>
      <c r="I626" s="67"/>
      <c r="J626" s="67"/>
      <c r="K626" s="67"/>
      <c r="L626" s="67"/>
      <c r="M626" s="67"/>
      <c r="N626" s="67"/>
      <c r="O626" s="67"/>
      <c r="P626" s="67"/>
      <c r="Q626" s="67"/>
      <c r="S626" s="67"/>
      <c r="T626" s="67"/>
      <c r="U626" s="67"/>
      <c r="V626" s="67"/>
      <c r="W626" s="67"/>
      <c r="X626" s="67"/>
      <c r="Y626" s="67"/>
      <c r="Z626" s="67"/>
    </row>
    <row r="627" ht="14.25" customHeight="1">
      <c r="A627" s="67"/>
      <c r="B627" s="67"/>
      <c r="C627" s="935"/>
      <c r="D627" s="67"/>
      <c r="E627" s="67"/>
      <c r="F627" s="67"/>
      <c r="G627" s="67"/>
      <c r="H627" s="67"/>
      <c r="I627" s="67"/>
      <c r="J627" s="67"/>
      <c r="K627" s="67"/>
      <c r="L627" s="67"/>
      <c r="M627" s="67"/>
      <c r="N627" s="67"/>
      <c r="O627" s="67"/>
      <c r="P627" s="67"/>
      <c r="Q627" s="67"/>
      <c r="S627" s="67"/>
      <c r="T627" s="67"/>
      <c r="U627" s="67"/>
      <c r="V627" s="67"/>
      <c r="W627" s="67"/>
      <c r="X627" s="67"/>
      <c r="Y627" s="67"/>
      <c r="Z627" s="67"/>
    </row>
    <row r="628" ht="14.25" customHeight="1">
      <c r="A628" s="67"/>
      <c r="B628" s="67"/>
      <c r="C628" s="935"/>
      <c r="D628" s="67"/>
      <c r="E628" s="67"/>
      <c r="F628" s="67"/>
      <c r="G628" s="67"/>
      <c r="H628" s="67"/>
      <c r="I628" s="67"/>
      <c r="J628" s="67"/>
      <c r="K628" s="67"/>
      <c r="L628" s="67"/>
      <c r="M628" s="67"/>
      <c r="N628" s="67"/>
      <c r="O628" s="67"/>
      <c r="P628" s="67"/>
      <c r="Q628" s="67"/>
      <c r="S628" s="67"/>
      <c r="T628" s="67"/>
      <c r="U628" s="67"/>
      <c r="V628" s="67"/>
      <c r="W628" s="67"/>
      <c r="X628" s="67"/>
      <c r="Y628" s="67"/>
      <c r="Z628" s="67"/>
    </row>
    <row r="629" ht="14.25" customHeight="1">
      <c r="A629" s="67"/>
      <c r="B629" s="67"/>
      <c r="C629" s="935"/>
      <c r="D629" s="67"/>
      <c r="E629" s="67"/>
      <c r="F629" s="67"/>
      <c r="G629" s="67"/>
      <c r="H629" s="67"/>
      <c r="I629" s="67"/>
      <c r="J629" s="67"/>
      <c r="K629" s="67"/>
      <c r="L629" s="67"/>
      <c r="M629" s="67"/>
      <c r="N629" s="67"/>
      <c r="O629" s="67"/>
      <c r="P629" s="67"/>
      <c r="Q629" s="67"/>
      <c r="S629" s="67"/>
      <c r="T629" s="67"/>
      <c r="U629" s="67"/>
      <c r="V629" s="67"/>
      <c r="W629" s="67"/>
      <c r="X629" s="67"/>
      <c r="Y629" s="67"/>
      <c r="Z629" s="67"/>
    </row>
    <row r="630" ht="14.25" customHeight="1">
      <c r="A630" s="67"/>
      <c r="B630" s="67"/>
      <c r="C630" s="935"/>
      <c r="D630" s="67"/>
      <c r="E630" s="67"/>
      <c r="F630" s="67"/>
      <c r="G630" s="67"/>
      <c r="H630" s="67"/>
      <c r="I630" s="67"/>
      <c r="J630" s="67"/>
      <c r="K630" s="67"/>
      <c r="L630" s="67"/>
      <c r="M630" s="67"/>
      <c r="N630" s="67"/>
      <c r="O630" s="67"/>
      <c r="P630" s="67"/>
      <c r="Q630" s="67"/>
      <c r="S630" s="67"/>
      <c r="T630" s="67"/>
      <c r="U630" s="67"/>
      <c r="V630" s="67"/>
      <c r="W630" s="67"/>
      <c r="X630" s="67"/>
      <c r="Y630" s="67"/>
      <c r="Z630" s="67"/>
    </row>
    <row r="631" ht="14.25" customHeight="1">
      <c r="A631" s="67"/>
      <c r="B631" s="67"/>
      <c r="C631" s="935"/>
      <c r="D631" s="67"/>
      <c r="E631" s="67"/>
      <c r="F631" s="67"/>
      <c r="G631" s="67"/>
      <c r="H631" s="67"/>
      <c r="I631" s="67"/>
      <c r="J631" s="67"/>
      <c r="K631" s="67"/>
      <c r="L631" s="67"/>
      <c r="M631" s="67"/>
      <c r="N631" s="67"/>
      <c r="O631" s="67"/>
      <c r="P631" s="67"/>
      <c r="Q631" s="67"/>
      <c r="S631" s="67"/>
      <c r="T631" s="67"/>
      <c r="U631" s="67"/>
      <c r="V631" s="67"/>
      <c r="W631" s="67"/>
      <c r="X631" s="67"/>
      <c r="Y631" s="67"/>
      <c r="Z631" s="67"/>
    </row>
    <row r="632" ht="14.25" customHeight="1">
      <c r="A632" s="67"/>
      <c r="B632" s="67"/>
      <c r="C632" s="935"/>
      <c r="D632" s="67"/>
      <c r="E632" s="67"/>
      <c r="F632" s="67"/>
      <c r="G632" s="67"/>
      <c r="H632" s="67"/>
      <c r="I632" s="67"/>
      <c r="J632" s="67"/>
      <c r="K632" s="67"/>
      <c r="L632" s="67"/>
      <c r="M632" s="67"/>
      <c r="N632" s="67"/>
      <c r="O632" s="67"/>
      <c r="P632" s="67"/>
      <c r="Q632" s="67"/>
      <c r="S632" s="67"/>
      <c r="T632" s="67"/>
      <c r="U632" s="67"/>
      <c r="V632" s="67"/>
      <c r="W632" s="67"/>
      <c r="X632" s="67"/>
      <c r="Y632" s="67"/>
      <c r="Z632" s="67"/>
    </row>
    <row r="633" ht="14.25" customHeight="1">
      <c r="A633" s="67"/>
      <c r="B633" s="67"/>
      <c r="C633" s="935"/>
      <c r="D633" s="67"/>
      <c r="E633" s="67"/>
      <c r="F633" s="67"/>
      <c r="G633" s="67"/>
      <c r="H633" s="67"/>
      <c r="I633" s="67"/>
      <c r="J633" s="67"/>
      <c r="K633" s="67"/>
      <c r="L633" s="67"/>
      <c r="M633" s="67"/>
      <c r="N633" s="67"/>
      <c r="O633" s="67"/>
      <c r="P633" s="67"/>
      <c r="Q633" s="67"/>
      <c r="S633" s="67"/>
      <c r="T633" s="67"/>
      <c r="U633" s="67"/>
      <c r="V633" s="67"/>
      <c r="W633" s="67"/>
      <c r="X633" s="67"/>
      <c r="Y633" s="67"/>
      <c r="Z633" s="67"/>
    </row>
    <row r="634" ht="14.25" customHeight="1">
      <c r="A634" s="67"/>
      <c r="B634" s="67"/>
      <c r="C634" s="935"/>
      <c r="D634" s="67"/>
      <c r="E634" s="67"/>
      <c r="F634" s="67"/>
      <c r="G634" s="67"/>
      <c r="H634" s="67"/>
      <c r="I634" s="67"/>
      <c r="J634" s="67"/>
      <c r="K634" s="67"/>
      <c r="L634" s="67"/>
      <c r="M634" s="67"/>
      <c r="N634" s="67"/>
      <c r="O634" s="67"/>
      <c r="P634" s="67"/>
      <c r="Q634" s="67"/>
      <c r="S634" s="67"/>
      <c r="T634" s="67"/>
      <c r="U634" s="67"/>
      <c r="V634" s="67"/>
      <c r="W634" s="67"/>
      <c r="X634" s="67"/>
      <c r="Y634" s="67"/>
      <c r="Z634" s="67"/>
    </row>
    <row r="635" ht="14.25" customHeight="1">
      <c r="A635" s="67"/>
      <c r="B635" s="67"/>
      <c r="C635" s="935"/>
      <c r="D635" s="67"/>
      <c r="E635" s="67"/>
      <c r="F635" s="67"/>
      <c r="G635" s="67"/>
      <c r="H635" s="67"/>
      <c r="I635" s="67"/>
      <c r="J635" s="67"/>
      <c r="K635" s="67"/>
      <c r="L635" s="67"/>
      <c r="M635" s="67"/>
      <c r="N635" s="67"/>
      <c r="O635" s="67"/>
      <c r="P635" s="67"/>
      <c r="Q635" s="67"/>
      <c r="S635" s="67"/>
      <c r="T635" s="67"/>
      <c r="U635" s="67"/>
      <c r="V635" s="67"/>
      <c r="W635" s="67"/>
      <c r="X635" s="67"/>
      <c r="Y635" s="67"/>
      <c r="Z635" s="67"/>
    </row>
    <row r="636" ht="14.25" customHeight="1">
      <c r="A636" s="67"/>
      <c r="B636" s="67"/>
      <c r="C636" s="935"/>
      <c r="D636" s="67"/>
      <c r="E636" s="67"/>
      <c r="F636" s="67"/>
      <c r="G636" s="67"/>
      <c r="H636" s="67"/>
      <c r="I636" s="67"/>
      <c r="J636" s="67"/>
      <c r="K636" s="67"/>
      <c r="L636" s="67"/>
      <c r="M636" s="67"/>
      <c r="N636" s="67"/>
      <c r="O636" s="67"/>
      <c r="P636" s="67"/>
      <c r="Q636" s="67"/>
      <c r="S636" s="67"/>
      <c r="T636" s="67"/>
      <c r="U636" s="67"/>
      <c r="V636" s="67"/>
      <c r="W636" s="67"/>
      <c r="X636" s="67"/>
      <c r="Y636" s="67"/>
      <c r="Z636" s="67"/>
    </row>
    <row r="637" ht="14.25" customHeight="1">
      <c r="A637" s="67"/>
      <c r="B637" s="67"/>
      <c r="C637" s="935"/>
      <c r="D637" s="67"/>
      <c r="E637" s="67"/>
      <c r="F637" s="67"/>
      <c r="G637" s="67"/>
      <c r="H637" s="67"/>
      <c r="I637" s="67"/>
      <c r="J637" s="67"/>
      <c r="K637" s="67"/>
      <c r="L637" s="67"/>
      <c r="M637" s="67"/>
      <c r="N637" s="67"/>
      <c r="O637" s="67"/>
      <c r="P637" s="67"/>
      <c r="Q637" s="67"/>
      <c r="S637" s="67"/>
      <c r="T637" s="67"/>
      <c r="U637" s="67"/>
      <c r="V637" s="67"/>
      <c r="W637" s="67"/>
      <c r="X637" s="67"/>
      <c r="Y637" s="67"/>
      <c r="Z637" s="67"/>
    </row>
    <row r="638" ht="14.25" customHeight="1">
      <c r="A638" s="67"/>
      <c r="B638" s="67"/>
      <c r="C638" s="935"/>
      <c r="D638" s="67"/>
      <c r="E638" s="67"/>
      <c r="F638" s="67"/>
      <c r="G638" s="67"/>
      <c r="H638" s="67"/>
      <c r="I638" s="67"/>
      <c r="J638" s="67"/>
      <c r="K638" s="67"/>
      <c r="L638" s="67"/>
      <c r="M638" s="67"/>
      <c r="N638" s="67"/>
      <c r="O638" s="67"/>
      <c r="P638" s="67"/>
      <c r="Q638" s="67"/>
      <c r="S638" s="67"/>
      <c r="T638" s="67"/>
      <c r="U638" s="67"/>
      <c r="V638" s="67"/>
      <c r="W638" s="67"/>
      <c r="X638" s="67"/>
      <c r="Y638" s="67"/>
      <c r="Z638" s="67"/>
    </row>
    <row r="639" ht="14.25" customHeight="1">
      <c r="A639" s="67"/>
      <c r="B639" s="67"/>
      <c r="C639" s="935"/>
      <c r="D639" s="67"/>
      <c r="E639" s="67"/>
      <c r="F639" s="67"/>
      <c r="G639" s="67"/>
      <c r="H639" s="67"/>
      <c r="I639" s="67"/>
      <c r="J639" s="67"/>
      <c r="K639" s="67"/>
      <c r="L639" s="67"/>
      <c r="M639" s="67"/>
      <c r="N639" s="67"/>
      <c r="O639" s="67"/>
      <c r="P639" s="67"/>
      <c r="Q639" s="67"/>
      <c r="S639" s="67"/>
      <c r="T639" s="67"/>
      <c r="U639" s="67"/>
      <c r="V639" s="67"/>
      <c r="W639" s="67"/>
      <c r="X639" s="67"/>
      <c r="Y639" s="67"/>
      <c r="Z639" s="67"/>
    </row>
    <row r="640" ht="14.25" customHeight="1">
      <c r="A640" s="67"/>
      <c r="B640" s="67"/>
      <c r="C640" s="935"/>
      <c r="D640" s="67"/>
      <c r="E640" s="67"/>
      <c r="F640" s="67"/>
      <c r="G640" s="67"/>
      <c r="H640" s="67"/>
      <c r="I640" s="67"/>
      <c r="J640" s="67"/>
      <c r="K640" s="67"/>
      <c r="L640" s="67"/>
      <c r="M640" s="67"/>
      <c r="N640" s="67"/>
      <c r="O640" s="67"/>
      <c r="P640" s="67"/>
      <c r="Q640" s="67"/>
      <c r="S640" s="67"/>
      <c r="T640" s="67"/>
      <c r="U640" s="67"/>
      <c r="V640" s="67"/>
      <c r="W640" s="67"/>
      <c r="X640" s="67"/>
      <c r="Y640" s="67"/>
      <c r="Z640" s="67"/>
    </row>
    <row r="641" ht="14.25" customHeight="1">
      <c r="A641" s="67"/>
      <c r="B641" s="67"/>
      <c r="C641" s="935"/>
      <c r="D641" s="67"/>
      <c r="E641" s="67"/>
      <c r="F641" s="67"/>
      <c r="G641" s="67"/>
      <c r="H641" s="67"/>
      <c r="I641" s="67"/>
      <c r="J641" s="67"/>
      <c r="K641" s="67"/>
      <c r="L641" s="67"/>
      <c r="M641" s="67"/>
      <c r="N641" s="67"/>
      <c r="O641" s="67"/>
      <c r="P641" s="67"/>
      <c r="Q641" s="67"/>
      <c r="S641" s="67"/>
      <c r="T641" s="67"/>
      <c r="U641" s="67"/>
      <c r="V641" s="67"/>
      <c r="W641" s="67"/>
      <c r="X641" s="67"/>
      <c r="Y641" s="67"/>
      <c r="Z641" s="67"/>
    </row>
    <row r="642" ht="14.25" customHeight="1">
      <c r="A642" s="67"/>
      <c r="B642" s="67"/>
      <c r="C642" s="935"/>
      <c r="D642" s="67"/>
      <c r="E642" s="67"/>
      <c r="F642" s="67"/>
      <c r="G642" s="67"/>
      <c r="H642" s="67"/>
      <c r="I642" s="67"/>
      <c r="J642" s="67"/>
      <c r="K642" s="67"/>
      <c r="L642" s="67"/>
      <c r="M642" s="67"/>
      <c r="N642" s="67"/>
      <c r="O642" s="67"/>
      <c r="P642" s="67"/>
      <c r="Q642" s="67"/>
      <c r="S642" s="67"/>
      <c r="T642" s="67"/>
      <c r="U642" s="67"/>
      <c r="V642" s="67"/>
      <c r="W642" s="67"/>
      <c r="X642" s="67"/>
      <c r="Y642" s="67"/>
      <c r="Z642" s="67"/>
    </row>
    <row r="643" ht="14.25" customHeight="1">
      <c r="A643" s="67"/>
      <c r="B643" s="67"/>
      <c r="C643" s="935"/>
      <c r="D643" s="67"/>
      <c r="E643" s="67"/>
      <c r="F643" s="67"/>
      <c r="G643" s="67"/>
      <c r="H643" s="67"/>
      <c r="I643" s="67"/>
      <c r="J643" s="67"/>
      <c r="K643" s="67"/>
      <c r="L643" s="67"/>
      <c r="M643" s="67"/>
      <c r="N643" s="67"/>
      <c r="O643" s="67"/>
      <c r="P643" s="67"/>
      <c r="Q643" s="67"/>
      <c r="S643" s="67"/>
      <c r="T643" s="67"/>
      <c r="U643" s="67"/>
      <c r="V643" s="67"/>
      <c r="W643" s="67"/>
      <c r="X643" s="67"/>
      <c r="Y643" s="67"/>
      <c r="Z643" s="67"/>
    </row>
    <row r="644" ht="14.25" customHeight="1">
      <c r="A644" s="67"/>
      <c r="B644" s="67"/>
      <c r="C644" s="935"/>
      <c r="D644" s="67"/>
      <c r="E644" s="67"/>
      <c r="F644" s="67"/>
      <c r="G644" s="67"/>
      <c r="H644" s="67"/>
      <c r="I644" s="67"/>
      <c r="J644" s="67"/>
      <c r="K644" s="67"/>
      <c r="L644" s="67"/>
      <c r="M644" s="67"/>
      <c r="N644" s="67"/>
      <c r="O644" s="67"/>
      <c r="P644" s="67"/>
      <c r="Q644" s="67"/>
      <c r="S644" s="67"/>
      <c r="T644" s="67"/>
      <c r="U644" s="67"/>
      <c r="V644" s="67"/>
      <c r="W644" s="67"/>
      <c r="X644" s="67"/>
      <c r="Y644" s="67"/>
      <c r="Z644" s="67"/>
    </row>
    <row r="645" ht="14.25" customHeight="1">
      <c r="A645" s="67"/>
      <c r="B645" s="67"/>
      <c r="C645" s="935"/>
      <c r="D645" s="67"/>
      <c r="E645" s="67"/>
      <c r="F645" s="67"/>
      <c r="G645" s="67"/>
      <c r="H645" s="67"/>
      <c r="I645" s="67"/>
      <c r="J645" s="67"/>
      <c r="K645" s="67"/>
      <c r="L645" s="67"/>
      <c r="M645" s="67"/>
      <c r="N645" s="67"/>
      <c r="O645" s="67"/>
      <c r="P645" s="67"/>
      <c r="Q645" s="67"/>
      <c r="S645" s="67"/>
      <c r="T645" s="67"/>
      <c r="U645" s="67"/>
      <c r="V645" s="67"/>
      <c r="W645" s="67"/>
      <c r="X645" s="67"/>
      <c r="Y645" s="67"/>
      <c r="Z645" s="67"/>
    </row>
    <row r="646" ht="14.25" customHeight="1">
      <c r="A646" s="67"/>
      <c r="B646" s="67"/>
      <c r="C646" s="935"/>
      <c r="D646" s="67"/>
      <c r="E646" s="67"/>
      <c r="F646" s="67"/>
      <c r="G646" s="67"/>
      <c r="H646" s="67"/>
      <c r="I646" s="67"/>
      <c r="J646" s="67"/>
      <c r="K646" s="67"/>
      <c r="L646" s="67"/>
      <c r="M646" s="67"/>
      <c r="N646" s="67"/>
      <c r="O646" s="67"/>
      <c r="P646" s="67"/>
      <c r="Q646" s="67"/>
      <c r="S646" s="67"/>
      <c r="T646" s="67"/>
      <c r="U646" s="67"/>
      <c r="V646" s="67"/>
      <c r="W646" s="67"/>
      <c r="X646" s="67"/>
      <c r="Y646" s="67"/>
      <c r="Z646" s="67"/>
    </row>
    <row r="647" ht="14.25" customHeight="1">
      <c r="A647" s="67"/>
      <c r="B647" s="67"/>
      <c r="C647" s="935"/>
      <c r="D647" s="67"/>
      <c r="E647" s="67"/>
      <c r="F647" s="67"/>
      <c r="G647" s="67"/>
      <c r="H647" s="67"/>
      <c r="I647" s="67"/>
      <c r="J647" s="67"/>
      <c r="K647" s="67"/>
      <c r="L647" s="67"/>
      <c r="M647" s="67"/>
      <c r="N647" s="67"/>
      <c r="O647" s="67"/>
      <c r="P647" s="67"/>
      <c r="Q647" s="67"/>
      <c r="S647" s="67"/>
      <c r="T647" s="67"/>
      <c r="U647" s="67"/>
      <c r="V647" s="67"/>
      <c r="W647" s="67"/>
      <c r="X647" s="67"/>
      <c r="Y647" s="67"/>
      <c r="Z647" s="67"/>
    </row>
    <row r="648" ht="14.25" customHeight="1">
      <c r="A648" s="67"/>
      <c r="B648" s="67"/>
      <c r="C648" s="935"/>
      <c r="D648" s="67"/>
      <c r="E648" s="67"/>
      <c r="F648" s="67"/>
      <c r="G648" s="67"/>
      <c r="H648" s="67"/>
      <c r="I648" s="67"/>
      <c r="J648" s="67"/>
      <c r="K648" s="67"/>
      <c r="L648" s="67"/>
      <c r="M648" s="67"/>
      <c r="N648" s="67"/>
      <c r="O648" s="67"/>
      <c r="P648" s="67"/>
      <c r="Q648" s="67"/>
      <c r="S648" s="67"/>
      <c r="T648" s="67"/>
      <c r="U648" s="67"/>
      <c r="V648" s="67"/>
      <c r="W648" s="67"/>
      <c r="X648" s="67"/>
      <c r="Y648" s="67"/>
      <c r="Z648" s="67"/>
    </row>
    <row r="649" ht="14.25" customHeight="1">
      <c r="A649" s="67"/>
      <c r="B649" s="67"/>
      <c r="C649" s="935"/>
      <c r="D649" s="67"/>
      <c r="E649" s="67"/>
      <c r="F649" s="67"/>
      <c r="G649" s="67"/>
      <c r="H649" s="67"/>
      <c r="I649" s="67"/>
      <c r="J649" s="67"/>
      <c r="K649" s="67"/>
      <c r="L649" s="67"/>
      <c r="M649" s="67"/>
      <c r="N649" s="67"/>
      <c r="O649" s="67"/>
      <c r="P649" s="67"/>
      <c r="Q649" s="67"/>
      <c r="S649" s="67"/>
      <c r="T649" s="67"/>
      <c r="U649" s="67"/>
      <c r="V649" s="67"/>
      <c r="W649" s="67"/>
      <c r="X649" s="67"/>
      <c r="Y649" s="67"/>
      <c r="Z649" s="67"/>
    </row>
    <row r="650" ht="14.25" customHeight="1">
      <c r="A650" s="67"/>
      <c r="B650" s="67"/>
      <c r="C650" s="935"/>
      <c r="D650" s="67"/>
      <c r="E650" s="67"/>
      <c r="F650" s="67"/>
      <c r="G650" s="67"/>
      <c r="H650" s="67"/>
      <c r="I650" s="67"/>
      <c r="J650" s="67"/>
      <c r="K650" s="67"/>
      <c r="L650" s="67"/>
      <c r="M650" s="67"/>
      <c r="N650" s="67"/>
      <c r="O650" s="67"/>
      <c r="P650" s="67"/>
      <c r="Q650" s="67"/>
      <c r="S650" s="67"/>
      <c r="T650" s="67"/>
      <c r="U650" s="67"/>
      <c r="V650" s="67"/>
      <c r="W650" s="67"/>
      <c r="X650" s="67"/>
      <c r="Y650" s="67"/>
      <c r="Z650" s="67"/>
    </row>
    <row r="651" ht="14.25" customHeight="1">
      <c r="A651" s="67"/>
      <c r="B651" s="67"/>
      <c r="C651" s="935"/>
      <c r="D651" s="67"/>
      <c r="E651" s="67"/>
      <c r="F651" s="67"/>
      <c r="G651" s="67"/>
      <c r="H651" s="67"/>
      <c r="I651" s="67"/>
      <c r="J651" s="67"/>
      <c r="K651" s="67"/>
      <c r="L651" s="67"/>
      <c r="M651" s="67"/>
      <c r="N651" s="67"/>
      <c r="O651" s="67"/>
      <c r="P651" s="67"/>
      <c r="Q651" s="67"/>
      <c r="S651" s="67"/>
      <c r="T651" s="67"/>
      <c r="U651" s="67"/>
      <c r="V651" s="67"/>
      <c r="W651" s="67"/>
      <c r="X651" s="67"/>
      <c r="Y651" s="67"/>
      <c r="Z651" s="67"/>
    </row>
    <row r="652" ht="14.25" customHeight="1">
      <c r="A652" s="67"/>
      <c r="B652" s="67"/>
      <c r="C652" s="935"/>
      <c r="D652" s="67"/>
      <c r="E652" s="67"/>
      <c r="F652" s="67"/>
      <c r="G652" s="67"/>
      <c r="H652" s="67"/>
      <c r="I652" s="67"/>
      <c r="J652" s="67"/>
      <c r="K652" s="67"/>
      <c r="L652" s="67"/>
      <c r="M652" s="67"/>
      <c r="N652" s="67"/>
      <c r="O652" s="67"/>
      <c r="P652" s="67"/>
      <c r="Q652" s="67"/>
      <c r="S652" s="67"/>
      <c r="T652" s="67"/>
      <c r="U652" s="67"/>
      <c r="V652" s="67"/>
      <c r="W652" s="67"/>
      <c r="X652" s="67"/>
      <c r="Y652" s="67"/>
      <c r="Z652" s="67"/>
    </row>
    <row r="653" ht="14.25" customHeight="1">
      <c r="A653" s="67"/>
      <c r="B653" s="67"/>
      <c r="C653" s="935"/>
      <c r="D653" s="67"/>
      <c r="E653" s="67"/>
      <c r="F653" s="67"/>
      <c r="G653" s="67"/>
      <c r="H653" s="67"/>
      <c r="I653" s="67"/>
      <c r="J653" s="67"/>
      <c r="K653" s="67"/>
      <c r="L653" s="67"/>
      <c r="M653" s="67"/>
      <c r="N653" s="67"/>
      <c r="O653" s="67"/>
      <c r="P653" s="67"/>
      <c r="Q653" s="67"/>
      <c r="S653" s="67"/>
      <c r="T653" s="67"/>
      <c r="U653" s="67"/>
      <c r="V653" s="67"/>
      <c r="W653" s="67"/>
      <c r="X653" s="67"/>
      <c r="Y653" s="67"/>
      <c r="Z653" s="67"/>
    </row>
    <row r="654" ht="14.25" customHeight="1">
      <c r="A654" s="67"/>
      <c r="B654" s="67"/>
      <c r="C654" s="935"/>
      <c r="D654" s="67"/>
      <c r="E654" s="67"/>
      <c r="F654" s="67"/>
      <c r="G654" s="67"/>
      <c r="H654" s="67"/>
      <c r="I654" s="67"/>
      <c r="J654" s="67"/>
      <c r="K654" s="67"/>
      <c r="L654" s="67"/>
      <c r="M654" s="67"/>
      <c r="N654" s="67"/>
      <c r="O654" s="67"/>
      <c r="P654" s="67"/>
      <c r="Q654" s="67"/>
      <c r="S654" s="67"/>
      <c r="T654" s="67"/>
      <c r="U654" s="67"/>
      <c r="V654" s="67"/>
      <c r="W654" s="67"/>
      <c r="X654" s="67"/>
      <c r="Y654" s="67"/>
      <c r="Z654" s="67"/>
    </row>
    <row r="655" ht="14.25" customHeight="1">
      <c r="A655" s="67"/>
      <c r="B655" s="67"/>
      <c r="C655" s="935"/>
      <c r="D655" s="67"/>
      <c r="E655" s="67"/>
      <c r="F655" s="67"/>
      <c r="G655" s="67"/>
      <c r="H655" s="67"/>
      <c r="I655" s="67"/>
      <c r="J655" s="67"/>
      <c r="K655" s="67"/>
      <c r="L655" s="67"/>
      <c r="M655" s="67"/>
      <c r="N655" s="67"/>
      <c r="O655" s="67"/>
      <c r="P655" s="67"/>
      <c r="Q655" s="67"/>
      <c r="S655" s="67"/>
      <c r="T655" s="67"/>
      <c r="U655" s="67"/>
      <c r="V655" s="67"/>
      <c r="W655" s="67"/>
      <c r="X655" s="67"/>
      <c r="Y655" s="67"/>
      <c r="Z655" s="67"/>
    </row>
    <row r="656" ht="14.25" customHeight="1">
      <c r="A656" s="67"/>
      <c r="B656" s="67"/>
      <c r="C656" s="935"/>
      <c r="D656" s="67"/>
      <c r="E656" s="67"/>
      <c r="F656" s="67"/>
      <c r="G656" s="67"/>
      <c r="H656" s="67"/>
      <c r="I656" s="67"/>
      <c r="J656" s="67"/>
      <c r="K656" s="67"/>
      <c r="L656" s="67"/>
      <c r="M656" s="67"/>
      <c r="N656" s="67"/>
      <c r="O656" s="67"/>
      <c r="P656" s="67"/>
      <c r="Q656" s="67"/>
      <c r="S656" s="67"/>
      <c r="T656" s="67"/>
      <c r="U656" s="67"/>
      <c r="V656" s="67"/>
      <c r="W656" s="67"/>
      <c r="X656" s="67"/>
      <c r="Y656" s="67"/>
      <c r="Z656" s="67"/>
    </row>
    <row r="657" ht="14.25" customHeight="1">
      <c r="A657" s="67"/>
      <c r="B657" s="67"/>
      <c r="C657" s="935"/>
      <c r="D657" s="67"/>
      <c r="E657" s="67"/>
      <c r="F657" s="67"/>
      <c r="G657" s="67"/>
      <c r="H657" s="67"/>
      <c r="I657" s="67"/>
      <c r="J657" s="67"/>
      <c r="K657" s="67"/>
      <c r="L657" s="67"/>
      <c r="M657" s="67"/>
      <c r="N657" s="67"/>
      <c r="O657" s="67"/>
      <c r="P657" s="67"/>
      <c r="Q657" s="67"/>
      <c r="S657" s="67"/>
      <c r="T657" s="67"/>
      <c r="U657" s="67"/>
      <c r="V657" s="67"/>
      <c r="W657" s="67"/>
      <c r="X657" s="67"/>
      <c r="Y657" s="67"/>
      <c r="Z657" s="67"/>
    </row>
    <row r="658" ht="14.25" customHeight="1">
      <c r="A658" s="67"/>
      <c r="B658" s="67"/>
      <c r="C658" s="935"/>
      <c r="D658" s="67"/>
      <c r="E658" s="67"/>
      <c r="F658" s="67"/>
      <c r="G658" s="67"/>
      <c r="H658" s="67"/>
      <c r="I658" s="67"/>
      <c r="J658" s="67"/>
      <c r="K658" s="67"/>
      <c r="L658" s="67"/>
      <c r="M658" s="67"/>
      <c r="N658" s="67"/>
      <c r="O658" s="67"/>
      <c r="P658" s="67"/>
      <c r="Q658" s="67"/>
      <c r="S658" s="67"/>
      <c r="T658" s="67"/>
      <c r="U658" s="67"/>
      <c r="V658" s="67"/>
      <c r="W658" s="67"/>
      <c r="X658" s="67"/>
      <c r="Y658" s="67"/>
      <c r="Z658" s="67"/>
    </row>
    <row r="659" ht="14.25" customHeight="1">
      <c r="A659" s="67"/>
      <c r="B659" s="67"/>
      <c r="C659" s="935"/>
      <c r="D659" s="67"/>
      <c r="E659" s="67"/>
      <c r="F659" s="67"/>
      <c r="G659" s="67"/>
      <c r="H659" s="67"/>
      <c r="I659" s="67"/>
      <c r="J659" s="67"/>
      <c r="K659" s="67"/>
      <c r="L659" s="67"/>
      <c r="M659" s="67"/>
      <c r="N659" s="67"/>
      <c r="O659" s="67"/>
      <c r="P659" s="67"/>
      <c r="Q659" s="67"/>
      <c r="S659" s="67"/>
      <c r="T659" s="67"/>
      <c r="U659" s="67"/>
      <c r="V659" s="67"/>
      <c r="W659" s="67"/>
      <c r="X659" s="67"/>
      <c r="Y659" s="67"/>
      <c r="Z659" s="67"/>
    </row>
    <row r="660" ht="14.25" customHeight="1">
      <c r="A660" s="67"/>
      <c r="B660" s="67"/>
      <c r="C660" s="935"/>
      <c r="D660" s="67"/>
      <c r="E660" s="67"/>
      <c r="F660" s="67"/>
      <c r="G660" s="67"/>
      <c r="H660" s="67"/>
      <c r="I660" s="67"/>
      <c r="J660" s="67"/>
      <c r="K660" s="67"/>
      <c r="L660" s="67"/>
      <c r="M660" s="67"/>
      <c r="N660" s="67"/>
      <c r="O660" s="67"/>
      <c r="P660" s="67"/>
      <c r="Q660" s="67"/>
      <c r="S660" s="67"/>
      <c r="T660" s="67"/>
      <c r="U660" s="67"/>
      <c r="V660" s="67"/>
      <c r="W660" s="67"/>
      <c r="X660" s="67"/>
      <c r="Y660" s="67"/>
      <c r="Z660" s="67"/>
    </row>
    <row r="661" ht="14.25" customHeight="1">
      <c r="A661" s="67"/>
      <c r="B661" s="67"/>
      <c r="C661" s="935"/>
      <c r="D661" s="67"/>
      <c r="E661" s="67"/>
      <c r="F661" s="67"/>
      <c r="G661" s="67"/>
      <c r="H661" s="67"/>
      <c r="I661" s="67"/>
      <c r="J661" s="67"/>
      <c r="K661" s="67"/>
      <c r="L661" s="67"/>
      <c r="M661" s="67"/>
      <c r="N661" s="67"/>
      <c r="O661" s="67"/>
      <c r="P661" s="67"/>
      <c r="Q661" s="67"/>
      <c r="S661" s="67"/>
      <c r="T661" s="67"/>
      <c r="U661" s="67"/>
      <c r="V661" s="67"/>
      <c r="W661" s="67"/>
      <c r="X661" s="67"/>
      <c r="Y661" s="67"/>
      <c r="Z661" s="67"/>
    </row>
    <row r="662" ht="14.25" customHeight="1">
      <c r="A662" s="67"/>
      <c r="B662" s="67"/>
      <c r="C662" s="935"/>
      <c r="D662" s="67"/>
      <c r="E662" s="67"/>
      <c r="F662" s="67"/>
      <c r="G662" s="67"/>
      <c r="H662" s="67"/>
      <c r="I662" s="67"/>
      <c r="J662" s="67"/>
      <c r="K662" s="67"/>
      <c r="L662" s="67"/>
      <c r="M662" s="67"/>
      <c r="N662" s="67"/>
      <c r="O662" s="67"/>
      <c r="P662" s="67"/>
      <c r="Q662" s="67"/>
      <c r="S662" s="67"/>
      <c r="T662" s="67"/>
      <c r="U662" s="67"/>
      <c r="V662" s="67"/>
      <c r="W662" s="67"/>
      <c r="X662" s="67"/>
      <c r="Y662" s="67"/>
      <c r="Z662" s="67"/>
    </row>
    <row r="663" ht="14.25" customHeight="1">
      <c r="A663" s="67"/>
      <c r="B663" s="67"/>
      <c r="C663" s="935"/>
      <c r="D663" s="67"/>
      <c r="E663" s="67"/>
      <c r="F663" s="67"/>
      <c r="G663" s="67"/>
      <c r="H663" s="67"/>
      <c r="I663" s="67"/>
      <c r="J663" s="67"/>
      <c r="K663" s="67"/>
      <c r="L663" s="67"/>
      <c r="M663" s="67"/>
      <c r="N663" s="67"/>
      <c r="O663" s="67"/>
      <c r="P663" s="67"/>
      <c r="Q663" s="67"/>
      <c r="S663" s="67"/>
      <c r="T663" s="67"/>
      <c r="U663" s="67"/>
      <c r="V663" s="67"/>
      <c r="W663" s="67"/>
      <c r="X663" s="67"/>
      <c r="Y663" s="67"/>
      <c r="Z663" s="67"/>
    </row>
    <row r="664" ht="14.25" customHeight="1">
      <c r="A664" s="67"/>
      <c r="B664" s="67"/>
      <c r="C664" s="935"/>
      <c r="D664" s="67"/>
      <c r="E664" s="67"/>
      <c r="F664" s="67"/>
      <c r="G664" s="67"/>
      <c r="H664" s="67"/>
      <c r="I664" s="67"/>
      <c r="J664" s="67"/>
      <c r="K664" s="67"/>
      <c r="L664" s="67"/>
      <c r="M664" s="67"/>
      <c r="N664" s="67"/>
      <c r="O664" s="67"/>
      <c r="P664" s="67"/>
      <c r="Q664" s="67"/>
      <c r="S664" s="67"/>
      <c r="T664" s="67"/>
      <c r="U664" s="67"/>
      <c r="V664" s="67"/>
      <c r="W664" s="67"/>
      <c r="X664" s="67"/>
      <c r="Y664" s="67"/>
      <c r="Z664" s="67"/>
    </row>
    <row r="665" ht="14.25" customHeight="1">
      <c r="A665" s="67"/>
      <c r="B665" s="67"/>
      <c r="C665" s="935"/>
      <c r="D665" s="67"/>
      <c r="E665" s="67"/>
      <c r="F665" s="67"/>
      <c r="G665" s="67"/>
      <c r="H665" s="67"/>
      <c r="I665" s="67"/>
      <c r="J665" s="67"/>
      <c r="K665" s="67"/>
      <c r="L665" s="67"/>
      <c r="M665" s="67"/>
      <c r="N665" s="67"/>
      <c r="O665" s="67"/>
      <c r="P665" s="67"/>
      <c r="Q665" s="67"/>
      <c r="S665" s="67"/>
      <c r="T665" s="67"/>
      <c r="U665" s="67"/>
      <c r="V665" s="67"/>
      <c r="W665" s="67"/>
      <c r="X665" s="67"/>
      <c r="Y665" s="67"/>
      <c r="Z665" s="67"/>
    </row>
    <row r="666" ht="14.25" customHeight="1">
      <c r="A666" s="67"/>
      <c r="B666" s="67"/>
      <c r="C666" s="935"/>
      <c r="D666" s="67"/>
      <c r="E666" s="67"/>
      <c r="F666" s="67"/>
      <c r="G666" s="67"/>
      <c r="H666" s="67"/>
      <c r="I666" s="67"/>
      <c r="J666" s="67"/>
      <c r="K666" s="67"/>
      <c r="L666" s="67"/>
      <c r="M666" s="67"/>
      <c r="N666" s="67"/>
      <c r="O666" s="67"/>
      <c r="P666" s="67"/>
      <c r="Q666" s="67"/>
      <c r="S666" s="67"/>
      <c r="T666" s="67"/>
      <c r="U666" s="67"/>
      <c r="V666" s="67"/>
      <c r="W666" s="67"/>
      <c r="X666" s="67"/>
      <c r="Y666" s="67"/>
      <c r="Z666" s="67"/>
    </row>
    <row r="667" ht="14.25" customHeight="1">
      <c r="A667" s="67"/>
      <c r="B667" s="67"/>
      <c r="C667" s="935"/>
      <c r="D667" s="67"/>
      <c r="E667" s="67"/>
      <c r="F667" s="67"/>
      <c r="G667" s="67"/>
      <c r="H667" s="67"/>
      <c r="I667" s="67"/>
      <c r="J667" s="67"/>
      <c r="K667" s="67"/>
      <c r="L667" s="67"/>
      <c r="M667" s="67"/>
      <c r="N667" s="67"/>
      <c r="O667" s="67"/>
      <c r="P667" s="67"/>
      <c r="Q667" s="67"/>
      <c r="S667" s="67"/>
      <c r="T667" s="67"/>
      <c r="U667" s="67"/>
      <c r="V667" s="67"/>
      <c r="W667" s="67"/>
      <c r="X667" s="67"/>
      <c r="Y667" s="67"/>
      <c r="Z667" s="67"/>
    </row>
    <row r="668" ht="14.25" customHeight="1">
      <c r="A668" s="67"/>
      <c r="B668" s="67"/>
      <c r="C668" s="935"/>
      <c r="D668" s="67"/>
      <c r="E668" s="67"/>
      <c r="F668" s="67"/>
      <c r="G668" s="67"/>
      <c r="H668" s="67"/>
      <c r="I668" s="67"/>
      <c r="J668" s="67"/>
      <c r="K668" s="67"/>
      <c r="L668" s="67"/>
      <c r="M668" s="67"/>
      <c r="N668" s="67"/>
      <c r="O668" s="67"/>
      <c r="P668" s="67"/>
      <c r="Q668" s="67"/>
      <c r="S668" s="67"/>
      <c r="T668" s="67"/>
      <c r="U668" s="67"/>
      <c r="V668" s="67"/>
      <c r="W668" s="67"/>
      <c r="X668" s="67"/>
      <c r="Y668" s="67"/>
      <c r="Z668" s="67"/>
    </row>
    <row r="669" ht="14.25" customHeight="1">
      <c r="A669" s="67"/>
      <c r="B669" s="67"/>
      <c r="C669" s="935"/>
      <c r="D669" s="67"/>
      <c r="E669" s="67"/>
      <c r="F669" s="67"/>
      <c r="G669" s="67"/>
      <c r="H669" s="67"/>
      <c r="I669" s="67"/>
      <c r="J669" s="67"/>
      <c r="K669" s="67"/>
      <c r="L669" s="67"/>
      <c r="M669" s="67"/>
      <c r="N669" s="67"/>
      <c r="O669" s="67"/>
      <c r="P669" s="67"/>
      <c r="Q669" s="67"/>
      <c r="S669" s="67"/>
      <c r="T669" s="67"/>
      <c r="U669" s="67"/>
      <c r="V669" s="67"/>
      <c r="W669" s="67"/>
      <c r="X669" s="67"/>
      <c r="Y669" s="67"/>
      <c r="Z669" s="67"/>
    </row>
    <row r="670" ht="14.25" customHeight="1">
      <c r="A670" s="67"/>
      <c r="B670" s="67"/>
      <c r="C670" s="935"/>
      <c r="D670" s="67"/>
      <c r="E670" s="67"/>
      <c r="F670" s="67"/>
      <c r="G670" s="67"/>
      <c r="H670" s="67"/>
      <c r="I670" s="67"/>
      <c r="J670" s="67"/>
      <c r="K670" s="67"/>
      <c r="L670" s="67"/>
      <c r="M670" s="67"/>
      <c r="N670" s="67"/>
      <c r="O670" s="67"/>
      <c r="P670" s="67"/>
      <c r="Q670" s="67"/>
      <c r="S670" s="67"/>
      <c r="T670" s="67"/>
      <c r="U670" s="67"/>
      <c r="V670" s="67"/>
      <c r="W670" s="67"/>
      <c r="X670" s="67"/>
      <c r="Y670" s="67"/>
      <c r="Z670" s="67"/>
    </row>
    <row r="671" ht="14.25" customHeight="1">
      <c r="A671" s="67"/>
      <c r="B671" s="67"/>
      <c r="C671" s="935"/>
      <c r="D671" s="67"/>
      <c r="E671" s="67"/>
      <c r="F671" s="67"/>
      <c r="G671" s="67"/>
      <c r="H671" s="67"/>
      <c r="I671" s="67"/>
      <c r="J671" s="67"/>
      <c r="K671" s="67"/>
      <c r="L671" s="67"/>
      <c r="M671" s="67"/>
      <c r="N671" s="67"/>
      <c r="O671" s="67"/>
      <c r="P671" s="67"/>
      <c r="Q671" s="67"/>
      <c r="S671" s="67"/>
      <c r="T671" s="67"/>
      <c r="U671" s="67"/>
      <c r="V671" s="67"/>
      <c r="W671" s="67"/>
      <c r="X671" s="67"/>
      <c r="Y671" s="67"/>
      <c r="Z671" s="67"/>
    </row>
    <row r="672" ht="14.25" customHeight="1">
      <c r="A672" s="67"/>
      <c r="B672" s="67"/>
      <c r="C672" s="935"/>
      <c r="D672" s="67"/>
      <c r="E672" s="67"/>
      <c r="F672" s="67"/>
      <c r="G672" s="67"/>
      <c r="H672" s="67"/>
      <c r="I672" s="67"/>
      <c r="J672" s="67"/>
      <c r="K672" s="67"/>
      <c r="L672" s="67"/>
      <c r="M672" s="67"/>
      <c r="N672" s="67"/>
      <c r="O672" s="67"/>
      <c r="P672" s="67"/>
      <c r="Q672" s="67"/>
      <c r="S672" s="67"/>
      <c r="T672" s="67"/>
      <c r="U672" s="67"/>
      <c r="V672" s="67"/>
      <c r="W672" s="67"/>
      <c r="X672" s="67"/>
      <c r="Y672" s="67"/>
      <c r="Z672" s="67"/>
    </row>
    <row r="673" ht="14.25" customHeight="1">
      <c r="A673" s="67"/>
      <c r="B673" s="67"/>
      <c r="C673" s="935"/>
      <c r="D673" s="67"/>
      <c r="E673" s="67"/>
      <c r="F673" s="67"/>
      <c r="G673" s="67"/>
      <c r="H673" s="67"/>
      <c r="I673" s="67"/>
      <c r="J673" s="67"/>
      <c r="K673" s="67"/>
      <c r="L673" s="67"/>
      <c r="M673" s="67"/>
      <c r="N673" s="67"/>
      <c r="O673" s="67"/>
      <c r="P673" s="67"/>
      <c r="Q673" s="67"/>
      <c r="S673" s="67"/>
      <c r="T673" s="67"/>
      <c r="U673" s="67"/>
      <c r="V673" s="67"/>
      <c r="W673" s="67"/>
      <c r="X673" s="67"/>
      <c r="Y673" s="67"/>
      <c r="Z673" s="67"/>
    </row>
    <row r="674" ht="14.25" customHeight="1">
      <c r="A674" s="67"/>
      <c r="B674" s="67"/>
      <c r="C674" s="935"/>
      <c r="D674" s="67"/>
      <c r="E674" s="67"/>
      <c r="F674" s="67"/>
      <c r="G674" s="67"/>
      <c r="H674" s="67"/>
      <c r="I674" s="67"/>
      <c r="J674" s="67"/>
      <c r="K674" s="67"/>
      <c r="L674" s="67"/>
      <c r="M674" s="67"/>
      <c r="N674" s="67"/>
      <c r="O674" s="67"/>
      <c r="P674" s="67"/>
      <c r="Q674" s="67"/>
      <c r="S674" s="67"/>
      <c r="T674" s="67"/>
      <c r="U674" s="67"/>
      <c r="V674" s="67"/>
      <c r="W674" s="67"/>
      <c r="X674" s="67"/>
      <c r="Y674" s="67"/>
      <c r="Z674" s="67"/>
    </row>
    <row r="675" ht="14.25" customHeight="1">
      <c r="A675" s="67"/>
      <c r="B675" s="67"/>
      <c r="C675" s="935"/>
      <c r="D675" s="67"/>
      <c r="E675" s="67"/>
      <c r="F675" s="67"/>
      <c r="G675" s="67"/>
      <c r="H675" s="67"/>
      <c r="I675" s="67"/>
      <c r="J675" s="67"/>
      <c r="K675" s="67"/>
      <c r="L675" s="67"/>
      <c r="M675" s="67"/>
      <c r="N675" s="67"/>
      <c r="O675" s="67"/>
      <c r="P675" s="67"/>
      <c r="Q675" s="67"/>
      <c r="S675" s="67"/>
      <c r="T675" s="67"/>
      <c r="U675" s="67"/>
      <c r="V675" s="67"/>
      <c r="W675" s="67"/>
      <c r="X675" s="67"/>
      <c r="Y675" s="67"/>
      <c r="Z675" s="67"/>
    </row>
    <row r="676" ht="14.25" customHeight="1">
      <c r="A676" s="67"/>
      <c r="B676" s="67"/>
      <c r="C676" s="935"/>
      <c r="D676" s="67"/>
      <c r="E676" s="67"/>
      <c r="F676" s="67"/>
      <c r="G676" s="67"/>
      <c r="H676" s="67"/>
      <c r="I676" s="67"/>
      <c r="J676" s="67"/>
      <c r="K676" s="67"/>
      <c r="L676" s="67"/>
      <c r="M676" s="67"/>
      <c r="N676" s="67"/>
      <c r="O676" s="67"/>
      <c r="P676" s="67"/>
      <c r="Q676" s="67"/>
      <c r="S676" s="67"/>
      <c r="T676" s="67"/>
      <c r="U676" s="67"/>
      <c r="V676" s="67"/>
      <c r="W676" s="67"/>
      <c r="X676" s="67"/>
      <c r="Y676" s="67"/>
      <c r="Z676" s="67"/>
    </row>
    <row r="677" ht="14.25" customHeight="1">
      <c r="A677" s="67"/>
      <c r="B677" s="67"/>
      <c r="C677" s="935"/>
      <c r="D677" s="67"/>
      <c r="E677" s="67"/>
      <c r="F677" s="67"/>
      <c r="G677" s="67"/>
      <c r="H677" s="67"/>
      <c r="I677" s="67"/>
      <c r="J677" s="67"/>
      <c r="K677" s="67"/>
      <c r="L677" s="67"/>
      <c r="M677" s="67"/>
      <c r="N677" s="67"/>
      <c r="O677" s="67"/>
      <c r="P677" s="67"/>
      <c r="Q677" s="67"/>
      <c r="S677" s="67"/>
      <c r="T677" s="67"/>
      <c r="U677" s="67"/>
      <c r="V677" s="67"/>
      <c r="W677" s="67"/>
      <c r="X677" s="67"/>
      <c r="Y677" s="67"/>
      <c r="Z677" s="67"/>
    </row>
    <row r="678" ht="14.25" customHeight="1">
      <c r="A678" s="67"/>
      <c r="B678" s="67"/>
      <c r="C678" s="935"/>
      <c r="D678" s="67"/>
      <c r="E678" s="67"/>
      <c r="F678" s="67"/>
      <c r="G678" s="67"/>
      <c r="H678" s="67"/>
      <c r="I678" s="67"/>
      <c r="J678" s="67"/>
      <c r="K678" s="67"/>
      <c r="L678" s="67"/>
      <c r="M678" s="67"/>
      <c r="N678" s="67"/>
      <c r="O678" s="67"/>
      <c r="P678" s="67"/>
      <c r="Q678" s="67"/>
      <c r="S678" s="67"/>
      <c r="T678" s="67"/>
      <c r="U678" s="67"/>
      <c r="V678" s="67"/>
      <c r="W678" s="67"/>
      <c r="X678" s="67"/>
      <c r="Y678" s="67"/>
      <c r="Z678" s="67"/>
    </row>
    <row r="679" ht="14.25" customHeight="1">
      <c r="A679" s="67"/>
      <c r="B679" s="67"/>
      <c r="C679" s="935"/>
      <c r="D679" s="67"/>
      <c r="E679" s="67"/>
      <c r="F679" s="67"/>
      <c r="G679" s="67"/>
      <c r="H679" s="67"/>
      <c r="I679" s="67"/>
      <c r="J679" s="67"/>
      <c r="K679" s="67"/>
      <c r="L679" s="67"/>
      <c r="M679" s="67"/>
      <c r="N679" s="67"/>
      <c r="O679" s="67"/>
      <c r="P679" s="67"/>
      <c r="Q679" s="67"/>
      <c r="S679" s="67"/>
      <c r="T679" s="67"/>
      <c r="U679" s="67"/>
      <c r="V679" s="67"/>
      <c r="W679" s="67"/>
      <c r="X679" s="67"/>
      <c r="Y679" s="67"/>
      <c r="Z679" s="67"/>
    </row>
    <row r="680" ht="14.25" customHeight="1">
      <c r="A680" s="67"/>
      <c r="B680" s="67"/>
      <c r="C680" s="935"/>
      <c r="D680" s="67"/>
      <c r="E680" s="67"/>
      <c r="F680" s="67"/>
      <c r="G680" s="67"/>
      <c r="H680" s="67"/>
      <c r="I680" s="67"/>
      <c r="J680" s="67"/>
      <c r="K680" s="67"/>
      <c r="L680" s="67"/>
      <c r="M680" s="67"/>
      <c r="N680" s="67"/>
      <c r="O680" s="67"/>
      <c r="P680" s="67"/>
      <c r="Q680" s="67"/>
      <c r="S680" s="67"/>
      <c r="T680" s="67"/>
      <c r="U680" s="67"/>
      <c r="V680" s="67"/>
      <c r="W680" s="67"/>
      <c r="X680" s="67"/>
      <c r="Y680" s="67"/>
      <c r="Z680" s="67"/>
    </row>
    <row r="681" ht="14.25" customHeight="1">
      <c r="A681" s="67"/>
      <c r="B681" s="67"/>
      <c r="C681" s="935"/>
      <c r="D681" s="67"/>
      <c r="E681" s="67"/>
      <c r="F681" s="67"/>
      <c r="G681" s="67"/>
      <c r="H681" s="67"/>
      <c r="I681" s="67"/>
      <c r="J681" s="67"/>
      <c r="K681" s="67"/>
      <c r="L681" s="67"/>
      <c r="M681" s="67"/>
      <c r="N681" s="67"/>
      <c r="O681" s="67"/>
      <c r="P681" s="67"/>
      <c r="Q681" s="67"/>
      <c r="S681" s="67"/>
      <c r="T681" s="67"/>
      <c r="U681" s="67"/>
      <c r="V681" s="67"/>
      <c r="W681" s="67"/>
      <c r="X681" s="67"/>
      <c r="Y681" s="67"/>
      <c r="Z681" s="67"/>
    </row>
    <row r="682" ht="14.25" customHeight="1">
      <c r="A682" s="67"/>
      <c r="B682" s="67"/>
      <c r="C682" s="935"/>
      <c r="D682" s="67"/>
      <c r="E682" s="67"/>
      <c r="F682" s="67"/>
      <c r="G682" s="67"/>
      <c r="H682" s="67"/>
      <c r="I682" s="67"/>
      <c r="J682" s="67"/>
      <c r="K682" s="67"/>
      <c r="L682" s="67"/>
      <c r="M682" s="67"/>
      <c r="N682" s="67"/>
      <c r="O682" s="67"/>
      <c r="P682" s="67"/>
      <c r="Q682" s="67"/>
      <c r="S682" s="67"/>
      <c r="T682" s="67"/>
      <c r="U682" s="67"/>
      <c r="V682" s="67"/>
      <c r="W682" s="67"/>
      <c r="X682" s="67"/>
      <c r="Y682" s="67"/>
      <c r="Z682" s="67"/>
    </row>
    <row r="683" ht="14.25" customHeight="1">
      <c r="A683" s="67"/>
      <c r="B683" s="67"/>
      <c r="C683" s="935"/>
      <c r="D683" s="67"/>
      <c r="E683" s="67"/>
      <c r="F683" s="67"/>
      <c r="G683" s="67"/>
      <c r="H683" s="67"/>
      <c r="I683" s="67"/>
      <c r="J683" s="67"/>
      <c r="K683" s="67"/>
      <c r="L683" s="67"/>
      <c r="M683" s="67"/>
      <c r="N683" s="67"/>
      <c r="O683" s="67"/>
      <c r="P683" s="67"/>
      <c r="Q683" s="67"/>
      <c r="S683" s="67"/>
      <c r="T683" s="67"/>
      <c r="U683" s="67"/>
      <c r="V683" s="67"/>
      <c r="W683" s="67"/>
      <c r="X683" s="67"/>
      <c r="Y683" s="67"/>
      <c r="Z683" s="67"/>
    </row>
    <row r="684" ht="14.25" customHeight="1">
      <c r="A684" s="67"/>
      <c r="B684" s="67"/>
      <c r="C684" s="935"/>
      <c r="D684" s="67"/>
      <c r="E684" s="67"/>
      <c r="F684" s="67"/>
      <c r="G684" s="67"/>
      <c r="H684" s="67"/>
      <c r="I684" s="67"/>
      <c r="J684" s="67"/>
      <c r="K684" s="67"/>
      <c r="L684" s="67"/>
      <c r="M684" s="67"/>
      <c r="N684" s="67"/>
      <c r="O684" s="67"/>
      <c r="P684" s="67"/>
      <c r="Q684" s="67"/>
      <c r="S684" s="67"/>
      <c r="T684" s="67"/>
      <c r="U684" s="67"/>
      <c r="V684" s="67"/>
      <c r="W684" s="67"/>
      <c r="X684" s="67"/>
      <c r="Y684" s="67"/>
      <c r="Z684" s="67"/>
    </row>
    <row r="685" ht="14.25" customHeight="1">
      <c r="A685" s="67"/>
      <c r="B685" s="67"/>
      <c r="C685" s="935"/>
      <c r="D685" s="67"/>
      <c r="E685" s="67"/>
      <c r="F685" s="67"/>
      <c r="G685" s="67"/>
      <c r="H685" s="67"/>
      <c r="I685" s="67"/>
      <c r="J685" s="67"/>
      <c r="K685" s="67"/>
      <c r="L685" s="67"/>
      <c r="M685" s="67"/>
      <c r="N685" s="67"/>
      <c r="O685" s="67"/>
      <c r="P685" s="67"/>
      <c r="Q685" s="67"/>
      <c r="S685" s="67"/>
      <c r="T685" s="67"/>
      <c r="U685" s="67"/>
      <c r="V685" s="67"/>
      <c r="W685" s="67"/>
      <c r="X685" s="67"/>
      <c r="Y685" s="67"/>
      <c r="Z685" s="67"/>
    </row>
    <row r="686" ht="14.25" customHeight="1">
      <c r="A686" s="67"/>
      <c r="B686" s="67"/>
      <c r="C686" s="935"/>
      <c r="D686" s="67"/>
      <c r="E686" s="67"/>
      <c r="F686" s="67"/>
      <c r="G686" s="67"/>
      <c r="H686" s="67"/>
      <c r="I686" s="67"/>
      <c r="J686" s="67"/>
      <c r="K686" s="67"/>
      <c r="L686" s="67"/>
      <c r="M686" s="67"/>
      <c r="N686" s="67"/>
      <c r="O686" s="67"/>
      <c r="P686" s="67"/>
      <c r="Q686" s="67"/>
      <c r="S686" s="67"/>
      <c r="T686" s="67"/>
      <c r="U686" s="67"/>
      <c r="V686" s="67"/>
      <c r="W686" s="67"/>
      <c r="X686" s="67"/>
      <c r="Y686" s="67"/>
      <c r="Z686" s="67"/>
    </row>
    <row r="687" ht="14.25" customHeight="1">
      <c r="A687" s="67"/>
      <c r="B687" s="67"/>
      <c r="C687" s="935"/>
      <c r="D687" s="67"/>
      <c r="E687" s="67"/>
      <c r="F687" s="67"/>
      <c r="G687" s="67"/>
      <c r="H687" s="67"/>
      <c r="I687" s="67"/>
      <c r="J687" s="67"/>
      <c r="K687" s="67"/>
      <c r="L687" s="67"/>
      <c r="M687" s="67"/>
      <c r="N687" s="67"/>
      <c r="O687" s="67"/>
      <c r="P687" s="67"/>
      <c r="Q687" s="67"/>
      <c r="S687" s="67"/>
      <c r="T687" s="67"/>
      <c r="U687" s="67"/>
      <c r="V687" s="67"/>
      <c r="W687" s="67"/>
      <c r="X687" s="67"/>
      <c r="Y687" s="67"/>
      <c r="Z687" s="67"/>
    </row>
    <row r="688" ht="14.25" customHeight="1">
      <c r="A688" s="67"/>
      <c r="B688" s="67"/>
      <c r="C688" s="935"/>
      <c r="D688" s="67"/>
      <c r="E688" s="67"/>
      <c r="F688" s="67"/>
      <c r="G688" s="67"/>
      <c r="H688" s="67"/>
      <c r="I688" s="67"/>
      <c r="J688" s="67"/>
      <c r="K688" s="67"/>
      <c r="L688" s="67"/>
      <c r="M688" s="67"/>
      <c r="N688" s="67"/>
      <c r="O688" s="67"/>
      <c r="P688" s="67"/>
      <c r="Q688" s="67"/>
      <c r="S688" s="67"/>
      <c r="T688" s="67"/>
      <c r="U688" s="67"/>
      <c r="V688" s="67"/>
      <c r="W688" s="67"/>
      <c r="X688" s="67"/>
      <c r="Y688" s="67"/>
      <c r="Z688" s="67"/>
    </row>
    <row r="689" ht="14.25" customHeight="1">
      <c r="A689" s="67"/>
      <c r="B689" s="67"/>
      <c r="C689" s="935"/>
      <c r="D689" s="67"/>
      <c r="E689" s="67"/>
      <c r="F689" s="67"/>
      <c r="G689" s="67"/>
      <c r="H689" s="67"/>
      <c r="I689" s="67"/>
      <c r="J689" s="67"/>
      <c r="K689" s="67"/>
      <c r="L689" s="67"/>
      <c r="M689" s="67"/>
      <c r="N689" s="67"/>
      <c r="O689" s="67"/>
      <c r="P689" s="67"/>
      <c r="Q689" s="67"/>
      <c r="S689" s="67"/>
      <c r="T689" s="67"/>
      <c r="U689" s="67"/>
      <c r="V689" s="67"/>
      <c r="W689" s="67"/>
      <c r="X689" s="67"/>
      <c r="Y689" s="67"/>
      <c r="Z689" s="67"/>
    </row>
    <row r="690" ht="14.25" customHeight="1">
      <c r="A690" s="67"/>
      <c r="B690" s="67"/>
      <c r="C690" s="935"/>
      <c r="D690" s="67"/>
      <c r="E690" s="67"/>
      <c r="F690" s="67"/>
      <c r="G690" s="67"/>
      <c r="H690" s="67"/>
      <c r="I690" s="67"/>
      <c r="J690" s="67"/>
      <c r="K690" s="67"/>
      <c r="L690" s="67"/>
      <c r="M690" s="67"/>
      <c r="N690" s="67"/>
      <c r="O690" s="67"/>
      <c r="P690" s="67"/>
      <c r="Q690" s="67"/>
      <c r="S690" s="67"/>
      <c r="T690" s="67"/>
      <c r="U690" s="67"/>
      <c r="V690" s="67"/>
      <c r="W690" s="67"/>
      <c r="X690" s="67"/>
      <c r="Y690" s="67"/>
      <c r="Z690" s="67"/>
    </row>
    <row r="691" ht="14.25" customHeight="1">
      <c r="A691" s="67"/>
      <c r="B691" s="67"/>
      <c r="C691" s="935"/>
      <c r="D691" s="67"/>
      <c r="E691" s="67"/>
      <c r="F691" s="67"/>
      <c r="G691" s="67"/>
      <c r="H691" s="67"/>
      <c r="I691" s="67"/>
      <c r="J691" s="67"/>
      <c r="K691" s="67"/>
      <c r="L691" s="67"/>
      <c r="M691" s="67"/>
      <c r="N691" s="67"/>
      <c r="O691" s="67"/>
      <c r="P691" s="67"/>
      <c r="Q691" s="67"/>
      <c r="S691" s="67"/>
      <c r="T691" s="67"/>
      <c r="U691" s="67"/>
      <c r="V691" s="67"/>
      <c r="W691" s="67"/>
      <c r="X691" s="67"/>
      <c r="Y691" s="67"/>
      <c r="Z691" s="67"/>
    </row>
    <row r="692" ht="14.25" customHeight="1">
      <c r="A692" s="67"/>
      <c r="B692" s="67"/>
      <c r="C692" s="935"/>
      <c r="D692" s="67"/>
      <c r="E692" s="67"/>
      <c r="F692" s="67"/>
      <c r="G692" s="67"/>
      <c r="H692" s="67"/>
      <c r="I692" s="67"/>
      <c r="J692" s="67"/>
      <c r="K692" s="67"/>
      <c r="L692" s="67"/>
      <c r="M692" s="67"/>
      <c r="N692" s="67"/>
      <c r="O692" s="67"/>
      <c r="P692" s="67"/>
      <c r="Q692" s="67"/>
      <c r="S692" s="67"/>
      <c r="T692" s="67"/>
      <c r="U692" s="67"/>
      <c r="V692" s="67"/>
      <c r="W692" s="67"/>
      <c r="X692" s="67"/>
      <c r="Y692" s="67"/>
      <c r="Z692" s="67"/>
    </row>
    <row r="693" ht="14.25" customHeight="1">
      <c r="A693" s="67"/>
      <c r="B693" s="67"/>
      <c r="C693" s="935"/>
      <c r="D693" s="67"/>
      <c r="E693" s="67"/>
      <c r="F693" s="67"/>
      <c r="G693" s="67"/>
      <c r="H693" s="67"/>
      <c r="I693" s="67"/>
      <c r="J693" s="67"/>
      <c r="K693" s="67"/>
      <c r="L693" s="67"/>
      <c r="M693" s="67"/>
      <c r="N693" s="67"/>
      <c r="O693" s="67"/>
      <c r="P693" s="67"/>
      <c r="Q693" s="67"/>
      <c r="S693" s="67"/>
      <c r="T693" s="67"/>
      <c r="U693" s="67"/>
      <c r="V693" s="67"/>
      <c r="W693" s="67"/>
      <c r="X693" s="67"/>
      <c r="Y693" s="67"/>
      <c r="Z693" s="67"/>
    </row>
    <row r="694" ht="14.25" customHeight="1">
      <c r="A694" s="67"/>
      <c r="B694" s="67"/>
      <c r="C694" s="935"/>
      <c r="D694" s="67"/>
      <c r="E694" s="67"/>
      <c r="F694" s="67"/>
      <c r="G694" s="67"/>
      <c r="H694" s="67"/>
      <c r="I694" s="67"/>
      <c r="J694" s="67"/>
      <c r="K694" s="67"/>
      <c r="L694" s="67"/>
      <c r="M694" s="67"/>
      <c r="N694" s="67"/>
      <c r="O694" s="67"/>
      <c r="P694" s="67"/>
      <c r="Q694" s="67"/>
      <c r="S694" s="67"/>
      <c r="T694" s="67"/>
      <c r="U694" s="67"/>
      <c r="V694" s="67"/>
      <c r="W694" s="67"/>
      <c r="X694" s="67"/>
      <c r="Y694" s="67"/>
      <c r="Z694" s="67"/>
    </row>
    <row r="695" ht="14.25" customHeight="1">
      <c r="A695" s="67"/>
      <c r="B695" s="67"/>
      <c r="C695" s="935"/>
      <c r="D695" s="67"/>
      <c r="E695" s="67"/>
      <c r="F695" s="67"/>
      <c r="G695" s="67"/>
      <c r="H695" s="67"/>
      <c r="I695" s="67"/>
      <c r="J695" s="67"/>
      <c r="K695" s="67"/>
      <c r="L695" s="67"/>
      <c r="M695" s="67"/>
      <c r="N695" s="67"/>
      <c r="O695" s="67"/>
      <c r="P695" s="67"/>
      <c r="Q695" s="67"/>
      <c r="S695" s="67"/>
      <c r="T695" s="67"/>
      <c r="U695" s="67"/>
      <c r="V695" s="67"/>
      <c r="W695" s="67"/>
      <c r="X695" s="67"/>
      <c r="Y695" s="67"/>
      <c r="Z695" s="67"/>
    </row>
    <row r="696" ht="14.25" customHeight="1">
      <c r="A696" s="67"/>
      <c r="B696" s="67"/>
      <c r="C696" s="935"/>
      <c r="D696" s="67"/>
      <c r="E696" s="67"/>
      <c r="F696" s="67"/>
      <c r="G696" s="67"/>
      <c r="H696" s="67"/>
      <c r="I696" s="67"/>
      <c r="J696" s="67"/>
      <c r="K696" s="67"/>
      <c r="L696" s="67"/>
      <c r="M696" s="67"/>
      <c r="N696" s="67"/>
      <c r="O696" s="67"/>
      <c r="P696" s="67"/>
      <c r="Q696" s="67"/>
      <c r="S696" s="67"/>
      <c r="T696" s="67"/>
      <c r="U696" s="67"/>
      <c r="V696" s="67"/>
      <c r="W696" s="67"/>
      <c r="X696" s="67"/>
      <c r="Y696" s="67"/>
      <c r="Z696" s="67"/>
    </row>
    <row r="697" ht="14.25" customHeight="1">
      <c r="A697" s="67"/>
      <c r="B697" s="67"/>
      <c r="C697" s="935"/>
      <c r="D697" s="67"/>
      <c r="E697" s="67"/>
      <c r="F697" s="67"/>
      <c r="G697" s="67"/>
      <c r="H697" s="67"/>
      <c r="I697" s="67"/>
      <c r="J697" s="67"/>
      <c r="K697" s="67"/>
      <c r="L697" s="67"/>
      <c r="M697" s="67"/>
      <c r="N697" s="67"/>
      <c r="O697" s="67"/>
      <c r="P697" s="67"/>
      <c r="Q697" s="67"/>
      <c r="S697" s="67"/>
      <c r="T697" s="67"/>
      <c r="U697" s="67"/>
      <c r="V697" s="67"/>
      <c r="W697" s="67"/>
      <c r="X697" s="67"/>
      <c r="Y697" s="67"/>
      <c r="Z697" s="67"/>
    </row>
    <row r="698" ht="14.25" customHeight="1">
      <c r="A698" s="67"/>
      <c r="B698" s="67"/>
      <c r="C698" s="935"/>
      <c r="D698" s="67"/>
      <c r="E698" s="67"/>
      <c r="F698" s="67"/>
      <c r="G698" s="67"/>
      <c r="H698" s="67"/>
      <c r="I698" s="67"/>
      <c r="J698" s="67"/>
      <c r="K698" s="67"/>
      <c r="L698" s="67"/>
      <c r="M698" s="67"/>
      <c r="N698" s="67"/>
      <c r="O698" s="67"/>
      <c r="P698" s="67"/>
      <c r="Q698" s="67"/>
      <c r="S698" s="67"/>
      <c r="T698" s="67"/>
      <c r="U698" s="67"/>
      <c r="V698" s="67"/>
      <c r="W698" s="67"/>
      <c r="X698" s="67"/>
      <c r="Y698" s="67"/>
      <c r="Z698" s="67"/>
    </row>
    <row r="699" ht="14.25" customHeight="1">
      <c r="A699" s="67"/>
      <c r="B699" s="67"/>
      <c r="C699" s="935"/>
      <c r="D699" s="67"/>
      <c r="E699" s="67"/>
      <c r="F699" s="67"/>
      <c r="G699" s="67"/>
      <c r="H699" s="67"/>
      <c r="I699" s="67"/>
      <c r="J699" s="67"/>
      <c r="K699" s="67"/>
      <c r="L699" s="67"/>
      <c r="M699" s="67"/>
      <c r="N699" s="67"/>
      <c r="O699" s="67"/>
      <c r="P699" s="67"/>
      <c r="Q699" s="67"/>
      <c r="S699" s="67"/>
      <c r="T699" s="67"/>
      <c r="U699" s="67"/>
      <c r="V699" s="67"/>
      <c r="W699" s="67"/>
      <c r="X699" s="67"/>
      <c r="Y699" s="67"/>
      <c r="Z699" s="67"/>
    </row>
    <row r="700" ht="14.25" customHeight="1">
      <c r="A700" s="67"/>
      <c r="B700" s="67"/>
      <c r="C700" s="935"/>
      <c r="D700" s="67"/>
      <c r="E700" s="67"/>
      <c r="F700" s="67"/>
      <c r="G700" s="67"/>
      <c r="H700" s="67"/>
      <c r="I700" s="67"/>
      <c r="J700" s="67"/>
      <c r="K700" s="67"/>
      <c r="L700" s="67"/>
      <c r="M700" s="67"/>
      <c r="N700" s="67"/>
      <c r="O700" s="67"/>
      <c r="P700" s="67"/>
      <c r="Q700" s="67"/>
      <c r="S700" s="67"/>
      <c r="T700" s="67"/>
      <c r="U700" s="67"/>
      <c r="V700" s="67"/>
      <c r="W700" s="67"/>
      <c r="X700" s="67"/>
      <c r="Y700" s="67"/>
      <c r="Z700" s="67"/>
    </row>
    <row r="701" ht="14.25" customHeight="1">
      <c r="A701" s="67"/>
      <c r="B701" s="67"/>
      <c r="C701" s="935"/>
      <c r="D701" s="67"/>
      <c r="E701" s="67"/>
      <c r="F701" s="67"/>
      <c r="G701" s="67"/>
      <c r="H701" s="67"/>
      <c r="I701" s="67"/>
      <c r="J701" s="67"/>
      <c r="K701" s="67"/>
      <c r="L701" s="67"/>
      <c r="M701" s="67"/>
      <c r="N701" s="67"/>
      <c r="O701" s="67"/>
      <c r="P701" s="67"/>
      <c r="Q701" s="67"/>
      <c r="S701" s="67"/>
      <c r="T701" s="67"/>
      <c r="U701" s="67"/>
      <c r="V701" s="67"/>
      <c r="W701" s="67"/>
      <c r="X701" s="67"/>
      <c r="Y701" s="67"/>
      <c r="Z701" s="67"/>
    </row>
    <row r="702" ht="14.25" customHeight="1">
      <c r="A702" s="67"/>
      <c r="B702" s="67"/>
      <c r="C702" s="935"/>
      <c r="D702" s="67"/>
      <c r="E702" s="67"/>
      <c r="F702" s="67"/>
      <c r="G702" s="67"/>
      <c r="H702" s="67"/>
      <c r="I702" s="67"/>
      <c r="J702" s="67"/>
      <c r="K702" s="67"/>
      <c r="L702" s="67"/>
      <c r="M702" s="67"/>
      <c r="N702" s="67"/>
      <c r="O702" s="67"/>
      <c r="P702" s="67"/>
      <c r="Q702" s="67"/>
      <c r="S702" s="67"/>
      <c r="T702" s="67"/>
      <c r="U702" s="67"/>
      <c r="V702" s="67"/>
      <c r="W702" s="67"/>
      <c r="X702" s="67"/>
      <c r="Y702" s="67"/>
      <c r="Z702" s="67"/>
    </row>
    <row r="703" ht="14.25" customHeight="1">
      <c r="A703" s="67"/>
      <c r="B703" s="67"/>
      <c r="C703" s="935"/>
      <c r="D703" s="67"/>
      <c r="E703" s="67"/>
      <c r="F703" s="67"/>
      <c r="G703" s="67"/>
      <c r="H703" s="67"/>
      <c r="I703" s="67"/>
      <c r="J703" s="67"/>
      <c r="K703" s="67"/>
      <c r="L703" s="67"/>
      <c r="M703" s="67"/>
      <c r="N703" s="67"/>
      <c r="O703" s="67"/>
      <c r="P703" s="67"/>
      <c r="Q703" s="67"/>
      <c r="S703" s="67"/>
      <c r="T703" s="67"/>
      <c r="U703" s="67"/>
      <c r="V703" s="67"/>
      <c r="W703" s="67"/>
      <c r="X703" s="67"/>
      <c r="Y703" s="67"/>
      <c r="Z703" s="67"/>
    </row>
    <row r="704" ht="14.25" customHeight="1">
      <c r="A704" s="67"/>
      <c r="B704" s="67"/>
      <c r="C704" s="935"/>
      <c r="D704" s="67"/>
      <c r="E704" s="67"/>
      <c r="F704" s="67"/>
      <c r="G704" s="67"/>
      <c r="H704" s="67"/>
      <c r="I704" s="67"/>
      <c r="J704" s="67"/>
      <c r="K704" s="67"/>
      <c r="L704" s="67"/>
      <c r="M704" s="67"/>
      <c r="N704" s="67"/>
      <c r="O704" s="67"/>
      <c r="P704" s="67"/>
      <c r="Q704" s="67"/>
      <c r="S704" s="67"/>
      <c r="T704" s="67"/>
      <c r="U704" s="67"/>
      <c r="V704" s="67"/>
      <c r="W704" s="67"/>
      <c r="X704" s="67"/>
      <c r="Y704" s="67"/>
      <c r="Z704" s="67"/>
    </row>
    <row r="705" ht="14.25" customHeight="1">
      <c r="A705" s="67"/>
      <c r="B705" s="67"/>
      <c r="C705" s="935"/>
      <c r="D705" s="67"/>
      <c r="E705" s="67"/>
      <c r="F705" s="67"/>
      <c r="G705" s="67"/>
      <c r="H705" s="67"/>
      <c r="I705" s="67"/>
      <c r="J705" s="67"/>
      <c r="K705" s="67"/>
      <c r="L705" s="67"/>
      <c r="M705" s="67"/>
      <c r="N705" s="67"/>
      <c r="O705" s="67"/>
      <c r="P705" s="67"/>
      <c r="Q705" s="67"/>
      <c r="S705" s="67"/>
      <c r="T705" s="67"/>
      <c r="U705" s="67"/>
      <c r="V705" s="67"/>
      <c r="W705" s="67"/>
      <c r="X705" s="67"/>
      <c r="Y705" s="67"/>
      <c r="Z705" s="67"/>
    </row>
    <row r="706" ht="14.25" customHeight="1">
      <c r="A706" s="67"/>
      <c r="B706" s="67"/>
      <c r="C706" s="935"/>
      <c r="D706" s="67"/>
      <c r="E706" s="67"/>
      <c r="F706" s="67"/>
      <c r="G706" s="67"/>
      <c r="H706" s="67"/>
      <c r="I706" s="67"/>
      <c r="J706" s="67"/>
      <c r="K706" s="67"/>
      <c r="L706" s="67"/>
      <c r="M706" s="67"/>
      <c r="N706" s="67"/>
      <c r="O706" s="67"/>
      <c r="P706" s="67"/>
      <c r="Q706" s="67"/>
      <c r="S706" s="67"/>
      <c r="T706" s="67"/>
      <c r="U706" s="67"/>
      <c r="V706" s="67"/>
      <c r="W706" s="67"/>
      <c r="X706" s="67"/>
      <c r="Y706" s="67"/>
      <c r="Z706" s="67"/>
    </row>
    <row r="707" ht="14.25" customHeight="1">
      <c r="A707" s="67"/>
      <c r="B707" s="67"/>
      <c r="C707" s="935"/>
      <c r="D707" s="67"/>
      <c r="E707" s="67"/>
      <c r="F707" s="67"/>
      <c r="G707" s="67"/>
      <c r="H707" s="67"/>
      <c r="I707" s="67"/>
      <c r="J707" s="67"/>
      <c r="K707" s="67"/>
      <c r="L707" s="67"/>
      <c r="M707" s="67"/>
      <c r="N707" s="67"/>
      <c r="O707" s="67"/>
      <c r="P707" s="67"/>
      <c r="Q707" s="67"/>
      <c r="S707" s="67"/>
      <c r="T707" s="67"/>
      <c r="U707" s="67"/>
      <c r="V707" s="67"/>
      <c r="W707" s="67"/>
      <c r="X707" s="67"/>
      <c r="Y707" s="67"/>
      <c r="Z707" s="67"/>
    </row>
    <row r="708" ht="14.25" customHeight="1">
      <c r="A708" s="67"/>
      <c r="B708" s="67"/>
      <c r="C708" s="935"/>
      <c r="D708" s="67"/>
      <c r="E708" s="67"/>
      <c r="F708" s="67"/>
      <c r="G708" s="67"/>
      <c r="H708" s="67"/>
      <c r="I708" s="67"/>
      <c r="J708" s="67"/>
      <c r="K708" s="67"/>
      <c r="L708" s="67"/>
      <c r="M708" s="67"/>
      <c r="N708" s="67"/>
      <c r="O708" s="67"/>
      <c r="P708" s="67"/>
      <c r="Q708" s="67"/>
      <c r="S708" s="67"/>
      <c r="T708" s="67"/>
      <c r="U708" s="67"/>
      <c r="V708" s="67"/>
      <c r="W708" s="67"/>
      <c r="X708" s="67"/>
      <c r="Y708" s="67"/>
      <c r="Z708" s="67"/>
    </row>
    <row r="709" ht="14.25" customHeight="1">
      <c r="A709" s="67"/>
      <c r="B709" s="67"/>
      <c r="C709" s="935"/>
      <c r="D709" s="67"/>
      <c r="E709" s="67"/>
      <c r="F709" s="67"/>
      <c r="G709" s="67"/>
      <c r="H709" s="67"/>
      <c r="I709" s="67"/>
      <c r="J709" s="67"/>
      <c r="K709" s="67"/>
      <c r="L709" s="67"/>
      <c r="M709" s="67"/>
      <c r="N709" s="67"/>
      <c r="O709" s="67"/>
      <c r="P709" s="67"/>
      <c r="Q709" s="67"/>
      <c r="S709" s="67"/>
      <c r="T709" s="67"/>
      <c r="U709" s="67"/>
      <c r="V709" s="67"/>
      <c r="W709" s="67"/>
      <c r="X709" s="67"/>
      <c r="Y709" s="67"/>
      <c r="Z709" s="67"/>
    </row>
    <row r="710" ht="14.25" customHeight="1">
      <c r="A710" s="67"/>
      <c r="B710" s="67"/>
      <c r="C710" s="935"/>
      <c r="D710" s="67"/>
      <c r="E710" s="67"/>
      <c r="F710" s="67"/>
      <c r="G710" s="67"/>
      <c r="H710" s="67"/>
      <c r="I710" s="67"/>
      <c r="J710" s="67"/>
      <c r="K710" s="67"/>
      <c r="L710" s="67"/>
      <c r="M710" s="67"/>
      <c r="N710" s="67"/>
      <c r="O710" s="67"/>
      <c r="P710" s="67"/>
      <c r="Q710" s="67"/>
      <c r="S710" s="67"/>
      <c r="T710" s="67"/>
      <c r="U710" s="67"/>
      <c r="V710" s="67"/>
      <c r="W710" s="67"/>
      <c r="X710" s="67"/>
      <c r="Y710" s="67"/>
      <c r="Z710" s="67"/>
    </row>
    <row r="711" ht="14.25" customHeight="1">
      <c r="A711" s="67"/>
      <c r="B711" s="67"/>
      <c r="C711" s="935"/>
      <c r="D711" s="67"/>
      <c r="E711" s="67"/>
      <c r="F711" s="67"/>
      <c r="G711" s="67"/>
      <c r="H711" s="67"/>
      <c r="I711" s="67"/>
      <c r="J711" s="67"/>
      <c r="K711" s="67"/>
      <c r="L711" s="67"/>
      <c r="M711" s="67"/>
      <c r="N711" s="67"/>
      <c r="O711" s="67"/>
      <c r="P711" s="67"/>
      <c r="Q711" s="67"/>
      <c r="S711" s="67"/>
      <c r="T711" s="67"/>
      <c r="U711" s="67"/>
      <c r="V711" s="67"/>
      <c r="W711" s="67"/>
      <c r="X711" s="67"/>
      <c r="Y711" s="67"/>
      <c r="Z711" s="67"/>
    </row>
    <row r="712" ht="14.25" customHeight="1">
      <c r="A712" s="67"/>
      <c r="B712" s="67"/>
      <c r="C712" s="935"/>
      <c r="D712" s="67"/>
      <c r="E712" s="67"/>
      <c r="F712" s="67"/>
      <c r="G712" s="67"/>
      <c r="H712" s="67"/>
      <c r="I712" s="67"/>
      <c r="J712" s="67"/>
      <c r="K712" s="67"/>
      <c r="L712" s="67"/>
      <c r="M712" s="67"/>
      <c r="N712" s="67"/>
      <c r="O712" s="67"/>
      <c r="P712" s="67"/>
      <c r="Q712" s="67"/>
      <c r="S712" s="67"/>
      <c r="T712" s="67"/>
      <c r="U712" s="67"/>
      <c r="V712" s="67"/>
      <c r="W712" s="67"/>
      <c r="X712" s="67"/>
      <c r="Y712" s="67"/>
      <c r="Z712" s="67"/>
    </row>
    <row r="713" ht="14.25" customHeight="1">
      <c r="A713" s="67"/>
      <c r="B713" s="67"/>
      <c r="C713" s="935"/>
      <c r="D713" s="67"/>
      <c r="E713" s="67"/>
      <c r="F713" s="67"/>
      <c r="G713" s="67"/>
      <c r="H713" s="67"/>
      <c r="I713" s="67"/>
      <c r="J713" s="67"/>
      <c r="K713" s="67"/>
      <c r="L713" s="67"/>
      <c r="M713" s="67"/>
      <c r="N713" s="67"/>
      <c r="O713" s="67"/>
      <c r="P713" s="67"/>
      <c r="Q713" s="67"/>
      <c r="S713" s="67"/>
      <c r="T713" s="67"/>
      <c r="U713" s="67"/>
      <c r="V713" s="67"/>
      <c r="W713" s="67"/>
      <c r="X713" s="67"/>
      <c r="Y713" s="67"/>
      <c r="Z713" s="67"/>
    </row>
    <row r="714" ht="14.25" customHeight="1">
      <c r="A714" s="67"/>
      <c r="B714" s="67"/>
      <c r="C714" s="935"/>
      <c r="D714" s="67"/>
      <c r="E714" s="67"/>
      <c r="F714" s="67"/>
      <c r="G714" s="67"/>
      <c r="H714" s="67"/>
      <c r="I714" s="67"/>
      <c r="J714" s="67"/>
      <c r="K714" s="67"/>
      <c r="L714" s="67"/>
      <c r="M714" s="67"/>
      <c r="N714" s="67"/>
      <c r="O714" s="67"/>
      <c r="P714" s="67"/>
      <c r="Q714" s="67"/>
      <c r="S714" s="67"/>
      <c r="T714" s="67"/>
      <c r="U714" s="67"/>
      <c r="V714" s="67"/>
      <c r="W714" s="67"/>
      <c r="X714" s="67"/>
      <c r="Y714" s="67"/>
      <c r="Z714" s="67"/>
    </row>
    <row r="715" ht="14.25" customHeight="1">
      <c r="A715" s="67"/>
      <c r="B715" s="67"/>
      <c r="C715" s="935"/>
      <c r="D715" s="67"/>
      <c r="E715" s="67"/>
      <c r="F715" s="67"/>
      <c r="G715" s="67"/>
      <c r="H715" s="67"/>
      <c r="I715" s="67"/>
      <c r="J715" s="67"/>
      <c r="K715" s="67"/>
      <c r="L715" s="67"/>
      <c r="M715" s="67"/>
      <c r="N715" s="67"/>
      <c r="O715" s="67"/>
      <c r="P715" s="67"/>
      <c r="Q715" s="67"/>
      <c r="S715" s="67"/>
      <c r="T715" s="67"/>
      <c r="U715" s="67"/>
      <c r="V715" s="67"/>
      <c r="W715" s="67"/>
      <c r="X715" s="67"/>
      <c r="Y715" s="67"/>
      <c r="Z715" s="67"/>
    </row>
    <row r="716" ht="14.25" customHeight="1">
      <c r="A716" s="67"/>
      <c r="B716" s="67"/>
      <c r="C716" s="935"/>
      <c r="D716" s="67"/>
      <c r="E716" s="67"/>
      <c r="F716" s="67"/>
      <c r="G716" s="67"/>
      <c r="H716" s="67"/>
      <c r="I716" s="67"/>
      <c r="J716" s="67"/>
      <c r="K716" s="67"/>
      <c r="L716" s="67"/>
      <c r="M716" s="67"/>
      <c r="N716" s="67"/>
      <c r="O716" s="67"/>
      <c r="P716" s="67"/>
      <c r="Q716" s="67"/>
      <c r="S716" s="67"/>
      <c r="T716" s="67"/>
      <c r="U716" s="67"/>
      <c r="V716" s="67"/>
      <c r="W716" s="67"/>
      <c r="X716" s="67"/>
      <c r="Y716" s="67"/>
      <c r="Z716" s="67"/>
    </row>
    <row r="717" ht="14.25" customHeight="1">
      <c r="A717" s="67"/>
      <c r="B717" s="67"/>
      <c r="C717" s="935"/>
      <c r="D717" s="67"/>
      <c r="E717" s="67"/>
      <c r="F717" s="67"/>
      <c r="G717" s="67"/>
      <c r="H717" s="67"/>
      <c r="I717" s="67"/>
      <c r="J717" s="67"/>
      <c r="K717" s="67"/>
      <c r="L717" s="67"/>
      <c r="M717" s="67"/>
      <c r="N717" s="67"/>
      <c r="O717" s="67"/>
      <c r="P717" s="67"/>
      <c r="Q717" s="67"/>
      <c r="S717" s="67"/>
      <c r="T717" s="67"/>
      <c r="U717" s="67"/>
      <c r="V717" s="67"/>
      <c r="W717" s="67"/>
      <c r="X717" s="67"/>
      <c r="Y717" s="67"/>
      <c r="Z717" s="67"/>
    </row>
    <row r="718" ht="14.25" customHeight="1">
      <c r="A718" s="67"/>
      <c r="B718" s="67"/>
      <c r="C718" s="935"/>
      <c r="D718" s="67"/>
      <c r="E718" s="67"/>
      <c r="F718" s="67"/>
      <c r="G718" s="67"/>
      <c r="H718" s="67"/>
      <c r="I718" s="67"/>
      <c r="J718" s="67"/>
      <c r="K718" s="67"/>
      <c r="L718" s="67"/>
      <c r="M718" s="67"/>
      <c r="N718" s="67"/>
      <c r="O718" s="67"/>
      <c r="P718" s="67"/>
      <c r="Q718" s="67"/>
      <c r="S718" s="67"/>
      <c r="T718" s="67"/>
      <c r="U718" s="67"/>
      <c r="V718" s="67"/>
      <c r="W718" s="67"/>
      <c r="X718" s="67"/>
      <c r="Y718" s="67"/>
      <c r="Z718" s="67"/>
    </row>
    <row r="719" ht="14.25" customHeight="1">
      <c r="A719" s="67"/>
      <c r="B719" s="67"/>
      <c r="C719" s="935"/>
      <c r="D719" s="67"/>
      <c r="E719" s="67"/>
      <c r="F719" s="67"/>
      <c r="G719" s="67"/>
      <c r="H719" s="67"/>
      <c r="I719" s="67"/>
      <c r="J719" s="67"/>
      <c r="K719" s="67"/>
      <c r="L719" s="67"/>
      <c r="M719" s="67"/>
      <c r="N719" s="67"/>
      <c r="O719" s="67"/>
      <c r="P719" s="67"/>
      <c r="Q719" s="67"/>
      <c r="S719" s="67"/>
      <c r="T719" s="67"/>
      <c r="U719" s="67"/>
      <c r="V719" s="67"/>
      <c r="W719" s="67"/>
      <c r="X719" s="67"/>
      <c r="Y719" s="67"/>
      <c r="Z719" s="67"/>
    </row>
    <row r="720" ht="14.25" customHeight="1">
      <c r="A720" s="67"/>
      <c r="B720" s="67"/>
      <c r="C720" s="935"/>
      <c r="D720" s="67"/>
      <c r="E720" s="67"/>
      <c r="F720" s="67"/>
      <c r="G720" s="67"/>
      <c r="H720" s="67"/>
      <c r="I720" s="67"/>
      <c r="J720" s="67"/>
      <c r="K720" s="67"/>
      <c r="L720" s="67"/>
      <c r="M720" s="67"/>
      <c r="N720" s="67"/>
      <c r="O720" s="67"/>
      <c r="P720" s="67"/>
      <c r="Q720" s="67"/>
      <c r="S720" s="67"/>
      <c r="T720" s="67"/>
      <c r="U720" s="67"/>
      <c r="V720" s="67"/>
      <c r="W720" s="67"/>
      <c r="X720" s="67"/>
      <c r="Y720" s="67"/>
      <c r="Z720" s="67"/>
    </row>
    <row r="721" ht="14.25" customHeight="1">
      <c r="A721" s="67"/>
      <c r="B721" s="67"/>
      <c r="C721" s="935"/>
      <c r="D721" s="67"/>
      <c r="E721" s="67"/>
      <c r="F721" s="67"/>
      <c r="G721" s="67"/>
      <c r="H721" s="67"/>
      <c r="I721" s="67"/>
      <c r="J721" s="67"/>
      <c r="K721" s="67"/>
      <c r="L721" s="67"/>
      <c r="M721" s="67"/>
      <c r="N721" s="67"/>
      <c r="O721" s="67"/>
      <c r="P721" s="67"/>
      <c r="Q721" s="67"/>
      <c r="S721" s="67"/>
      <c r="T721" s="67"/>
      <c r="U721" s="67"/>
      <c r="V721" s="67"/>
      <c r="W721" s="67"/>
      <c r="X721" s="67"/>
      <c r="Y721" s="67"/>
      <c r="Z721" s="67"/>
    </row>
    <row r="722" ht="14.25" customHeight="1">
      <c r="A722" s="67"/>
      <c r="B722" s="67"/>
      <c r="C722" s="935"/>
      <c r="D722" s="67"/>
      <c r="E722" s="67"/>
      <c r="F722" s="67"/>
      <c r="G722" s="67"/>
      <c r="H722" s="67"/>
      <c r="I722" s="67"/>
      <c r="J722" s="67"/>
      <c r="K722" s="67"/>
      <c r="L722" s="67"/>
      <c r="M722" s="67"/>
      <c r="N722" s="67"/>
      <c r="O722" s="67"/>
      <c r="P722" s="67"/>
      <c r="Q722" s="67"/>
      <c r="S722" s="67"/>
      <c r="T722" s="67"/>
      <c r="U722" s="67"/>
      <c r="V722" s="67"/>
      <c r="W722" s="67"/>
      <c r="X722" s="67"/>
      <c r="Y722" s="67"/>
      <c r="Z722" s="67"/>
    </row>
    <row r="723" ht="14.25" customHeight="1">
      <c r="A723" s="67"/>
      <c r="B723" s="67"/>
      <c r="C723" s="935"/>
      <c r="D723" s="67"/>
      <c r="E723" s="67"/>
      <c r="F723" s="67"/>
      <c r="G723" s="67"/>
      <c r="H723" s="67"/>
      <c r="I723" s="67"/>
      <c r="J723" s="67"/>
      <c r="K723" s="67"/>
      <c r="L723" s="67"/>
      <c r="M723" s="67"/>
      <c r="N723" s="67"/>
      <c r="O723" s="67"/>
      <c r="P723" s="67"/>
      <c r="Q723" s="67"/>
      <c r="S723" s="67"/>
      <c r="T723" s="67"/>
      <c r="U723" s="67"/>
      <c r="V723" s="67"/>
      <c r="W723" s="67"/>
      <c r="X723" s="67"/>
      <c r="Y723" s="67"/>
      <c r="Z723" s="67"/>
    </row>
    <row r="724" ht="14.25" customHeight="1">
      <c r="A724" s="67"/>
      <c r="B724" s="67"/>
      <c r="C724" s="935"/>
      <c r="D724" s="67"/>
      <c r="E724" s="67"/>
      <c r="F724" s="67"/>
      <c r="G724" s="67"/>
      <c r="H724" s="67"/>
      <c r="I724" s="67"/>
      <c r="J724" s="67"/>
      <c r="K724" s="67"/>
      <c r="L724" s="67"/>
      <c r="M724" s="67"/>
      <c r="N724" s="67"/>
      <c r="O724" s="67"/>
      <c r="P724" s="67"/>
      <c r="Q724" s="67"/>
      <c r="S724" s="67"/>
      <c r="T724" s="67"/>
      <c r="U724" s="67"/>
      <c r="V724" s="67"/>
      <c r="W724" s="67"/>
      <c r="X724" s="67"/>
      <c r="Y724" s="67"/>
      <c r="Z724" s="67"/>
    </row>
    <row r="725" ht="14.25" customHeight="1">
      <c r="A725" s="67"/>
      <c r="B725" s="67"/>
      <c r="C725" s="935"/>
      <c r="D725" s="67"/>
      <c r="E725" s="67"/>
      <c r="F725" s="67"/>
      <c r="G725" s="67"/>
      <c r="H725" s="67"/>
      <c r="I725" s="67"/>
      <c r="J725" s="67"/>
      <c r="K725" s="67"/>
      <c r="L725" s="67"/>
      <c r="M725" s="67"/>
      <c r="N725" s="67"/>
      <c r="O725" s="67"/>
      <c r="P725" s="67"/>
      <c r="Q725" s="67"/>
      <c r="S725" s="67"/>
      <c r="T725" s="67"/>
      <c r="U725" s="67"/>
      <c r="V725" s="67"/>
      <c r="W725" s="67"/>
      <c r="X725" s="67"/>
      <c r="Y725" s="67"/>
      <c r="Z725" s="67"/>
    </row>
    <row r="726" ht="14.25" customHeight="1">
      <c r="A726" s="67"/>
      <c r="B726" s="67"/>
      <c r="C726" s="935"/>
      <c r="D726" s="67"/>
      <c r="E726" s="67"/>
      <c r="F726" s="67"/>
      <c r="G726" s="67"/>
      <c r="H726" s="67"/>
      <c r="I726" s="67"/>
      <c r="J726" s="67"/>
      <c r="K726" s="67"/>
      <c r="L726" s="67"/>
      <c r="M726" s="67"/>
      <c r="N726" s="67"/>
      <c r="O726" s="67"/>
      <c r="P726" s="67"/>
      <c r="Q726" s="67"/>
      <c r="S726" s="67"/>
      <c r="T726" s="67"/>
      <c r="U726" s="67"/>
      <c r="V726" s="67"/>
      <c r="W726" s="67"/>
      <c r="X726" s="67"/>
      <c r="Y726" s="67"/>
      <c r="Z726" s="67"/>
    </row>
    <row r="727" ht="14.25" customHeight="1">
      <c r="A727" s="67"/>
      <c r="B727" s="67"/>
      <c r="C727" s="935"/>
      <c r="D727" s="67"/>
      <c r="E727" s="67"/>
      <c r="F727" s="67"/>
      <c r="G727" s="67"/>
      <c r="H727" s="67"/>
      <c r="I727" s="67"/>
      <c r="J727" s="67"/>
      <c r="K727" s="67"/>
      <c r="L727" s="67"/>
      <c r="M727" s="67"/>
      <c r="N727" s="67"/>
      <c r="O727" s="67"/>
      <c r="P727" s="67"/>
      <c r="Q727" s="67"/>
      <c r="S727" s="67"/>
      <c r="T727" s="67"/>
      <c r="U727" s="67"/>
      <c r="V727" s="67"/>
      <c r="W727" s="67"/>
      <c r="X727" s="67"/>
      <c r="Y727" s="67"/>
      <c r="Z727" s="67"/>
    </row>
    <row r="728" ht="14.25" customHeight="1">
      <c r="A728" s="67"/>
      <c r="B728" s="67"/>
      <c r="C728" s="935"/>
      <c r="D728" s="67"/>
      <c r="E728" s="67"/>
      <c r="F728" s="67"/>
      <c r="G728" s="67"/>
      <c r="H728" s="67"/>
      <c r="I728" s="67"/>
      <c r="J728" s="67"/>
      <c r="K728" s="67"/>
      <c r="L728" s="67"/>
      <c r="M728" s="67"/>
      <c r="N728" s="67"/>
      <c r="O728" s="67"/>
      <c r="P728" s="67"/>
      <c r="Q728" s="67"/>
      <c r="S728" s="67"/>
      <c r="T728" s="67"/>
      <c r="U728" s="67"/>
      <c r="V728" s="67"/>
      <c r="W728" s="67"/>
      <c r="X728" s="67"/>
      <c r="Y728" s="67"/>
      <c r="Z728" s="67"/>
    </row>
    <row r="729" ht="14.25" customHeight="1">
      <c r="A729" s="67"/>
      <c r="B729" s="67"/>
      <c r="C729" s="935"/>
      <c r="D729" s="67"/>
      <c r="E729" s="67"/>
      <c r="F729" s="67"/>
      <c r="G729" s="67"/>
      <c r="H729" s="67"/>
      <c r="I729" s="67"/>
      <c r="J729" s="67"/>
      <c r="K729" s="67"/>
      <c r="L729" s="67"/>
      <c r="M729" s="67"/>
      <c r="N729" s="67"/>
      <c r="O729" s="67"/>
      <c r="P729" s="67"/>
      <c r="Q729" s="67"/>
      <c r="S729" s="67"/>
      <c r="T729" s="67"/>
      <c r="U729" s="67"/>
      <c r="V729" s="67"/>
      <c r="W729" s="67"/>
      <c r="X729" s="67"/>
      <c r="Y729" s="67"/>
      <c r="Z729" s="67"/>
    </row>
    <row r="730" ht="14.25" customHeight="1">
      <c r="A730" s="67"/>
      <c r="B730" s="67"/>
      <c r="C730" s="935"/>
      <c r="D730" s="67"/>
      <c r="E730" s="67"/>
      <c r="F730" s="67"/>
      <c r="G730" s="67"/>
      <c r="H730" s="67"/>
      <c r="I730" s="67"/>
      <c r="J730" s="67"/>
      <c r="K730" s="67"/>
      <c r="L730" s="67"/>
      <c r="M730" s="67"/>
      <c r="N730" s="67"/>
      <c r="O730" s="67"/>
      <c r="P730" s="67"/>
      <c r="Q730" s="67"/>
      <c r="S730" s="67"/>
      <c r="T730" s="67"/>
      <c r="U730" s="67"/>
      <c r="V730" s="67"/>
      <c r="W730" s="67"/>
      <c r="X730" s="67"/>
      <c r="Y730" s="67"/>
      <c r="Z730" s="67"/>
    </row>
    <row r="731" ht="14.25" customHeight="1">
      <c r="A731" s="67"/>
      <c r="B731" s="67"/>
      <c r="C731" s="935"/>
      <c r="D731" s="67"/>
      <c r="E731" s="67"/>
      <c r="F731" s="67"/>
      <c r="G731" s="67"/>
      <c r="H731" s="67"/>
      <c r="I731" s="67"/>
      <c r="J731" s="67"/>
      <c r="K731" s="67"/>
      <c r="L731" s="67"/>
      <c r="M731" s="67"/>
      <c r="N731" s="67"/>
      <c r="O731" s="67"/>
      <c r="P731" s="67"/>
      <c r="Q731" s="67"/>
      <c r="S731" s="67"/>
      <c r="T731" s="67"/>
      <c r="U731" s="67"/>
      <c r="V731" s="67"/>
      <c r="W731" s="67"/>
      <c r="X731" s="67"/>
      <c r="Y731" s="67"/>
      <c r="Z731" s="67"/>
    </row>
    <row r="732" ht="14.25" customHeight="1">
      <c r="A732" s="67"/>
      <c r="B732" s="67"/>
      <c r="C732" s="935"/>
      <c r="D732" s="67"/>
      <c r="E732" s="67"/>
      <c r="F732" s="67"/>
      <c r="G732" s="67"/>
      <c r="H732" s="67"/>
      <c r="I732" s="67"/>
      <c r="J732" s="67"/>
      <c r="K732" s="67"/>
      <c r="L732" s="67"/>
      <c r="M732" s="67"/>
      <c r="N732" s="67"/>
      <c r="O732" s="67"/>
      <c r="P732" s="67"/>
      <c r="Q732" s="67"/>
      <c r="S732" s="67"/>
      <c r="T732" s="67"/>
      <c r="U732" s="67"/>
      <c r="V732" s="67"/>
      <c r="W732" s="67"/>
      <c r="X732" s="67"/>
      <c r="Y732" s="67"/>
      <c r="Z732" s="67"/>
    </row>
    <row r="733" ht="14.25" customHeight="1">
      <c r="A733" s="67"/>
      <c r="B733" s="67"/>
      <c r="C733" s="935"/>
      <c r="D733" s="67"/>
      <c r="E733" s="67"/>
      <c r="F733" s="67"/>
      <c r="G733" s="67"/>
      <c r="H733" s="67"/>
      <c r="I733" s="67"/>
      <c r="J733" s="67"/>
      <c r="K733" s="67"/>
      <c r="L733" s="67"/>
      <c r="M733" s="67"/>
      <c r="N733" s="67"/>
      <c r="O733" s="67"/>
      <c r="P733" s="67"/>
      <c r="Q733" s="67"/>
      <c r="S733" s="67"/>
      <c r="T733" s="67"/>
      <c r="U733" s="67"/>
      <c r="V733" s="67"/>
      <c r="W733" s="67"/>
      <c r="X733" s="67"/>
      <c r="Y733" s="67"/>
      <c r="Z733" s="67"/>
    </row>
    <row r="734" ht="14.25" customHeight="1">
      <c r="A734" s="67"/>
      <c r="B734" s="67"/>
      <c r="C734" s="935"/>
      <c r="D734" s="67"/>
      <c r="E734" s="67"/>
      <c r="F734" s="67"/>
      <c r="G734" s="67"/>
      <c r="H734" s="67"/>
      <c r="I734" s="67"/>
      <c r="J734" s="67"/>
      <c r="K734" s="67"/>
      <c r="L734" s="67"/>
      <c r="M734" s="67"/>
      <c r="N734" s="67"/>
      <c r="O734" s="67"/>
      <c r="P734" s="67"/>
      <c r="Q734" s="67"/>
      <c r="S734" s="67"/>
      <c r="T734" s="67"/>
      <c r="U734" s="67"/>
      <c r="V734" s="67"/>
      <c r="W734" s="67"/>
      <c r="X734" s="67"/>
      <c r="Y734" s="67"/>
      <c r="Z734" s="67"/>
    </row>
    <row r="735" ht="14.25" customHeight="1">
      <c r="A735" s="67"/>
      <c r="B735" s="67"/>
      <c r="C735" s="935"/>
      <c r="D735" s="67"/>
      <c r="E735" s="67"/>
      <c r="F735" s="67"/>
      <c r="G735" s="67"/>
      <c r="H735" s="67"/>
      <c r="I735" s="67"/>
      <c r="J735" s="67"/>
      <c r="K735" s="67"/>
      <c r="L735" s="67"/>
      <c r="M735" s="67"/>
      <c r="N735" s="67"/>
      <c r="O735" s="67"/>
      <c r="P735" s="67"/>
      <c r="Q735" s="67"/>
      <c r="S735" s="67"/>
      <c r="T735" s="67"/>
      <c r="U735" s="67"/>
      <c r="V735" s="67"/>
      <c r="W735" s="67"/>
      <c r="X735" s="67"/>
      <c r="Y735" s="67"/>
      <c r="Z735" s="67"/>
    </row>
    <row r="736" ht="14.25" customHeight="1">
      <c r="A736" s="67"/>
      <c r="B736" s="67"/>
      <c r="C736" s="935"/>
      <c r="D736" s="67"/>
      <c r="E736" s="67"/>
      <c r="F736" s="67"/>
      <c r="G736" s="67"/>
      <c r="H736" s="67"/>
      <c r="I736" s="67"/>
      <c r="J736" s="67"/>
      <c r="K736" s="67"/>
      <c r="L736" s="67"/>
      <c r="M736" s="67"/>
      <c r="N736" s="67"/>
      <c r="O736" s="67"/>
      <c r="P736" s="67"/>
      <c r="Q736" s="67"/>
      <c r="S736" s="67"/>
      <c r="T736" s="67"/>
      <c r="U736" s="67"/>
      <c r="V736" s="67"/>
      <c r="W736" s="67"/>
      <c r="X736" s="67"/>
      <c r="Y736" s="67"/>
      <c r="Z736" s="67"/>
    </row>
    <row r="737" ht="14.25" customHeight="1">
      <c r="A737" s="67"/>
      <c r="B737" s="67"/>
      <c r="C737" s="935"/>
      <c r="D737" s="67"/>
      <c r="E737" s="67"/>
      <c r="F737" s="67"/>
      <c r="G737" s="67"/>
      <c r="H737" s="67"/>
      <c r="I737" s="67"/>
      <c r="J737" s="67"/>
      <c r="K737" s="67"/>
      <c r="L737" s="67"/>
      <c r="M737" s="67"/>
      <c r="N737" s="67"/>
      <c r="O737" s="67"/>
      <c r="P737" s="67"/>
      <c r="Q737" s="67"/>
      <c r="S737" s="67"/>
      <c r="T737" s="67"/>
      <c r="U737" s="67"/>
      <c r="V737" s="67"/>
      <c r="W737" s="67"/>
      <c r="X737" s="67"/>
      <c r="Y737" s="67"/>
      <c r="Z737" s="67"/>
    </row>
    <row r="738" ht="14.25" customHeight="1">
      <c r="A738" s="67"/>
      <c r="B738" s="67"/>
      <c r="C738" s="935"/>
      <c r="D738" s="67"/>
      <c r="E738" s="67"/>
      <c r="F738" s="67"/>
      <c r="G738" s="67"/>
      <c r="H738" s="67"/>
      <c r="I738" s="67"/>
      <c r="J738" s="67"/>
      <c r="K738" s="67"/>
      <c r="L738" s="67"/>
      <c r="M738" s="67"/>
      <c r="N738" s="67"/>
      <c r="O738" s="67"/>
      <c r="P738" s="67"/>
      <c r="Q738" s="67"/>
      <c r="S738" s="67"/>
      <c r="T738" s="67"/>
      <c r="U738" s="67"/>
      <c r="V738" s="67"/>
      <c r="W738" s="67"/>
      <c r="X738" s="67"/>
      <c r="Y738" s="67"/>
      <c r="Z738" s="67"/>
    </row>
    <row r="739" ht="14.25" customHeight="1">
      <c r="A739" s="67"/>
      <c r="B739" s="67"/>
      <c r="C739" s="935"/>
      <c r="D739" s="67"/>
      <c r="E739" s="67"/>
      <c r="F739" s="67"/>
      <c r="G739" s="67"/>
      <c r="H739" s="67"/>
      <c r="I739" s="67"/>
      <c r="J739" s="67"/>
      <c r="K739" s="67"/>
      <c r="L739" s="67"/>
      <c r="M739" s="67"/>
      <c r="N739" s="67"/>
      <c r="O739" s="67"/>
      <c r="P739" s="67"/>
      <c r="Q739" s="67"/>
      <c r="S739" s="67"/>
      <c r="T739" s="67"/>
      <c r="U739" s="67"/>
      <c r="V739" s="67"/>
      <c r="W739" s="67"/>
      <c r="X739" s="67"/>
      <c r="Y739" s="67"/>
      <c r="Z739" s="67"/>
    </row>
    <row r="740" ht="14.25" customHeight="1">
      <c r="A740" s="67"/>
      <c r="B740" s="67"/>
      <c r="C740" s="935"/>
      <c r="D740" s="67"/>
      <c r="E740" s="67"/>
      <c r="F740" s="67"/>
      <c r="G740" s="67"/>
      <c r="H740" s="67"/>
      <c r="I740" s="67"/>
      <c r="J740" s="67"/>
      <c r="K740" s="67"/>
      <c r="L740" s="67"/>
      <c r="M740" s="67"/>
      <c r="N740" s="67"/>
      <c r="O740" s="67"/>
      <c r="P740" s="67"/>
      <c r="Q740" s="67"/>
      <c r="S740" s="67"/>
      <c r="T740" s="67"/>
      <c r="U740" s="67"/>
      <c r="V740" s="67"/>
      <c r="W740" s="67"/>
      <c r="X740" s="67"/>
      <c r="Y740" s="67"/>
      <c r="Z740" s="67"/>
    </row>
    <row r="741" ht="14.25" customHeight="1">
      <c r="A741" s="67"/>
      <c r="B741" s="67"/>
      <c r="C741" s="935"/>
      <c r="D741" s="67"/>
      <c r="E741" s="67"/>
      <c r="F741" s="67"/>
      <c r="G741" s="67"/>
      <c r="H741" s="67"/>
      <c r="I741" s="67"/>
      <c r="J741" s="67"/>
      <c r="K741" s="67"/>
      <c r="L741" s="67"/>
      <c r="M741" s="67"/>
      <c r="N741" s="67"/>
      <c r="O741" s="67"/>
      <c r="P741" s="67"/>
      <c r="Q741" s="67"/>
      <c r="S741" s="67"/>
      <c r="T741" s="67"/>
      <c r="U741" s="67"/>
      <c r="V741" s="67"/>
      <c r="W741" s="67"/>
      <c r="X741" s="67"/>
      <c r="Y741" s="67"/>
      <c r="Z741" s="67"/>
    </row>
    <row r="742" ht="14.25" customHeight="1">
      <c r="A742" s="67"/>
      <c r="B742" s="67"/>
      <c r="C742" s="935"/>
      <c r="D742" s="67"/>
      <c r="E742" s="67"/>
      <c r="F742" s="67"/>
      <c r="G742" s="67"/>
      <c r="H742" s="67"/>
      <c r="I742" s="67"/>
      <c r="J742" s="67"/>
      <c r="K742" s="67"/>
      <c r="L742" s="67"/>
      <c r="M742" s="67"/>
      <c r="N742" s="67"/>
      <c r="O742" s="67"/>
      <c r="P742" s="67"/>
      <c r="Q742" s="67"/>
      <c r="S742" s="67"/>
      <c r="T742" s="67"/>
      <c r="U742" s="67"/>
      <c r="V742" s="67"/>
      <c r="W742" s="67"/>
      <c r="X742" s="67"/>
      <c r="Y742" s="67"/>
      <c r="Z742" s="67"/>
    </row>
    <row r="743" ht="14.25" customHeight="1">
      <c r="A743" s="67"/>
      <c r="B743" s="67"/>
      <c r="C743" s="935"/>
      <c r="D743" s="67"/>
      <c r="E743" s="67"/>
      <c r="F743" s="67"/>
      <c r="G743" s="67"/>
      <c r="H743" s="67"/>
      <c r="I743" s="67"/>
      <c r="J743" s="67"/>
      <c r="K743" s="67"/>
      <c r="L743" s="67"/>
      <c r="M743" s="67"/>
      <c r="N743" s="67"/>
      <c r="O743" s="67"/>
      <c r="P743" s="67"/>
      <c r="Q743" s="67"/>
      <c r="S743" s="67"/>
      <c r="T743" s="67"/>
      <c r="U743" s="67"/>
      <c r="V743" s="67"/>
      <c r="W743" s="67"/>
      <c r="X743" s="67"/>
      <c r="Y743" s="67"/>
      <c r="Z743" s="67"/>
    </row>
    <row r="744" ht="14.25" customHeight="1">
      <c r="A744" s="67"/>
      <c r="B744" s="67"/>
      <c r="C744" s="935"/>
      <c r="D744" s="67"/>
      <c r="E744" s="67"/>
      <c r="F744" s="67"/>
      <c r="G744" s="67"/>
      <c r="H744" s="67"/>
      <c r="I744" s="67"/>
      <c r="J744" s="67"/>
      <c r="K744" s="67"/>
      <c r="L744" s="67"/>
      <c r="M744" s="67"/>
      <c r="N744" s="67"/>
      <c r="O744" s="67"/>
      <c r="P744" s="67"/>
      <c r="Q744" s="67"/>
      <c r="S744" s="67"/>
      <c r="T744" s="67"/>
      <c r="U744" s="67"/>
      <c r="V744" s="67"/>
      <c r="W744" s="67"/>
      <c r="X744" s="67"/>
      <c r="Y744" s="67"/>
      <c r="Z744" s="67"/>
    </row>
    <row r="745" ht="14.25" customHeight="1">
      <c r="A745" s="67"/>
      <c r="B745" s="67"/>
      <c r="C745" s="935"/>
      <c r="D745" s="67"/>
      <c r="E745" s="67"/>
      <c r="F745" s="67"/>
      <c r="G745" s="67"/>
      <c r="H745" s="67"/>
      <c r="I745" s="67"/>
      <c r="J745" s="67"/>
      <c r="K745" s="67"/>
      <c r="L745" s="67"/>
      <c r="M745" s="67"/>
      <c r="N745" s="67"/>
      <c r="O745" s="67"/>
      <c r="P745" s="67"/>
      <c r="Q745" s="67"/>
      <c r="S745" s="67"/>
      <c r="T745" s="67"/>
      <c r="U745" s="67"/>
      <c r="V745" s="67"/>
      <c r="W745" s="67"/>
      <c r="X745" s="67"/>
      <c r="Y745" s="67"/>
      <c r="Z745" s="67"/>
    </row>
    <row r="746" ht="14.25" customHeight="1">
      <c r="A746" s="67"/>
      <c r="B746" s="67"/>
      <c r="C746" s="935"/>
      <c r="D746" s="67"/>
      <c r="E746" s="67"/>
      <c r="F746" s="67"/>
      <c r="G746" s="67"/>
      <c r="H746" s="67"/>
      <c r="I746" s="67"/>
      <c r="J746" s="67"/>
      <c r="K746" s="67"/>
      <c r="L746" s="67"/>
      <c r="M746" s="67"/>
      <c r="N746" s="67"/>
      <c r="O746" s="67"/>
      <c r="P746" s="67"/>
      <c r="Q746" s="67"/>
      <c r="S746" s="67"/>
      <c r="T746" s="67"/>
      <c r="U746" s="67"/>
      <c r="V746" s="67"/>
      <c r="W746" s="67"/>
      <c r="X746" s="67"/>
      <c r="Y746" s="67"/>
      <c r="Z746" s="67"/>
    </row>
    <row r="747" ht="14.25" customHeight="1">
      <c r="A747" s="67"/>
      <c r="B747" s="67"/>
      <c r="C747" s="935"/>
      <c r="D747" s="67"/>
      <c r="E747" s="67"/>
      <c r="F747" s="67"/>
      <c r="G747" s="67"/>
      <c r="H747" s="67"/>
      <c r="I747" s="67"/>
      <c r="J747" s="67"/>
      <c r="K747" s="67"/>
      <c r="L747" s="67"/>
      <c r="M747" s="67"/>
      <c r="N747" s="67"/>
      <c r="O747" s="67"/>
      <c r="P747" s="67"/>
      <c r="Q747" s="67"/>
      <c r="S747" s="67"/>
      <c r="T747" s="67"/>
      <c r="U747" s="67"/>
      <c r="V747" s="67"/>
      <c r="W747" s="67"/>
      <c r="X747" s="67"/>
      <c r="Y747" s="67"/>
      <c r="Z747" s="67"/>
    </row>
    <row r="748" ht="14.25" customHeight="1">
      <c r="A748" s="67"/>
      <c r="B748" s="67"/>
      <c r="C748" s="935"/>
      <c r="D748" s="67"/>
      <c r="E748" s="67"/>
      <c r="F748" s="67"/>
      <c r="G748" s="67"/>
      <c r="H748" s="67"/>
      <c r="I748" s="67"/>
      <c r="J748" s="67"/>
      <c r="K748" s="67"/>
      <c r="L748" s="67"/>
      <c r="M748" s="67"/>
      <c r="N748" s="67"/>
      <c r="O748" s="67"/>
      <c r="P748" s="67"/>
      <c r="Q748" s="67"/>
      <c r="S748" s="67"/>
      <c r="T748" s="67"/>
      <c r="U748" s="67"/>
      <c r="V748" s="67"/>
      <c r="W748" s="67"/>
      <c r="X748" s="67"/>
      <c r="Y748" s="67"/>
      <c r="Z748" s="67"/>
    </row>
    <row r="749" ht="14.25" customHeight="1">
      <c r="A749" s="67"/>
      <c r="B749" s="67"/>
      <c r="C749" s="935"/>
      <c r="D749" s="67"/>
      <c r="E749" s="67"/>
      <c r="F749" s="67"/>
      <c r="G749" s="67"/>
      <c r="H749" s="67"/>
      <c r="I749" s="67"/>
      <c r="J749" s="67"/>
      <c r="K749" s="67"/>
      <c r="L749" s="67"/>
      <c r="M749" s="67"/>
      <c r="N749" s="67"/>
      <c r="O749" s="67"/>
      <c r="P749" s="67"/>
      <c r="Q749" s="67"/>
      <c r="S749" s="67"/>
      <c r="T749" s="67"/>
      <c r="U749" s="67"/>
      <c r="V749" s="67"/>
      <c r="W749" s="67"/>
      <c r="X749" s="67"/>
      <c r="Y749" s="67"/>
      <c r="Z749" s="67"/>
    </row>
    <row r="750" ht="14.25" customHeight="1">
      <c r="A750" s="67"/>
      <c r="B750" s="67"/>
      <c r="C750" s="935"/>
      <c r="D750" s="67"/>
      <c r="E750" s="67"/>
      <c r="F750" s="67"/>
      <c r="G750" s="67"/>
      <c r="H750" s="67"/>
      <c r="I750" s="67"/>
      <c r="J750" s="67"/>
      <c r="K750" s="67"/>
      <c r="L750" s="67"/>
      <c r="M750" s="67"/>
      <c r="N750" s="67"/>
      <c r="O750" s="67"/>
      <c r="P750" s="67"/>
      <c r="Q750" s="67"/>
      <c r="S750" s="67"/>
      <c r="T750" s="67"/>
      <c r="U750" s="67"/>
      <c r="V750" s="67"/>
      <c r="W750" s="67"/>
      <c r="X750" s="67"/>
      <c r="Y750" s="67"/>
      <c r="Z750" s="67"/>
    </row>
    <row r="751" ht="14.25" customHeight="1">
      <c r="A751" s="67"/>
      <c r="B751" s="67"/>
      <c r="C751" s="935"/>
      <c r="D751" s="67"/>
      <c r="E751" s="67"/>
      <c r="F751" s="67"/>
      <c r="G751" s="67"/>
      <c r="H751" s="67"/>
      <c r="I751" s="67"/>
      <c r="J751" s="67"/>
      <c r="K751" s="67"/>
      <c r="L751" s="67"/>
      <c r="M751" s="67"/>
      <c r="N751" s="67"/>
      <c r="O751" s="67"/>
      <c r="P751" s="67"/>
      <c r="Q751" s="67"/>
      <c r="S751" s="67"/>
      <c r="T751" s="67"/>
      <c r="U751" s="67"/>
      <c r="V751" s="67"/>
      <c r="W751" s="67"/>
      <c r="X751" s="67"/>
      <c r="Y751" s="67"/>
      <c r="Z751" s="67"/>
    </row>
    <row r="752" ht="14.25" customHeight="1">
      <c r="A752" s="67"/>
      <c r="B752" s="67"/>
      <c r="C752" s="935"/>
      <c r="D752" s="67"/>
      <c r="E752" s="67"/>
      <c r="F752" s="67"/>
      <c r="G752" s="67"/>
      <c r="H752" s="67"/>
      <c r="I752" s="67"/>
      <c r="J752" s="67"/>
      <c r="K752" s="67"/>
      <c r="L752" s="67"/>
      <c r="M752" s="67"/>
      <c r="N752" s="67"/>
      <c r="O752" s="67"/>
      <c r="P752" s="67"/>
      <c r="Q752" s="67"/>
      <c r="S752" s="67"/>
      <c r="T752" s="67"/>
      <c r="U752" s="67"/>
      <c r="V752" s="67"/>
      <c r="W752" s="67"/>
      <c r="X752" s="67"/>
      <c r="Y752" s="67"/>
      <c r="Z752" s="67"/>
    </row>
    <row r="753" ht="14.25" customHeight="1">
      <c r="A753" s="67"/>
      <c r="B753" s="67"/>
      <c r="C753" s="935"/>
      <c r="D753" s="67"/>
      <c r="E753" s="67"/>
      <c r="F753" s="67"/>
      <c r="G753" s="67"/>
      <c r="H753" s="67"/>
      <c r="I753" s="67"/>
      <c r="J753" s="67"/>
      <c r="K753" s="67"/>
      <c r="L753" s="67"/>
      <c r="M753" s="67"/>
      <c r="N753" s="67"/>
      <c r="O753" s="67"/>
      <c r="P753" s="67"/>
      <c r="Q753" s="67"/>
      <c r="S753" s="67"/>
      <c r="T753" s="67"/>
      <c r="U753" s="67"/>
      <c r="V753" s="67"/>
      <c r="W753" s="67"/>
      <c r="X753" s="67"/>
      <c r="Y753" s="67"/>
      <c r="Z753" s="67"/>
    </row>
    <row r="754" ht="14.25" customHeight="1">
      <c r="A754" s="67"/>
      <c r="B754" s="67"/>
      <c r="C754" s="935"/>
      <c r="D754" s="67"/>
      <c r="E754" s="67"/>
      <c r="F754" s="67"/>
      <c r="G754" s="67"/>
      <c r="H754" s="67"/>
      <c r="I754" s="67"/>
      <c r="J754" s="67"/>
      <c r="K754" s="67"/>
      <c r="L754" s="67"/>
      <c r="M754" s="67"/>
      <c r="N754" s="67"/>
      <c r="O754" s="67"/>
      <c r="P754" s="67"/>
      <c r="Q754" s="67"/>
      <c r="S754" s="67"/>
      <c r="T754" s="67"/>
      <c r="U754" s="67"/>
      <c r="V754" s="67"/>
      <c r="W754" s="67"/>
      <c r="X754" s="67"/>
      <c r="Y754" s="67"/>
      <c r="Z754" s="67"/>
    </row>
    <row r="755" ht="14.25" customHeight="1">
      <c r="A755" s="67"/>
      <c r="B755" s="67"/>
      <c r="C755" s="935"/>
      <c r="D755" s="67"/>
      <c r="E755" s="67"/>
      <c r="F755" s="67"/>
      <c r="G755" s="67"/>
      <c r="H755" s="67"/>
      <c r="I755" s="67"/>
      <c r="J755" s="67"/>
      <c r="K755" s="67"/>
      <c r="L755" s="67"/>
      <c r="M755" s="67"/>
      <c r="N755" s="67"/>
      <c r="O755" s="67"/>
      <c r="P755" s="67"/>
      <c r="Q755" s="67"/>
      <c r="S755" s="67"/>
      <c r="T755" s="67"/>
      <c r="U755" s="67"/>
      <c r="V755" s="67"/>
      <c r="W755" s="67"/>
      <c r="X755" s="67"/>
      <c r="Y755" s="67"/>
      <c r="Z755" s="67"/>
    </row>
    <row r="756" ht="14.25" customHeight="1">
      <c r="A756" s="67"/>
      <c r="B756" s="67"/>
      <c r="C756" s="935"/>
      <c r="D756" s="67"/>
      <c r="E756" s="67"/>
      <c r="F756" s="67"/>
      <c r="G756" s="67"/>
      <c r="H756" s="67"/>
      <c r="I756" s="67"/>
      <c r="J756" s="67"/>
      <c r="K756" s="67"/>
      <c r="L756" s="67"/>
      <c r="M756" s="67"/>
      <c r="N756" s="67"/>
      <c r="O756" s="67"/>
      <c r="P756" s="67"/>
      <c r="Q756" s="67"/>
      <c r="S756" s="67"/>
      <c r="T756" s="67"/>
      <c r="U756" s="67"/>
      <c r="V756" s="67"/>
      <c r="W756" s="67"/>
      <c r="X756" s="67"/>
      <c r="Y756" s="67"/>
      <c r="Z756" s="67"/>
    </row>
    <row r="757" ht="14.25" customHeight="1">
      <c r="A757" s="67"/>
      <c r="B757" s="67"/>
      <c r="C757" s="935"/>
      <c r="D757" s="67"/>
      <c r="E757" s="67"/>
      <c r="F757" s="67"/>
      <c r="G757" s="67"/>
      <c r="H757" s="67"/>
      <c r="I757" s="67"/>
      <c r="J757" s="67"/>
      <c r="K757" s="67"/>
      <c r="L757" s="67"/>
      <c r="M757" s="67"/>
      <c r="N757" s="67"/>
      <c r="O757" s="67"/>
      <c r="P757" s="67"/>
      <c r="Q757" s="67"/>
      <c r="S757" s="67"/>
      <c r="T757" s="67"/>
      <c r="U757" s="67"/>
      <c r="V757" s="67"/>
      <c r="W757" s="67"/>
      <c r="X757" s="67"/>
      <c r="Y757" s="67"/>
      <c r="Z757" s="67"/>
    </row>
    <row r="758" ht="14.25" customHeight="1">
      <c r="A758" s="67"/>
      <c r="B758" s="67"/>
      <c r="C758" s="935"/>
      <c r="D758" s="67"/>
      <c r="E758" s="67"/>
      <c r="F758" s="67"/>
      <c r="G758" s="67"/>
      <c r="H758" s="67"/>
      <c r="I758" s="67"/>
      <c r="J758" s="67"/>
      <c r="K758" s="67"/>
      <c r="L758" s="67"/>
      <c r="M758" s="67"/>
      <c r="N758" s="67"/>
      <c r="O758" s="67"/>
      <c r="P758" s="67"/>
      <c r="Q758" s="67"/>
      <c r="S758" s="67"/>
      <c r="T758" s="67"/>
      <c r="U758" s="67"/>
      <c r="V758" s="67"/>
      <c r="W758" s="67"/>
      <c r="X758" s="67"/>
      <c r="Y758" s="67"/>
      <c r="Z758" s="67"/>
    </row>
    <row r="759" ht="14.25" customHeight="1">
      <c r="A759" s="67"/>
      <c r="B759" s="67"/>
      <c r="C759" s="935"/>
      <c r="D759" s="67"/>
      <c r="E759" s="67"/>
      <c r="F759" s="67"/>
      <c r="G759" s="67"/>
      <c r="H759" s="67"/>
      <c r="I759" s="67"/>
      <c r="J759" s="67"/>
      <c r="K759" s="67"/>
      <c r="L759" s="67"/>
      <c r="M759" s="67"/>
      <c r="N759" s="67"/>
      <c r="O759" s="67"/>
      <c r="P759" s="67"/>
      <c r="Q759" s="67"/>
      <c r="S759" s="67"/>
      <c r="T759" s="67"/>
      <c r="U759" s="67"/>
      <c r="V759" s="67"/>
      <c r="W759" s="67"/>
      <c r="X759" s="67"/>
      <c r="Y759" s="67"/>
      <c r="Z759" s="67"/>
    </row>
    <row r="760" ht="14.25" customHeight="1">
      <c r="A760" s="67"/>
      <c r="B760" s="67"/>
      <c r="C760" s="935"/>
      <c r="D760" s="67"/>
      <c r="E760" s="67"/>
      <c r="F760" s="67"/>
      <c r="G760" s="67"/>
      <c r="H760" s="67"/>
      <c r="I760" s="67"/>
      <c r="J760" s="67"/>
      <c r="K760" s="67"/>
      <c r="L760" s="67"/>
      <c r="M760" s="67"/>
      <c r="N760" s="67"/>
      <c r="O760" s="67"/>
      <c r="P760" s="67"/>
      <c r="Q760" s="67"/>
      <c r="S760" s="67"/>
      <c r="T760" s="67"/>
      <c r="U760" s="67"/>
      <c r="V760" s="67"/>
      <c r="W760" s="67"/>
      <c r="X760" s="67"/>
      <c r="Y760" s="67"/>
      <c r="Z760" s="67"/>
    </row>
    <row r="761" ht="14.25" customHeight="1">
      <c r="A761" s="67"/>
      <c r="B761" s="67"/>
      <c r="C761" s="935"/>
      <c r="D761" s="67"/>
      <c r="E761" s="67"/>
      <c r="F761" s="67"/>
      <c r="G761" s="67"/>
      <c r="H761" s="67"/>
      <c r="I761" s="67"/>
      <c r="J761" s="67"/>
      <c r="K761" s="67"/>
      <c r="L761" s="67"/>
      <c r="M761" s="67"/>
      <c r="N761" s="67"/>
      <c r="O761" s="67"/>
      <c r="P761" s="67"/>
      <c r="Q761" s="67"/>
      <c r="S761" s="67"/>
      <c r="T761" s="67"/>
      <c r="U761" s="67"/>
      <c r="V761" s="67"/>
      <c r="W761" s="67"/>
      <c r="X761" s="67"/>
      <c r="Y761" s="67"/>
      <c r="Z761" s="67"/>
    </row>
    <row r="762" ht="14.25" customHeight="1">
      <c r="A762" s="67"/>
      <c r="B762" s="67"/>
      <c r="C762" s="935"/>
      <c r="D762" s="67"/>
      <c r="E762" s="67"/>
      <c r="F762" s="67"/>
      <c r="G762" s="67"/>
      <c r="H762" s="67"/>
      <c r="I762" s="67"/>
      <c r="J762" s="67"/>
      <c r="K762" s="67"/>
      <c r="L762" s="67"/>
      <c r="M762" s="67"/>
      <c r="N762" s="67"/>
      <c r="O762" s="67"/>
      <c r="P762" s="67"/>
      <c r="Q762" s="67"/>
      <c r="S762" s="67"/>
      <c r="T762" s="67"/>
      <c r="U762" s="67"/>
      <c r="V762" s="67"/>
      <c r="W762" s="67"/>
      <c r="X762" s="67"/>
      <c r="Y762" s="67"/>
      <c r="Z762" s="67"/>
    </row>
    <row r="763" ht="14.25" customHeight="1">
      <c r="A763" s="67"/>
      <c r="B763" s="67"/>
      <c r="C763" s="935"/>
      <c r="D763" s="67"/>
      <c r="E763" s="67"/>
      <c r="F763" s="67"/>
      <c r="G763" s="67"/>
      <c r="H763" s="67"/>
      <c r="I763" s="67"/>
      <c r="J763" s="67"/>
      <c r="K763" s="67"/>
      <c r="L763" s="67"/>
      <c r="M763" s="67"/>
      <c r="N763" s="67"/>
      <c r="O763" s="67"/>
      <c r="P763" s="67"/>
      <c r="Q763" s="67"/>
      <c r="S763" s="67"/>
      <c r="T763" s="67"/>
      <c r="U763" s="67"/>
      <c r="V763" s="67"/>
      <c r="W763" s="67"/>
      <c r="X763" s="67"/>
      <c r="Y763" s="67"/>
      <c r="Z763" s="67"/>
    </row>
    <row r="764" ht="14.25" customHeight="1">
      <c r="A764" s="67"/>
      <c r="B764" s="67"/>
      <c r="C764" s="935"/>
      <c r="D764" s="67"/>
      <c r="E764" s="67"/>
      <c r="F764" s="67"/>
      <c r="G764" s="67"/>
      <c r="H764" s="67"/>
      <c r="I764" s="67"/>
      <c r="J764" s="67"/>
      <c r="K764" s="67"/>
      <c r="L764" s="67"/>
      <c r="M764" s="67"/>
      <c r="N764" s="67"/>
      <c r="O764" s="67"/>
      <c r="P764" s="67"/>
      <c r="Q764" s="67"/>
      <c r="S764" s="67"/>
      <c r="T764" s="67"/>
      <c r="U764" s="67"/>
      <c r="V764" s="67"/>
      <c r="W764" s="67"/>
      <c r="X764" s="67"/>
      <c r="Y764" s="67"/>
      <c r="Z764" s="67"/>
    </row>
    <row r="765" ht="14.25" customHeight="1">
      <c r="A765" s="67"/>
      <c r="B765" s="67"/>
      <c r="C765" s="935"/>
      <c r="D765" s="67"/>
      <c r="E765" s="67"/>
      <c r="F765" s="67"/>
      <c r="G765" s="67"/>
      <c r="H765" s="67"/>
      <c r="I765" s="67"/>
      <c r="J765" s="67"/>
      <c r="K765" s="67"/>
      <c r="L765" s="67"/>
      <c r="M765" s="67"/>
      <c r="N765" s="67"/>
      <c r="O765" s="67"/>
      <c r="P765" s="67"/>
      <c r="Q765" s="67"/>
      <c r="S765" s="67"/>
      <c r="T765" s="67"/>
      <c r="U765" s="67"/>
      <c r="V765" s="67"/>
      <c r="W765" s="67"/>
      <c r="X765" s="67"/>
      <c r="Y765" s="67"/>
      <c r="Z765" s="67"/>
    </row>
    <row r="766" ht="14.25" customHeight="1">
      <c r="A766" s="67"/>
      <c r="B766" s="67"/>
      <c r="C766" s="935"/>
      <c r="D766" s="67"/>
      <c r="E766" s="67"/>
      <c r="F766" s="67"/>
      <c r="G766" s="67"/>
      <c r="H766" s="67"/>
      <c r="I766" s="67"/>
      <c r="J766" s="67"/>
      <c r="K766" s="67"/>
      <c r="L766" s="67"/>
      <c r="M766" s="67"/>
      <c r="N766" s="67"/>
      <c r="O766" s="67"/>
      <c r="P766" s="67"/>
      <c r="Q766" s="67"/>
      <c r="S766" s="67"/>
      <c r="T766" s="67"/>
      <c r="U766" s="67"/>
      <c r="V766" s="67"/>
      <c r="W766" s="67"/>
      <c r="X766" s="67"/>
      <c r="Y766" s="67"/>
      <c r="Z766" s="67"/>
    </row>
    <row r="767" ht="14.25" customHeight="1">
      <c r="A767" s="67"/>
      <c r="B767" s="67"/>
      <c r="C767" s="935"/>
      <c r="D767" s="67"/>
      <c r="E767" s="67"/>
      <c r="F767" s="67"/>
      <c r="G767" s="67"/>
      <c r="H767" s="67"/>
      <c r="I767" s="67"/>
      <c r="J767" s="67"/>
      <c r="K767" s="67"/>
      <c r="L767" s="67"/>
      <c r="M767" s="67"/>
      <c r="N767" s="67"/>
      <c r="O767" s="67"/>
      <c r="P767" s="67"/>
      <c r="Q767" s="67"/>
      <c r="S767" s="67"/>
      <c r="T767" s="67"/>
      <c r="U767" s="67"/>
      <c r="V767" s="67"/>
      <c r="W767" s="67"/>
      <c r="X767" s="67"/>
      <c r="Y767" s="67"/>
      <c r="Z767" s="67"/>
    </row>
    <row r="768" ht="14.25" customHeight="1">
      <c r="A768" s="67"/>
      <c r="B768" s="67"/>
      <c r="C768" s="935"/>
      <c r="D768" s="67"/>
      <c r="E768" s="67"/>
      <c r="F768" s="67"/>
      <c r="G768" s="67"/>
      <c r="H768" s="67"/>
      <c r="I768" s="67"/>
      <c r="J768" s="67"/>
      <c r="K768" s="67"/>
      <c r="L768" s="67"/>
      <c r="M768" s="67"/>
      <c r="N768" s="67"/>
      <c r="O768" s="67"/>
      <c r="P768" s="67"/>
      <c r="Q768" s="67"/>
      <c r="S768" s="67"/>
      <c r="T768" s="67"/>
      <c r="U768" s="67"/>
      <c r="V768" s="67"/>
      <c r="W768" s="67"/>
      <c r="X768" s="67"/>
      <c r="Y768" s="67"/>
      <c r="Z768" s="67"/>
    </row>
    <row r="769" ht="14.25" customHeight="1">
      <c r="A769" s="67"/>
      <c r="B769" s="67"/>
      <c r="C769" s="935"/>
      <c r="D769" s="67"/>
      <c r="E769" s="67"/>
      <c r="F769" s="67"/>
      <c r="G769" s="67"/>
      <c r="H769" s="67"/>
      <c r="I769" s="67"/>
      <c r="J769" s="67"/>
      <c r="K769" s="67"/>
      <c r="L769" s="67"/>
      <c r="M769" s="67"/>
      <c r="N769" s="67"/>
      <c r="O769" s="67"/>
      <c r="P769" s="67"/>
      <c r="Q769" s="67"/>
      <c r="S769" s="67"/>
      <c r="T769" s="67"/>
      <c r="U769" s="67"/>
      <c r="V769" s="67"/>
      <c r="W769" s="67"/>
      <c r="X769" s="67"/>
      <c r="Y769" s="67"/>
      <c r="Z769" s="67"/>
    </row>
    <row r="770" ht="14.25" customHeight="1">
      <c r="A770" s="67"/>
      <c r="B770" s="67"/>
      <c r="C770" s="935"/>
      <c r="D770" s="67"/>
      <c r="E770" s="67"/>
      <c r="F770" s="67"/>
      <c r="G770" s="67"/>
      <c r="H770" s="67"/>
      <c r="I770" s="67"/>
      <c r="J770" s="67"/>
      <c r="K770" s="67"/>
      <c r="L770" s="67"/>
      <c r="M770" s="67"/>
      <c r="N770" s="67"/>
      <c r="O770" s="67"/>
      <c r="P770" s="67"/>
      <c r="Q770" s="67"/>
      <c r="S770" s="67"/>
      <c r="T770" s="67"/>
      <c r="U770" s="67"/>
      <c r="V770" s="67"/>
      <c r="W770" s="67"/>
      <c r="X770" s="67"/>
      <c r="Y770" s="67"/>
      <c r="Z770" s="67"/>
    </row>
    <row r="771" ht="14.25" customHeight="1">
      <c r="A771" s="67"/>
      <c r="B771" s="67"/>
      <c r="C771" s="935"/>
      <c r="D771" s="67"/>
      <c r="E771" s="67"/>
      <c r="F771" s="67"/>
      <c r="G771" s="67"/>
      <c r="H771" s="67"/>
      <c r="I771" s="67"/>
      <c r="J771" s="67"/>
      <c r="K771" s="67"/>
      <c r="L771" s="67"/>
      <c r="M771" s="67"/>
      <c r="N771" s="67"/>
      <c r="O771" s="67"/>
      <c r="P771" s="67"/>
      <c r="Q771" s="67"/>
      <c r="S771" s="67"/>
      <c r="T771" s="67"/>
      <c r="U771" s="67"/>
      <c r="V771" s="67"/>
      <c r="W771" s="67"/>
      <c r="X771" s="67"/>
      <c r="Y771" s="67"/>
      <c r="Z771" s="67"/>
    </row>
    <row r="772" ht="14.25" customHeight="1">
      <c r="A772" s="67"/>
      <c r="B772" s="67"/>
      <c r="C772" s="935"/>
      <c r="D772" s="67"/>
      <c r="E772" s="67"/>
      <c r="F772" s="67"/>
      <c r="G772" s="67"/>
      <c r="H772" s="67"/>
      <c r="I772" s="67"/>
      <c r="J772" s="67"/>
      <c r="K772" s="67"/>
      <c r="L772" s="67"/>
      <c r="M772" s="67"/>
      <c r="N772" s="67"/>
      <c r="O772" s="67"/>
      <c r="P772" s="67"/>
      <c r="Q772" s="67"/>
      <c r="S772" s="67"/>
      <c r="T772" s="67"/>
      <c r="U772" s="67"/>
      <c r="V772" s="67"/>
      <c r="W772" s="67"/>
      <c r="X772" s="67"/>
      <c r="Y772" s="67"/>
      <c r="Z772" s="67"/>
    </row>
    <row r="773" ht="14.25" customHeight="1">
      <c r="A773" s="67"/>
      <c r="B773" s="67"/>
      <c r="C773" s="935"/>
      <c r="D773" s="67"/>
      <c r="E773" s="67"/>
      <c r="F773" s="67"/>
      <c r="G773" s="67"/>
      <c r="H773" s="67"/>
      <c r="I773" s="67"/>
      <c r="J773" s="67"/>
      <c r="K773" s="67"/>
      <c r="L773" s="67"/>
      <c r="M773" s="67"/>
      <c r="N773" s="67"/>
      <c r="O773" s="67"/>
      <c r="P773" s="67"/>
      <c r="Q773" s="67"/>
      <c r="S773" s="67"/>
      <c r="T773" s="67"/>
      <c r="U773" s="67"/>
      <c r="V773" s="67"/>
      <c r="W773" s="67"/>
      <c r="X773" s="67"/>
      <c r="Y773" s="67"/>
      <c r="Z773" s="67"/>
    </row>
    <row r="774" ht="14.25" customHeight="1">
      <c r="A774" s="67"/>
      <c r="B774" s="67"/>
      <c r="C774" s="935"/>
      <c r="D774" s="67"/>
      <c r="E774" s="67"/>
      <c r="F774" s="67"/>
      <c r="G774" s="67"/>
      <c r="H774" s="67"/>
      <c r="I774" s="67"/>
      <c r="J774" s="67"/>
      <c r="K774" s="67"/>
      <c r="L774" s="67"/>
      <c r="M774" s="67"/>
      <c r="N774" s="67"/>
      <c r="O774" s="67"/>
      <c r="P774" s="67"/>
      <c r="Q774" s="67"/>
      <c r="S774" s="67"/>
      <c r="T774" s="67"/>
      <c r="U774" s="67"/>
      <c r="V774" s="67"/>
      <c r="W774" s="67"/>
      <c r="X774" s="67"/>
      <c r="Y774" s="67"/>
      <c r="Z774" s="67"/>
    </row>
    <row r="775" ht="14.25" customHeight="1">
      <c r="A775" s="67"/>
      <c r="B775" s="67"/>
      <c r="C775" s="935"/>
      <c r="D775" s="67"/>
      <c r="E775" s="67"/>
      <c r="F775" s="67"/>
      <c r="G775" s="67"/>
      <c r="H775" s="67"/>
      <c r="I775" s="67"/>
      <c r="J775" s="67"/>
      <c r="K775" s="67"/>
      <c r="L775" s="67"/>
      <c r="M775" s="67"/>
      <c r="N775" s="67"/>
      <c r="O775" s="67"/>
      <c r="P775" s="67"/>
      <c r="Q775" s="67"/>
      <c r="S775" s="67"/>
      <c r="T775" s="67"/>
      <c r="U775" s="67"/>
      <c r="V775" s="67"/>
      <c r="W775" s="67"/>
      <c r="X775" s="67"/>
      <c r="Y775" s="67"/>
      <c r="Z775" s="67"/>
    </row>
    <row r="776" ht="14.25" customHeight="1">
      <c r="A776" s="67"/>
      <c r="B776" s="67"/>
      <c r="C776" s="935"/>
      <c r="D776" s="67"/>
      <c r="E776" s="67"/>
      <c r="F776" s="67"/>
      <c r="G776" s="67"/>
      <c r="H776" s="67"/>
      <c r="I776" s="67"/>
      <c r="J776" s="67"/>
      <c r="K776" s="67"/>
      <c r="L776" s="67"/>
      <c r="M776" s="67"/>
      <c r="N776" s="67"/>
      <c r="O776" s="67"/>
      <c r="P776" s="67"/>
      <c r="Q776" s="67"/>
      <c r="S776" s="67"/>
      <c r="T776" s="67"/>
      <c r="U776" s="67"/>
      <c r="V776" s="67"/>
      <c r="W776" s="67"/>
      <c r="X776" s="67"/>
      <c r="Y776" s="67"/>
      <c r="Z776" s="67"/>
    </row>
    <row r="777" ht="14.25" customHeight="1">
      <c r="A777" s="67"/>
      <c r="B777" s="67"/>
      <c r="C777" s="935"/>
      <c r="D777" s="67"/>
      <c r="E777" s="67"/>
      <c r="F777" s="67"/>
      <c r="G777" s="67"/>
      <c r="H777" s="67"/>
      <c r="I777" s="67"/>
      <c r="J777" s="67"/>
      <c r="K777" s="67"/>
      <c r="L777" s="67"/>
      <c r="M777" s="67"/>
      <c r="N777" s="67"/>
      <c r="O777" s="67"/>
      <c r="P777" s="67"/>
      <c r="Q777" s="67"/>
      <c r="S777" s="67"/>
      <c r="T777" s="67"/>
      <c r="U777" s="67"/>
      <c r="V777" s="67"/>
      <c r="W777" s="67"/>
      <c r="X777" s="67"/>
      <c r="Y777" s="67"/>
      <c r="Z777" s="67"/>
    </row>
    <row r="778" ht="14.25" customHeight="1">
      <c r="A778" s="67"/>
      <c r="B778" s="67"/>
      <c r="C778" s="935"/>
      <c r="D778" s="67"/>
      <c r="E778" s="67"/>
      <c r="F778" s="67"/>
      <c r="G778" s="67"/>
      <c r="H778" s="67"/>
      <c r="I778" s="67"/>
      <c r="J778" s="67"/>
      <c r="K778" s="67"/>
      <c r="L778" s="67"/>
      <c r="M778" s="67"/>
      <c r="N778" s="67"/>
      <c r="O778" s="67"/>
      <c r="P778" s="67"/>
      <c r="Q778" s="67"/>
      <c r="S778" s="67"/>
      <c r="T778" s="67"/>
      <c r="U778" s="67"/>
      <c r="V778" s="67"/>
      <c r="W778" s="67"/>
      <c r="X778" s="67"/>
      <c r="Y778" s="67"/>
      <c r="Z778" s="67"/>
    </row>
    <row r="779" ht="14.25" customHeight="1">
      <c r="A779" s="67"/>
      <c r="B779" s="67"/>
      <c r="C779" s="935"/>
      <c r="D779" s="67"/>
      <c r="E779" s="67"/>
      <c r="F779" s="67"/>
      <c r="G779" s="67"/>
      <c r="H779" s="67"/>
      <c r="I779" s="67"/>
      <c r="J779" s="67"/>
      <c r="K779" s="67"/>
      <c r="L779" s="67"/>
      <c r="M779" s="67"/>
      <c r="N779" s="67"/>
      <c r="O779" s="67"/>
      <c r="P779" s="67"/>
      <c r="Q779" s="67"/>
      <c r="S779" s="67"/>
      <c r="T779" s="67"/>
      <c r="U779" s="67"/>
      <c r="V779" s="67"/>
      <c r="W779" s="67"/>
      <c r="X779" s="67"/>
      <c r="Y779" s="67"/>
      <c r="Z779" s="67"/>
    </row>
    <row r="780" ht="14.25" customHeight="1">
      <c r="A780" s="67"/>
      <c r="B780" s="67"/>
      <c r="C780" s="935"/>
      <c r="D780" s="67"/>
      <c r="E780" s="67"/>
      <c r="F780" s="67"/>
      <c r="G780" s="67"/>
      <c r="H780" s="67"/>
      <c r="I780" s="67"/>
      <c r="J780" s="67"/>
      <c r="K780" s="67"/>
      <c r="L780" s="67"/>
      <c r="M780" s="67"/>
      <c r="N780" s="67"/>
      <c r="O780" s="67"/>
      <c r="P780" s="67"/>
      <c r="Q780" s="67"/>
      <c r="S780" s="67"/>
      <c r="T780" s="67"/>
      <c r="U780" s="67"/>
      <c r="V780" s="67"/>
      <c r="W780" s="67"/>
      <c r="X780" s="67"/>
      <c r="Y780" s="67"/>
      <c r="Z780" s="67"/>
    </row>
    <row r="781" ht="14.25" customHeight="1">
      <c r="A781" s="67"/>
      <c r="B781" s="67"/>
      <c r="C781" s="935"/>
      <c r="D781" s="67"/>
      <c r="E781" s="67"/>
      <c r="F781" s="67"/>
      <c r="G781" s="67"/>
      <c r="H781" s="67"/>
      <c r="I781" s="67"/>
      <c r="J781" s="67"/>
      <c r="K781" s="67"/>
      <c r="L781" s="67"/>
      <c r="M781" s="67"/>
      <c r="N781" s="67"/>
      <c r="O781" s="67"/>
      <c r="P781" s="67"/>
      <c r="Q781" s="67"/>
      <c r="S781" s="67"/>
      <c r="T781" s="67"/>
      <c r="U781" s="67"/>
      <c r="V781" s="67"/>
      <c r="W781" s="67"/>
      <c r="X781" s="67"/>
      <c r="Y781" s="67"/>
      <c r="Z781" s="67"/>
    </row>
    <row r="782" ht="14.25" customHeight="1">
      <c r="A782" s="67"/>
      <c r="B782" s="67"/>
      <c r="C782" s="935"/>
      <c r="D782" s="67"/>
      <c r="E782" s="67"/>
      <c r="F782" s="67"/>
      <c r="G782" s="67"/>
      <c r="H782" s="67"/>
      <c r="I782" s="67"/>
      <c r="J782" s="67"/>
      <c r="K782" s="67"/>
      <c r="L782" s="67"/>
      <c r="M782" s="67"/>
      <c r="N782" s="67"/>
      <c r="O782" s="67"/>
      <c r="P782" s="67"/>
      <c r="Q782" s="67"/>
      <c r="S782" s="67"/>
      <c r="T782" s="67"/>
      <c r="U782" s="67"/>
      <c r="V782" s="67"/>
      <c r="W782" s="67"/>
      <c r="X782" s="67"/>
      <c r="Y782" s="67"/>
      <c r="Z782" s="67"/>
    </row>
    <row r="783" ht="14.25" customHeight="1">
      <c r="A783" s="67"/>
      <c r="B783" s="67"/>
      <c r="C783" s="935"/>
      <c r="D783" s="67"/>
      <c r="E783" s="67"/>
      <c r="F783" s="67"/>
      <c r="G783" s="67"/>
      <c r="H783" s="67"/>
      <c r="I783" s="67"/>
      <c r="J783" s="67"/>
      <c r="K783" s="67"/>
      <c r="L783" s="67"/>
      <c r="M783" s="67"/>
      <c r="N783" s="67"/>
      <c r="O783" s="67"/>
      <c r="P783" s="67"/>
      <c r="Q783" s="67"/>
      <c r="S783" s="67"/>
      <c r="T783" s="67"/>
      <c r="U783" s="67"/>
      <c r="V783" s="67"/>
      <c r="W783" s="67"/>
      <c r="X783" s="67"/>
      <c r="Y783" s="67"/>
      <c r="Z783" s="67"/>
    </row>
    <row r="784" ht="14.25" customHeight="1">
      <c r="A784" s="67"/>
      <c r="B784" s="67"/>
      <c r="C784" s="935"/>
      <c r="D784" s="67"/>
      <c r="E784" s="67"/>
      <c r="F784" s="67"/>
      <c r="G784" s="67"/>
      <c r="H784" s="67"/>
      <c r="I784" s="67"/>
      <c r="J784" s="67"/>
      <c r="K784" s="67"/>
      <c r="L784" s="67"/>
      <c r="M784" s="67"/>
      <c r="N784" s="67"/>
      <c r="O784" s="67"/>
      <c r="P784" s="67"/>
      <c r="Q784" s="67"/>
      <c r="S784" s="67"/>
      <c r="T784" s="67"/>
      <c r="U784" s="67"/>
      <c r="V784" s="67"/>
      <c r="W784" s="67"/>
      <c r="X784" s="67"/>
      <c r="Y784" s="67"/>
      <c r="Z784" s="67"/>
    </row>
    <row r="785" ht="14.25" customHeight="1">
      <c r="A785" s="67"/>
      <c r="B785" s="67"/>
      <c r="C785" s="935"/>
      <c r="D785" s="67"/>
      <c r="E785" s="67"/>
      <c r="F785" s="67"/>
      <c r="G785" s="67"/>
      <c r="H785" s="67"/>
      <c r="I785" s="67"/>
      <c r="J785" s="67"/>
      <c r="K785" s="67"/>
      <c r="L785" s="67"/>
      <c r="M785" s="67"/>
      <c r="N785" s="67"/>
      <c r="O785" s="67"/>
      <c r="P785" s="67"/>
      <c r="Q785" s="67"/>
      <c r="S785" s="67"/>
      <c r="T785" s="67"/>
      <c r="U785" s="67"/>
      <c r="V785" s="67"/>
      <c r="W785" s="67"/>
      <c r="X785" s="67"/>
      <c r="Y785" s="67"/>
      <c r="Z785" s="67"/>
    </row>
    <row r="786" ht="14.25" customHeight="1">
      <c r="A786" s="67"/>
      <c r="B786" s="67"/>
      <c r="C786" s="935"/>
      <c r="D786" s="67"/>
      <c r="E786" s="67"/>
      <c r="F786" s="67"/>
      <c r="G786" s="67"/>
      <c r="H786" s="67"/>
      <c r="I786" s="67"/>
      <c r="J786" s="67"/>
      <c r="K786" s="67"/>
      <c r="L786" s="67"/>
      <c r="M786" s="67"/>
      <c r="N786" s="67"/>
      <c r="O786" s="67"/>
      <c r="P786" s="67"/>
      <c r="Q786" s="67"/>
      <c r="S786" s="67"/>
      <c r="T786" s="67"/>
      <c r="U786" s="67"/>
      <c r="V786" s="67"/>
      <c r="W786" s="67"/>
      <c r="X786" s="67"/>
      <c r="Y786" s="67"/>
      <c r="Z786" s="67"/>
    </row>
    <row r="787" ht="14.25" customHeight="1">
      <c r="A787" s="67"/>
      <c r="B787" s="67"/>
      <c r="C787" s="935"/>
      <c r="D787" s="67"/>
      <c r="E787" s="67"/>
      <c r="F787" s="67"/>
      <c r="G787" s="67"/>
      <c r="H787" s="67"/>
      <c r="I787" s="67"/>
      <c r="J787" s="67"/>
      <c r="K787" s="67"/>
      <c r="L787" s="67"/>
      <c r="M787" s="67"/>
      <c r="N787" s="67"/>
      <c r="O787" s="67"/>
      <c r="P787" s="67"/>
      <c r="Q787" s="67"/>
      <c r="S787" s="67"/>
      <c r="T787" s="67"/>
      <c r="U787" s="67"/>
      <c r="V787" s="67"/>
      <c r="W787" s="67"/>
      <c r="X787" s="67"/>
      <c r="Y787" s="67"/>
      <c r="Z787" s="67"/>
    </row>
    <row r="788" ht="14.25" customHeight="1">
      <c r="A788" s="67"/>
      <c r="B788" s="67"/>
      <c r="C788" s="935"/>
      <c r="D788" s="67"/>
      <c r="E788" s="67"/>
      <c r="F788" s="67"/>
      <c r="G788" s="67"/>
      <c r="H788" s="67"/>
      <c r="I788" s="67"/>
      <c r="J788" s="67"/>
      <c r="K788" s="67"/>
      <c r="L788" s="67"/>
      <c r="M788" s="67"/>
      <c r="N788" s="67"/>
      <c r="O788" s="67"/>
      <c r="P788" s="67"/>
      <c r="Q788" s="67"/>
      <c r="S788" s="67"/>
      <c r="T788" s="67"/>
      <c r="U788" s="67"/>
      <c r="V788" s="67"/>
      <c r="W788" s="67"/>
      <c r="X788" s="67"/>
      <c r="Y788" s="67"/>
      <c r="Z788" s="67"/>
    </row>
    <row r="789" ht="14.25" customHeight="1">
      <c r="A789" s="67"/>
      <c r="B789" s="67"/>
      <c r="C789" s="935"/>
      <c r="D789" s="67"/>
      <c r="E789" s="67"/>
      <c r="F789" s="67"/>
      <c r="G789" s="67"/>
      <c r="H789" s="67"/>
      <c r="I789" s="67"/>
      <c r="J789" s="67"/>
      <c r="K789" s="67"/>
      <c r="L789" s="67"/>
      <c r="M789" s="67"/>
      <c r="N789" s="67"/>
      <c r="O789" s="67"/>
      <c r="P789" s="67"/>
      <c r="Q789" s="67"/>
      <c r="S789" s="67"/>
      <c r="T789" s="67"/>
      <c r="U789" s="67"/>
      <c r="V789" s="67"/>
      <c r="W789" s="67"/>
      <c r="X789" s="67"/>
      <c r="Y789" s="67"/>
      <c r="Z789" s="67"/>
    </row>
    <row r="790" ht="14.25" customHeight="1">
      <c r="A790" s="67"/>
      <c r="B790" s="67"/>
      <c r="C790" s="935"/>
      <c r="D790" s="67"/>
      <c r="E790" s="67"/>
      <c r="F790" s="67"/>
      <c r="G790" s="67"/>
      <c r="H790" s="67"/>
      <c r="I790" s="67"/>
      <c r="J790" s="67"/>
      <c r="K790" s="67"/>
      <c r="L790" s="67"/>
      <c r="M790" s="67"/>
      <c r="N790" s="67"/>
      <c r="O790" s="67"/>
      <c r="P790" s="67"/>
      <c r="Q790" s="67"/>
      <c r="S790" s="67"/>
      <c r="T790" s="67"/>
      <c r="U790" s="67"/>
      <c r="V790" s="67"/>
      <c r="W790" s="67"/>
      <c r="X790" s="67"/>
      <c r="Y790" s="67"/>
      <c r="Z790" s="67"/>
    </row>
    <row r="791" ht="14.25" customHeight="1">
      <c r="A791" s="67"/>
      <c r="B791" s="67"/>
      <c r="C791" s="935"/>
      <c r="D791" s="67"/>
      <c r="E791" s="67"/>
      <c r="F791" s="67"/>
      <c r="G791" s="67"/>
      <c r="H791" s="67"/>
      <c r="I791" s="67"/>
      <c r="J791" s="67"/>
      <c r="K791" s="67"/>
      <c r="L791" s="67"/>
      <c r="M791" s="67"/>
      <c r="N791" s="67"/>
      <c r="O791" s="67"/>
      <c r="P791" s="67"/>
      <c r="Q791" s="67"/>
      <c r="S791" s="67"/>
      <c r="T791" s="67"/>
      <c r="U791" s="67"/>
      <c r="V791" s="67"/>
      <c r="W791" s="67"/>
      <c r="X791" s="67"/>
      <c r="Y791" s="67"/>
      <c r="Z791" s="67"/>
    </row>
    <row r="792" ht="14.25" customHeight="1">
      <c r="A792" s="67"/>
      <c r="B792" s="67"/>
      <c r="C792" s="935"/>
      <c r="D792" s="67"/>
      <c r="E792" s="67"/>
      <c r="F792" s="67"/>
      <c r="G792" s="67"/>
      <c r="H792" s="67"/>
      <c r="I792" s="67"/>
      <c r="J792" s="67"/>
      <c r="K792" s="67"/>
      <c r="L792" s="67"/>
      <c r="M792" s="67"/>
      <c r="N792" s="67"/>
      <c r="O792" s="67"/>
      <c r="P792" s="67"/>
      <c r="Q792" s="67"/>
      <c r="S792" s="67"/>
      <c r="T792" s="67"/>
      <c r="U792" s="67"/>
      <c r="V792" s="67"/>
      <c r="W792" s="67"/>
      <c r="X792" s="67"/>
      <c r="Y792" s="67"/>
      <c r="Z792" s="67"/>
    </row>
    <row r="793" ht="14.25" customHeight="1">
      <c r="A793" s="67"/>
      <c r="B793" s="67"/>
      <c r="C793" s="935"/>
      <c r="D793" s="67"/>
      <c r="E793" s="67"/>
      <c r="F793" s="67"/>
      <c r="G793" s="67"/>
      <c r="H793" s="67"/>
      <c r="I793" s="67"/>
      <c r="J793" s="67"/>
      <c r="K793" s="67"/>
      <c r="L793" s="67"/>
      <c r="M793" s="67"/>
      <c r="N793" s="67"/>
      <c r="O793" s="67"/>
      <c r="P793" s="67"/>
      <c r="Q793" s="67"/>
      <c r="S793" s="67"/>
      <c r="T793" s="67"/>
      <c r="U793" s="67"/>
      <c r="V793" s="67"/>
      <c r="W793" s="67"/>
      <c r="X793" s="67"/>
      <c r="Y793" s="67"/>
      <c r="Z793" s="67"/>
    </row>
    <row r="794" ht="14.25" customHeight="1">
      <c r="A794" s="67"/>
      <c r="B794" s="67"/>
      <c r="C794" s="935"/>
      <c r="D794" s="67"/>
      <c r="E794" s="67"/>
      <c r="F794" s="67"/>
      <c r="G794" s="67"/>
      <c r="H794" s="67"/>
      <c r="I794" s="67"/>
      <c r="J794" s="67"/>
      <c r="K794" s="67"/>
      <c r="L794" s="67"/>
      <c r="M794" s="67"/>
      <c r="N794" s="67"/>
      <c r="O794" s="67"/>
      <c r="P794" s="67"/>
      <c r="Q794" s="67"/>
      <c r="S794" s="67"/>
      <c r="T794" s="67"/>
      <c r="U794" s="67"/>
      <c r="V794" s="67"/>
      <c r="W794" s="67"/>
      <c r="X794" s="67"/>
      <c r="Y794" s="67"/>
      <c r="Z794" s="67"/>
    </row>
    <row r="795" ht="14.25" customHeight="1">
      <c r="A795" s="67"/>
      <c r="B795" s="67"/>
      <c r="C795" s="935"/>
      <c r="D795" s="67"/>
      <c r="E795" s="67"/>
      <c r="F795" s="67"/>
      <c r="G795" s="67"/>
      <c r="H795" s="67"/>
      <c r="I795" s="67"/>
      <c r="J795" s="67"/>
      <c r="K795" s="67"/>
      <c r="L795" s="67"/>
      <c r="M795" s="67"/>
      <c r="N795" s="67"/>
      <c r="O795" s="67"/>
      <c r="P795" s="67"/>
      <c r="Q795" s="67"/>
      <c r="S795" s="67"/>
      <c r="T795" s="67"/>
      <c r="U795" s="67"/>
      <c r="V795" s="67"/>
      <c r="W795" s="67"/>
      <c r="X795" s="67"/>
      <c r="Y795" s="67"/>
      <c r="Z795" s="67"/>
    </row>
    <row r="796" ht="14.25" customHeight="1">
      <c r="A796" s="67"/>
      <c r="B796" s="67"/>
      <c r="C796" s="935"/>
      <c r="D796" s="67"/>
      <c r="E796" s="67"/>
      <c r="F796" s="67"/>
      <c r="G796" s="67"/>
      <c r="H796" s="67"/>
      <c r="I796" s="67"/>
      <c r="J796" s="67"/>
      <c r="K796" s="67"/>
      <c r="L796" s="67"/>
      <c r="M796" s="67"/>
      <c r="N796" s="67"/>
      <c r="O796" s="67"/>
      <c r="P796" s="67"/>
      <c r="Q796" s="67"/>
      <c r="S796" s="67"/>
      <c r="T796" s="67"/>
      <c r="U796" s="67"/>
      <c r="V796" s="67"/>
      <c r="W796" s="67"/>
      <c r="X796" s="67"/>
      <c r="Y796" s="67"/>
      <c r="Z796" s="67"/>
    </row>
    <row r="797" ht="14.25" customHeight="1">
      <c r="A797" s="67"/>
      <c r="B797" s="67"/>
      <c r="C797" s="935"/>
      <c r="D797" s="67"/>
      <c r="E797" s="67"/>
      <c r="F797" s="67"/>
      <c r="G797" s="67"/>
      <c r="H797" s="67"/>
      <c r="I797" s="67"/>
      <c r="J797" s="67"/>
      <c r="K797" s="67"/>
      <c r="L797" s="67"/>
      <c r="M797" s="67"/>
      <c r="N797" s="67"/>
      <c r="O797" s="67"/>
      <c r="P797" s="67"/>
      <c r="Q797" s="67"/>
      <c r="S797" s="67"/>
      <c r="T797" s="67"/>
      <c r="U797" s="67"/>
      <c r="V797" s="67"/>
      <c r="W797" s="67"/>
      <c r="X797" s="67"/>
      <c r="Y797" s="67"/>
      <c r="Z797" s="67"/>
    </row>
    <row r="798" ht="14.25" customHeight="1">
      <c r="A798" s="67"/>
      <c r="B798" s="67"/>
      <c r="C798" s="935"/>
      <c r="D798" s="67"/>
      <c r="E798" s="67"/>
      <c r="F798" s="67"/>
      <c r="G798" s="67"/>
      <c r="H798" s="67"/>
      <c r="I798" s="67"/>
      <c r="J798" s="67"/>
      <c r="K798" s="67"/>
      <c r="L798" s="67"/>
      <c r="M798" s="67"/>
      <c r="N798" s="67"/>
      <c r="O798" s="67"/>
      <c r="P798" s="67"/>
      <c r="Q798" s="67"/>
      <c r="S798" s="67"/>
      <c r="T798" s="67"/>
      <c r="U798" s="67"/>
      <c r="V798" s="67"/>
      <c r="W798" s="67"/>
      <c r="X798" s="67"/>
      <c r="Y798" s="67"/>
      <c r="Z798" s="67"/>
    </row>
    <row r="799" ht="14.25" customHeight="1">
      <c r="A799" s="67"/>
      <c r="B799" s="67"/>
      <c r="C799" s="935"/>
      <c r="D799" s="67"/>
      <c r="E799" s="67"/>
      <c r="F799" s="67"/>
      <c r="G799" s="67"/>
      <c r="H799" s="67"/>
      <c r="I799" s="67"/>
      <c r="J799" s="67"/>
      <c r="K799" s="67"/>
      <c r="L799" s="67"/>
      <c r="M799" s="67"/>
      <c r="N799" s="67"/>
      <c r="O799" s="67"/>
      <c r="P799" s="67"/>
      <c r="Q799" s="67"/>
      <c r="S799" s="67"/>
      <c r="T799" s="67"/>
      <c r="U799" s="67"/>
      <c r="V799" s="67"/>
      <c r="W799" s="67"/>
      <c r="X799" s="67"/>
      <c r="Y799" s="67"/>
      <c r="Z799" s="67"/>
    </row>
    <row r="800" ht="14.25" customHeight="1">
      <c r="A800" s="67"/>
      <c r="B800" s="67"/>
      <c r="C800" s="935"/>
      <c r="D800" s="67"/>
      <c r="E800" s="67"/>
      <c r="F800" s="67"/>
      <c r="G800" s="67"/>
      <c r="H800" s="67"/>
      <c r="I800" s="67"/>
      <c r="J800" s="67"/>
      <c r="K800" s="67"/>
      <c r="L800" s="67"/>
      <c r="M800" s="67"/>
      <c r="N800" s="67"/>
      <c r="O800" s="67"/>
      <c r="P800" s="67"/>
      <c r="Q800" s="67"/>
      <c r="S800" s="67"/>
      <c r="T800" s="67"/>
      <c r="U800" s="67"/>
      <c r="V800" s="67"/>
      <c r="W800" s="67"/>
      <c r="X800" s="67"/>
      <c r="Y800" s="67"/>
      <c r="Z800" s="67"/>
    </row>
    <row r="801" ht="14.25" customHeight="1">
      <c r="A801" s="67"/>
      <c r="B801" s="67"/>
      <c r="C801" s="935"/>
      <c r="D801" s="67"/>
      <c r="E801" s="67"/>
      <c r="F801" s="67"/>
      <c r="G801" s="67"/>
      <c r="H801" s="67"/>
      <c r="I801" s="67"/>
      <c r="J801" s="67"/>
      <c r="K801" s="67"/>
      <c r="L801" s="67"/>
      <c r="M801" s="67"/>
      <c r="N801" s="67"/>
      <c r="O801" s="67"/>
      <c r="P801" s="67"/>
      <c r="Q801" s="67"/>
      <c r="S801" s="67"/>
      <c r="T801" s="67"/>
      <c r="U801" s="67"/>
      <c r="V801" s="67"/>
      <c r="W801" s="67"/>
      <c r="X801" s="67"/>
      <c r="Y801" s="67"/>
      <c r="Z801" s="67"/>
    </row>
    <row r="802" ht="14.25" customHeight="1">
      <c r="A802" s="67"/>
      <c r="B802" s="67"/>
      <c r="C802" s="935"/>
      <c r="D802" s="67"/>
      <c r="E802" s="67"/>
      <c r="F802" s="67"/>
      <c r="G802" s="67"/>
      <c r="H802" s="67"/>
      <c r="I802" s="67"/>
      <c r="J802" s="67"/>
      <c r="K802" s="67"/>
      <c r="L802" s="67"/>
      <c r="M802" s="67"/>
      <c r="N802" s="67"/>
      <c r="O802" s="67"/>
      <c r="P802" s="67"/>
      <c r="Q802" s="67"/>
      <c r="S802" s="67"/>
      <c r="T802" s="67"/>
      <c r="U802" s="67"/>
      <c r="V802" s="67"/>
      <c r="W802" s="67"/>
      <c r="X802" s="67"/>
      <c r="Y802" s="67"/>
      <c r="Z802" s="67"/>
    </row>
    <row r="803" ht="14.25" customHeight="1">
      <c r="A803" s="67"/>
      <c r="B803" s="67"/>
      <c r="C803" s="935"/>
      <c r="D803" s="67"/>
      <c r="E803" s="67"/>
      <c r="F803" s="67"/>
      <c r="G803" s="67"/>
      <c r="H803" s="67"/>
      <c r="I803" s="67"/>
      <c r="J803" s="67"/>
      <c r="K803" s="67"/>
      <c r="L803" s="67"/>
      <c r="M803" s="67"/>
      <c r="N803" s="67"/>
      <c r="O803" s="67"/>
      <c r="P803" s="67"/>
      <c r="Q803" s="67"/>
      <c r="S803" s="67"/>
      <c r="T803" s="67"/>
      <c r="U803" s="67"/>
      <c r="V803" s="67"/>
      <c r="W803" s="67"/>
      <c r="X803" s="67"/>
      <c r="Y803" s="67"/>
      <c r="Z803" s="67"/>
    </row>
    <row r="804" ht="14.25" customHeight="1">
      <c r="A804" s="67"/>
      <c r="B804" s="67"/>
      <c r="C804" s="935"/>
      <c r="D804" s="67"/>
      <c r="E804" s="67"/>
      <c r="F804" s="67"/>
      <c r="G804" s="67"/>
      <c r="H804" s="67"/>
      <c r="I804" s="67"/>
      <c r="J804" s="67"/>
      <c r="K804" s="67"/>
      <c r="L804" s="67"/>
      <c r="M804" s="67"/>
      <c r="N804" s="67"/>
      <c r="O804" s="67"/>
      <c r="P804" s="67"/>
      <c r="Q804" s="67"/>
      <c r="S804" s="67"/>
      <c r="T804" s="67"/>
      <c r="U804" s="67"/>
      <c r="V804" s="67"/>
      <c r="W804" s="67"/>
      <c r="X804" s="67"/>
      <c r="Y804" s="67"/>
      <c r="Z804" s="67"/>
    </row>
    <row r="805" ht="14.25" customHeight="1">
      <c r="A805" s="67"/>
      <c r="B805" s="67"/>
      <c r="C805" s="935"/>
      <c r="D805" s="67"/>
      <c r="E805" s="67"/>
      <c r="F805" s="67"/>
      <c r="G805" s="67"/>
      <c r="H805" s="67"/>
      <c r="I805" s="67"/>
      <c r="J805" s="67"/>
      <c r="K805" s="67"/>
      <c r="L805" s="67"/>
      <c r="M805" s="67"/>
      <c r="N805" s="67"/>
      <c r="O805" s="67"/>
      <c r="P805" s="67"/>
      <c r="Q805" s="67"/>
      <c r="S805" s="67"/>
      <c r="T805" s="67"/>
      <c r="U805" s="67"/>
      <c r="V805" s="67"/>
      <c r="W805" s="67"/>
      <c r="X805" s="67"/>
      <c r="Y805" s="67"/>
      <c r="Z805" s="67"/>
    </row>
    <row r="806" ht="14.25" customHeight="1">
      <c r="A806" s="67"/>
      <c r="B806" s="67"/>
      <c r="C806" s="935"/>
      <c r="D806" s="67"/>
      <c r="E806" s="67"/>
      <c r="F806" s="67"/>
      <c r="G806" s="67"/>
      <c r="H806" s="67"/>
      <c r="I806" s="67"/>
      <c r="J806" s="67"/>
      <c r="K806" s="67"/>
      <c r="L806" s="67"/>
      <c r="M806" s="67"/>
      <c r="N806" s="67"/>
      <c r="O806" s="67"/>
      <c r="P806" s="67"/>
      <c r="Q806" s="67"/>
      <c r="S806" s="67"/>
      <c r="T806" s="67"/>
      <c r="U806" s="67"/>
      <c r="V806" s="67"/>
      <c r="W806" s="67"/>
      <c r="X806" s="67"/>
      <c r="Y806" s="67"/>
      <c r="Z806" s="67"/>
    </row>
    <row r="807" ht="14.25" customHeight="1">
      <c r="A807" s="67"/>
      <c r="B807" s="67"/>
      <c r="C807" s="935"/>
      <c r="D807" s="67"/>
      <c r="E807" s="67"/>
      <c r="F807" s="67"/>
      <c r="G807" s="67"/>
      <c r="H807" s="67"/>
      <c r="I807" s="67"/>
      <c r="J807" s="67"/>
      <c r="K807" s="67"/>
      <c r="L807" s="67"/>
      <c r="M807" s="67"/>
      <c r="N807" s="67"/>
      <c r="O807" s="67"/>
      <c r="P807" s="67"/>
      <c r="Q807" s="67"/>
      <c r="S807" s="67"/>
      <c r="T807" s="67"/>
      <c r="U807" s="67"/>
      <c r="V807" s="67"/>
      <c r="W807" s="67"/>
      <c r="X807" s="67"/>
      <c r="Y807" s="67"/>
      <c r="Z807" s="67"/>
    </row>
    <row r="808" ht="14.25" customHeight="1">
      <c r="A808" s="67"/>
      <c r="B808" s="67"/>
      <c r="C808" s="935"/>
      <c r="D808" s="67"/>
      <c r="E808" s="67"/>
      <c r="F808" s="67"/>
      <c r="G808" s="67"/>
      <c r="H808" s="67"/>
      <c r="I808" s="67"/>
      <c r="J808" s="67"/>
      <c r="K808" s="67"/>
      <c r="L808" s="67"/>
      <c r="M808" s="67"/>
      <c r="N808" s="67"/>
      <c r="O808" s="67"/>
      <c r="P808" s="67"/>
      <c r="Q808" s="67"/>
      <c r="S808" s="67"/>
      <c r="T808" s="67"/>
      <c r="U808" s="67"/>
      <c r="V808" s="67"/>
      <c r="W808" s="67"/>
      <c r="X808" s="67"/>
      <c r="Y808" s="67"/>
      <c r="Z808" s="67"/>
    </row>
    <row r="809" ht="14.25" customHeight="1">
      <c r="A809" s="67"/>
      <c r="B809" s="67"/>
      <c r="C809" s="935"/>
      <c r="D809" s="67"/>
      <c r="E809" s="67"/>
      <c r="F809" s="67"/>
      <c r="G809" s="67"/>
      <c r="H809" s="67"/>
      <c r="I809" s="67"/>
      <c r="J809" s="67"/>
      <c r="K809" s="67"/>
      <c r="L809" s="67"/>
      <c r="M809" s="67"/>
      <c r="N809" s="67"/>
      <c r="O809" s="67"/>
      <c r="P809" s="67"/>
      <c r="Q809" s="67"/>
      <c r="S809" s="67"/>
      <c r="T809" s="67"/>
      <c r="U809" s="67"/>
      <c r="V809" s="67"/>
      <c r="W809" s="67"/>
      <c r="X809" s="67"/>
      <c r="Y809" s="67"/>
      <c r="Z809" s="67"/>
    </row>
    <row r="810" ht="14.25" customHeight="1">
      <c r="A810" s="67"/>
      <c r="B810" s="67"/>
      <c r="C810" s="935"/>
      <c r="D810" s="67"/>
      <c r="E810" s="67"/>
      <c r="F810" s="67"/>
      <c r="G810" s="67"/>
      <c r="H810" s="67"/>
      <c r="I810" s="67"/>
      <c r="J810" s="67"/>
      <c r="K810" s="67"/>
      <c r="L810" s="67"/>
      <c r="M810" s="67"/>
      <c r="N810" s="67"/>
      <c r="O810" s="67"/>
      <c r="P810" s="67"/>
      <c r="Q810" s="67"/>
      <c r="S810" s="67"/>
      <c r="T810" s="67"/>
      <c r="U810" s="67"/>
      <c r="V810" s="67"/>
      <c r="W810" s="67"/>
      <c r="X810" s="67"/>
      <c r="Y810" s="67"/>
      <c r="Z810" s="67"/>
    </row>
    <row r="811" ht="14.25" customHeight="1">
      <c r="A811" s="67"/>
      <c r="B811" s="67"/>
      <c r="C811" s="935"/>
      <c r="D811" s="67"/>
      <c r="E811" s="67"/>
      <c r="F811" s="67"/>
      <c r="G811" s="67"/>
      <c r="H811" s="67"/>
      <c r="I811" s="67"/>
      <c r="J811" s="67"/>
      <c r="K811" s="67"/>
      <c r="L811" s="67"/>
      <c r="M811" s="67"/>
      <c r="N811" s="67"/>
      <c r="O811" s="67"/>
      <c r="P811" s="67"/>
      <c r="Q811" s="67"/>
      <c r="S811" s="67"/>
      <c r="T811" s="67"/>
      <c r="U811" s="67"/>
      <c r="V811" s="67"/>
      <c r="W811" s="67"/>
      <c r="X811" s="67"/>
      <c r="Y811" s="67"/>
      <c r="Z811" s="67"/>
    </row>
    <row r="812" ht="14.25" customHeight="1">
      <c r="A812" s="67"/>
      <c r="B812" s="67"/>
      <c r="C812" s="935"/>
      <c r="D812" s="67"/>
      <c r="E812" s="67"/>
      <c r="F812" s="67"/>
      <c r="G812" s="67"/>
      <c r="H812" s="67"/>
      <c r="I812" s="67"/>
      <c r="J812" s="67"/>
      <c r="K812" s="67"/>
      <c r="L812" s="67"/>
      <c r="M812" s="67"/>
      <c r="N812" s="67"/>
      <c r="O812" s="67"/>
      <c r="P812" s="67"/>
      <c r="Q812" s="67"/>
      <c r="S812" s="67"/>
      <c r="T812" s="67"/>
      <c r="U812" s="67"/>
      <c r="V812" s="67"/>
      <c r="W812" s="67"/>
      <c r="X812" s="67"/>
      <c r="Y812" s="67"/>
      <c r="Z812" s="67"/>
    </row>
    <row r="813" ht="14.25" customHeight="1">
      <c r="A813" s="67"/>
      <c r="B813" s="67"/>
      <c r="C813" s="935"/>
      <c r="D813" s="67"/>
      <c r="E813" s="67"/>
      <c r="F813" s="67"/>
      <c r="G813" s="67"/>
      <c r="H813" s="67"/>
      <c r="I813" s="67"/>
      <c r="J813" s="67"/>
      <c r="K813" s="67"/>
      <c r="L813" s="67"/>
      <c r="M813" s="67"/>
      <c r="N813" s="67"/>
      <c r="O813" s="67"/>
      <c r="P813" s="67"/>
      <c r="Q813" s="67"/>
      <c r="S813" s="67"/>
      <c r="T813" s="67"/>
      <c r="U813" s="67"/>
      <c r="V813" s="67"/>
      <c r="W813" s="67"/>
      <c r="X813" s="67"/>
      <c r="Y813" s="67"/>
      <c r="Z813" s="67"/>
    </row>
    <row r="814" ht="14.25" customHeight="1">
      <c r="A814" s="67"/>
      <c r="B814" s="67"/>
      <c r="C814" s="935"/>
      <c r="D814" s="67"/>
      <c r="E814" s="67"/>
      <c r="F814" s="67"/>
      <c r="G814" s="67"/>
      <c r="H814" s="67"/>
      <c r="I814" s="67"/>
      <c r="J814" s="67"/>
      <c r="K814" s="67"/>
      <c r="L814" s="67"/>
      <c r="M814" s="67"/>
      <c r="N814" s="67"/>
      <c r="O814" s="67"/>
      <c r="P814" s="67"/>
      <c r="Q814" s="67"/>
      <c r="S814" s="67"/>
      <c r="T814" s="67"/>
      <c r="U814" s="67"/>
      <c r="V814" s="67"/>
      <c r="W814" s="67"/>
      <c r="X814" s="67"/>
      <c r="Y814" s="67"/>
      <c r="Z814" s="67"/>
    </row>
    <row r="815" ht="14.25" customHeight="1">
      <c r="A815" s="67"/>
      <c r="B815" s="67"/>
      <c r="C815" s="935"/>
      <c r="D815" s="67"/>
      <c r="E815" s="67"/>
      <c r="F815" s="67"/>
      <c r="G815" s="67"/>
      <c r="H815" s="67"/>
      <c r="I815" s="67"/>
      <c r="J815" s="67"/>
      <c r="K815" s="67"/>
      <c r="L815" s="67"/>
      <c r="M815" s="67"/>
      <c r="N815" s="67"/>
      <c r="O815" s="67"/>
      <c r="P815" s="67"/>
      <c r="Q815" s="67"/>
      <c r="S815" s="67"/>
      <c r="T815" s="67"/>
      <c r="U815" s="67"/>
      <c r="V815" s="67"/>
      <c r="W815" s="67"/>
      <c r="X815" s="67"/>
      <c r="Y815" s="67"/>
      <c r="Z815" s="67"/>
    </row>
    <row r="816" ht="14.25" customHeight="1">
      <c r="A816" s="67"/>
      <c r="B816" s="67"/>
      <c r="C816" s="935"/>
      <c r="D816" s="67"/>
      <c r="E816" s="67"/>
      <c r="F816" s="67"/>
      <c r="G816" s="67"/>
      <c r="H816" s="67"/>
      <c r="I816" s="67"/>
      <c r="J816" s="67"/>
      <c r="K816" s="67"/>
      <c r="L816" s="67"/>
      <c r="M816" s="67"/>
      <c r="N816" s="67"/>
      <c r="O816" s="67"/>
      <c r="P816" s="67"/>
      <c r="Q816" s="67"/>
      <c r="S816" s="67"/>
      <c r="T816" s="67"/>
      <c r="U816" s="67"/>
      <c r="V816" s="67"/>
      <c r="W816" s="67"/>
      <c r="X816" s="67"/>
      <c r="Y816" s="67"/>
      <c r="Z816" s="67"/>
    </row>
    <row r="817" ht="14.25" customHeight="1">
      <c r="A817" s="67"/>
      <c r="B817" s="67"/>
      <c r="C817" s="935"/>
      <c r="D817" s="67"/>
      <c r="E817" s="67"/>
      <c r="F817" s="67"/>
      <c r="G817" s="67"/>
      <c r="H817" s="67"/>
      <c r="I817" s="67"/>
      <c r="J817" s="67"/>
      <c r="K817" s="67"/>
      <c r="L817" s="67"/>
      <c r="M817" s="67"/>
      <c r="N817" s="67"/>
      <c r="O817" s="67"/>
      <c r="P817" s="67"/>
      <c r="Q817" s="67"/>
      <c r="S817" s="67"/>
      <c r="T817" s="67"/>
      <c r="U817" s="67"/>
      <c r="V817" s="67"/>
      <c r="W817" s="67"/>
      <c r="X817" s="67"/>
      <c r="Y817" s="67"/>
      <c r="Z817" s="67"/>
    </row>
    <row r="818" ht="14.25" customHeight="1">
      <c r="A818" s="67"/>
      <c r="B818" s="67"/>
      <c r="C818" s="935"/>
      <c r="D818" s="67"/>
      <c r="E818" s="67"/>
      <c r="F818" s="67"/>
      <c r="G818" s="67"/>
      <c r="H818" s="67"/>
      <c r="I818" s="67"/>
      <c r="J818" s="67"/>
      <c r="K818" s="67"/>
      <c r="L818" s="67"/>
      <c r="M818" s="67"/>
      <c r="N818" s="67"/>
      <c r="O818" s="67"/>
      <c r="P818" s="67"/>
      <c r="Q818" s="67"/>
      <c r="S818" s="67"/>
      <c r="T818" s="67"/>
      <c r="U818" s="67"/>
      <c r="V818" s="67"/>
      <c r="W818" s="67"/>
      <c r="X818" s="67"/>
      <c r="Y818" s="67"/>
      <c r="Z818" s="67"/>
    </row>
    <row r="819" ht="14.25" customHeight="1">
      <c r="A819" s="67"/>
      <c r="B819" s="67"/>
      <c r="C819" s="935"/>
      <c r="D819" s="67"/>
      <c r="E819" s="67"/>
      <c r="F819" s="67"/>
      <c r="G819" s="67"/>
      <c r="H819" s="67"/>
      <c r="I819" s="67"/>
      <c r="J819" s="67"/>
      <c r="K819" s="67"/>
      <c r="L819" s="67"/>
      <c r="M819" s="67"/>
      <c r="N819" s="67"/>
      <c r="O819" s="67"/>
      <c r="P819" s="67"/>
      <c r="Q819" s="67"/>
      <c r="S819" s="67"/>
      <c r="T819" s="67"/>
      <c r="U819" s="67"/>
      <c r="V819" s="67"/>
      <c r="W819" s="67"/>
      <c r="X819" s="67"/>
      <c r="Y819" s="67"/>
      <c r="Z819" s="67"/>
    </row>
    <row r="820" ht="14.25" customHeight="1">
      <c r="A820" s="67"/>
      <c r="B820" s="67"/>
      <c r="C820" s="935"/>
      <c r="D820" s="67"/>
      <c r="E820" s="67"/>
      <c r="F820" s="67"/>
      <c r="G820" s="67"/>
      <c r="H820" s="67"/>
      <c r="I820" s="67"/>
      <c r="J820" s="67"/>
      <c r="K820" s="67"/>
      <c r="L820" s="67"/>
      <c r="M820" s="67"/>
      <c r="N820" s="67"/>
      <c r="O820" s="67"/>
      <c r="P820" s="67"/>
      <c r="Q820" s="67"/>
      <c r="S820" s="67"/>
      <c r="T820" s="67"/>
      <c r="U820" s="67"/>
      <c r="V820" s="67"/>
      <c r="W820" s="67"/>
      <c r="X820" s="67"/>
      <c r="Y820" s="67"/>
      <c r="Z820" s="67"/>
    </row>
    <row r="821" ht="14.25" customHeight="1">
      <c r="A821" s="67"/>
      <c r="B821" s="67"/>
      <c r="C821" s="935"/>
      <c r="D821" s="67"/>
      <c r="E821" s="67"/>
      <c r="F821" s="67"/>
      <c r="G821" s="67"/>
      <c r="H821" s="67"/>
      <c r="I821" s="67"/>
      <c r="J821" s="67"/>
      <c r="K821" s="67"/>
      <c r="L821" s="67"/>
      <c r="M821" s="67"/>
      <c r="N821" s="67"/>
      <c r="O821" s="67"/>
      <c r="P821" s="67"/>
      <c r="Q821" s="67"/>
      <c r="S821" s="67"/>
      <c r="T821" s="67"/>
      <c r="U821" s="67"/>
      <c r="V821" s="67"/>
      <c r="W821" s="67"/>
      <c r="X821" s="67"/>
      <c r="Y821" s="67"/>
      <c r="Z821" s="67"/>
    </row>
    <row r="822" ht="14.25" customHeight="1">
      <c r="A822" s="67"/>
      <c r="B822" s="67"/>
      <c r="C822" s="935"/>
      <c r="D822" s="67"/>
      <c r="E822" s="67"/>
      <c r="F822" s="67"/>
      <c r="G822" s="67"/>
      <c r="H822" s="67"/>
      <c r="I822" s="67"/>
      <c r="J822" s="67"/>
      <c r="K822" s="67"/>
      <c r="L822" s="67"/>
      <c r="M822" s="67"/>
      <c r="N822" s="67"/>
      <c r="O822" s="67"/>
      <c r="P822" s="67"/>
      <c r="Q822" s="67"/>
      <c r="S822" s="67"/>
      <c r="T822" s="67"/>
      <c r="U822" s="67"/>
      <c r="V822" s="67"/>
      <c r="W822" s="67"/>
      <c r="X822" s="67"/>
      <c r="Y822" s="67"/>
      <c r="Z822" s="67"/>
    </row>
    <row r="823" ht="14.25" customHeight="1">
      <c r="A823" s="67"/>
      <c r="B823" s="67"/>
      <c r="C823" s="935"/>
      <c r="D823" s="67"/>
      <c r="E823" s="67"/>
      <c r="F823" s="67"/>
      <c r="G823" s="67"/>
      <c r="H823" s="67"/>
      <c r="I823" s="67"/>
      <c r="J823" s="67"/>
      <c r="K823" s="67"/>
      <c r="L823" s="67"/>
      <c r="M823" s="67"/>
      <c r="N823" s="67"/>
      <c r="O823" s="67"/>
      <c r="P823" s="67"/>
      <c r="Q823" s="67"/>
      <c r="S823" s="67"/>
      <c r="T823" s="67"/>
      <c r="U823" s="67"/>
      <c r="V823" s="67"/>
      <c r="W823" s="67"/>
      <c r="X823" s="67"/>
      <c r="Y823" s="67"/>
      <c r="Z823" s="67"/>
    </row>
    <row r="824" ht="14.25" customHeight="1">
      <c r="A824" s="67"/>
      <c r="B824" s="67"/>
      <c r="C824" s="935"/>
      <c r="D824" s="67"/>
      <c r="E824" s="67"/>
      <c r="F824" s="67"/>
      <c r="G824" s="67"/>
      <c r="H824" s="67"/>
      <c r="I824" s="67"/>
      <c r="J824" s="67"/>
      <c r="K824" s="67"/>
      <c r="L824" s="67"/>
      <c r="M824" s="67"/>
      <c r="N824" s="67"/>
      <c r="O824" s="67"/>
      <c r="P824" s="67"/>
      <c r="Q824" s="67"/>
      <c r="S824" s="67"/>
      <c r="T824" s="67"/>
      <c r="U824" s="67"/>
      <c r="V824" s="67"/>
      <c r="W824" s="67"/>
      <c r="X824" s="67"/>
      <c r="Y824" s="67"/>
      <c r="Z824" s="67"/>
    </row>
    <row r="825" ht="14.25" customHeight="1">
      <c r="A825" s="67"/>
      <c r="B825" s="67"/>
      <c r="C825" s="935"/>
      <c r="D825" s="67"/>
      <c r="E825" s="67"/>
      <c r="F825" s="67"/>
      <c r="G825" s="67"/>
      <c r="H825" s="67"/>
      <c r="I825" s="67"/>
      <c r="J825" s="67"/>
      <c r="K825" s="67"/>
      <c r="L825" s="67"/>
      <c r="M825" s="67"/>
      <c r="N825" s="67"/>
      <c r="O825" s="67"/>
      <c r="P825" s="67"/>
      <c r="Q825" s="67"/>
      <c r="S825" s="67"/>
      <c r="T825" s="67"/>
      <c r="U825" s="67"/>
      <c r="V825" s="67"/>
      <c r="W825" s="67"/>
      <c r="X825" s="67"/>
      <c r="Y825" s="67"/>
      <c r="Z825" s="67"/>
    </row>
    <row r="826" ht="14.25" customHeight="1">
      <c r="A826" s="67"/>
      <c r="B826" s="67"/>
      <c r="C826" s="935"/>
      <c r="D826" s="67"/>
      <c r="E826" s="67"/>
      <c r="F826" s="67"/>
      <c r="G826" s="67"/>
      <c r="H826" s="67"/>
      <c r="I826" s="67"/>
      <c r="J826" s="67"/>
      <c r="K826" s="67"/>
      <c r="L826" s="67"/>
      <c r="M826" s="67"/>
      <c r="N826" s="67"/>
      <c r="O826" s="67"/>
      <c r="P826" s="67"/>
      <c r="Q826" s="67"/>
      <c r="S826" s="67"/>
      <c r="T826" s="67"/>
      <c r="U826" s="67"/>
      <c r="V826" s="67"/>
      <c r="W826" s="67"/>
      <c r="X826" s="67"/>
      <c r="Y826" s="67"/>
      <c r="Z826" s="67"/>
    </row>
    <row r="827" ht="14.25" customHeight="1">
      <c r="A827" s="67"/>
      <c r="B827" s="67"/>
      <c r="C827" s="935"/>
      <c r="D827" s="67"/>
      <c r="E827" s="67"/>
      <c r="F827" s="67"/>
      <c r="G827" s="67"/>
      <c r="H827" s="67"/>
      <c r="I827" s="67"/>
      <c r="J827" s="67"/>
      <c r="K827" s="67"/>
      <c r="L827" s="67"/>
      <c r="M827" s="67"/>
      <c r="N827" s="67"/>
      <c r="O827" s="67"/>
      <c r="P827" s="67"/>
      <c r="Q827" s="67"/>
      <c r="S827" s="67"/>
      <c r="T827" s="67"/>
      <c r="U827" s="67"/>
      <c r="V827" s="67"/>
      <c r="W827" s="67"/>
      <c r="X827" s="67"/>
      <c r="Y827" s="67"/>
      <c r="Z827" s="67"/>
    </row>
    <row r="828" ht="14.25" customHeight="1">
      <c r="A828" s="67"/>
      <c r="B828" s="67"/>
      <c r="C828" s="935"/>
      <c r="D828" s="67"/>
      <c r="E828" s="67"/>
      <c r="F828" s="67"/>
      <c r="G828" s="67"/>
      <c r="H828" s="67"/>
      <c r="I828" s="67"/>
      <c r="J828" s="67"/>
      <c r="K828" s="67"/>
      <c r="L828" s="67"/>
      <c r="M828" s="67"/>
      <c r="N828" s="67"/>
      <c r="O828" s="67"/>
      <c r="P828" s="67"/>
      <c r="Q828" s="67"/>
      <c r="S828" s="67"/>
      <c r="T828" s="67"/>
      <c r="U828" s="67"/>
      <c r="V828" s="67"/>
      <c r="W828" s="67"/>
      <c r="X828" s="67"/>
      <c r="Y828" s="67"/>
      <c r="Z828" s="67"/>
    </row>
    <row r="829" ht="14.25" customHeight="1">
      <c r="A829" s="67"/>
      <c r="B829" s="67"/>
      <c r="C829" s="935"/>
      <c r="D829" s="67"/>
      <c r="E829" s="67"/>
      <c r="F829" s="67"/>
      <c r="G829" s="67"/>
      <c r="H829" s="67"/>
      <c r="I829" s="67"/>
      <c r="J829" s="67"/>
      <c r="K829" s="67"/>
      <c r="L829" s="67"/>
      <c r="M829" s="67"/>
      <c r="N829" s="67"/>
      <c r="O829" s="67"/>
      <c r="P829" s="67"/>
      <c r="Q829" s="67"/>
      <c r="S829" s="67"/>
      <c r="T829" s="67"/>
      <c r="U829" s="67"/>
      <c r="V829" s="67"/>
      <c r="W829" s="67"/>
      <c r="X829" s="67"/>
      <c r="Y829" s="67"/>
      <c r="Z829" s="67"/>
    </row>
    <row r="830" ht="14.25" customHeight="1">
      <c r="A830" s="67"/>
      <c r="B830" s="67"/>
      <c r="C830" s="935"/>
      <c r="D830" s="67"/>
      <c r="E830" s="67"/>
      <c r="F830" s="67"/>
      <c r="G830" s="67"/>
      <c r="H830" s="67"/>
      <c r="I830" s="67"/>
      <c r="J830" s="67"/>
      <c r="K830" s="67"/>
      <c r="L830" s="67"/>
      <c r="M830" s="67"/>
      <c r="N830" s="67"/>
      <c r="O830" s="67"/>
      <c r="P830" s="67"/>
      <c r="Q830" s="67"/>
      <c r="S830" s="67"/>
      <c r="T830" s="67"/>
      <c r="U830" s="67"/>
      <c r="V830" s="67"/>
      <c r="W830" s="67"/>
      <c r="X830" s="67"/>
      <c r="Y830" s="67"/>
      <c r="Z830" s="67"/>
    </row>
    <row r="831" ht="14.25" customHeight="1">
      <c r="A831" s="67"/>
      <c r="B831" s="67"/>
      <c r="C831" s="935"/>
      <c r="D831" s="67"/>
      <c r="E831" s="67"/>
      <c r="F831" s="67"/>
      <c r="G831" s="67"/>
      <c r="H831" s="67"/>
      <c r="I831" s="67"/>
      <c r="J831" s="67"/>
      <c r="K831" s="67"/>
      <c r="L831" s="67"/>
      <c r="M831" s="67"/>
      <c r="N831" s="67"/>
      <c r="O831" s="67"/>
      <c r="P831" s="67"/>
      <c r="Q831" s="67"/>
      <c r="S831" s="67"/>
      <c r="T831" s="67"/>
      <c r="U831" s="67"/>
      <c r="V831" s="67"/>
      <c r="W831" s="67"/>
      <c r="X831" s="67"/>
      <c r="Y831" s="67"/>
      <c r="Z831" s="67"/>
    </row>
    <row r="832" ht="14.25" customHeight="1">
      <c r="A832" s="67"/>
      <c r="B832" s="67"/>
      <c r="C832" s="935"/>
      <c r="D832" s="67"/>
      <c r="E832" s="67"/>
      <c r="F832" s="67"/>
      <c r="G832" s="67"/>
      <c r="H832" s="67"/>
      <c r="I832" s="67"/>
      <c r="J832" s="67"/>
      <c r="K832" s="67"/>
      <c r="L832" s="67"/>
      <c r="M832" s="67"/>
      <c r="N832" s="67"/>
      <c r="O832" s="67"/>
      <c r="P832" s="67"/>
      <c r="Q832" s="67"/>
      <c r="S832" s="67"/>
      <c r="T832" s="67"/>
      <c r="U832" s="67"/>
      <c r="V832" s="67"/>
      <c r="W832" s="67"/>
      <c r="X832" s="67"/>
      <c r="Y832" s="67"/>
      <c r="Z832" s="67"/>
    </row>
    <row r="833" ht="14.25" customHeight="1">
      <c r="A833" s="67"/>
      <c r="B833" s="67"/>
      <c r="C833" s="935"/>
      <c r="D833" s="67"/>
      <c r="E833" s="67"/>
      <c r="F833" s="67"/>
      <c r="G833" s="67"/>
      <c r="H833" s="67"/>
      <c r="I833" s="67"/>
      <c r="J833" s="67"/>
      <c r="K833" s="67"/>
      <c r="L833" s="67"/>
      <c r="M833" s="67"/>
      <c r="N833" s="67"/>
      <c r="O833" s="67"/>
      <c r="P833" s="67"/>
      <c r="Q833" s="67"/>
      <c r="S833" s="67"/>
      <c r="T833" s="67"/>
      <c r="U833" s="67"/>
      <c r="V833" s="67"/>
      <c r="W833" s="67"/>
      <c r="X833" s="67"/>
      <c r="Y833" s="67"/>
      <c r="Z833" s="67"/>
    </row>
    <row r="834" ht="14.25" customHeight="1">
      <c r="A834" s="67"/>
      <c r="B834" s="67"/>
      <c r="C834" s="935"/>
      <c r="D834" s="67"/>
      <c r="E834" s="67"/>
      <c r="F834" s="67"/>
      <c r="G834" s="67"/>
      <c r="H834" s="67"/>
      <c r="I834" s="67"/>
      <c r="J834" s="67"/>
      <c r="K834" s="67"/>
      <c r="L834" s="67"/>
      <c r="M834" s="67"/>
      <c r="N834" s="67"/>
      <c r="O834" s="67"/>
      <c r="P834" s="67"/>
      <c r="Q834" s="67"/>
      <c r="S834" s="67"/>
      <c r="T834" s="67"/>
      <c r="U834" s="67"/>
      <c r="V834" s="67"/>
      <c r="W834" s="67"/>
      <c r="X834" s="67"/>
      <c r="Y834" s="67"/>
      <c r="Z834" s="67"/>
    </row>
    <row r="835" ht="14.25" customHeight="1">
      <c r="A835" s="67"/>
      <c r="B835" s="67"/>
      <c r="C835" s="935"/>
      <c r="D835" s="67"/>
      <c r="E835" s="67"/>
      <c r="F835" s="67"/>
      <c r="G835" s="67"/>
      <c r="H835" s="67"/>
      <c r="I835" s="67"/>
      <c r="J835" s="67"/>
      <c r="K835" s="67"/>
      <c r="L835" s="67"/>
      <c r="M835" s="67"/>
      <c r="N835" s="67"/>
      <c r="O835" s="67"/>
      <c r="P835" s="67"/>
      <c r="Q835" s="67"/>
      <c r="S835" s="67"/>
      <c r="T835" s="67"/>
      <c r="U835" s="67"/>
      <c r="V835" s="67"/>
      <c r="W835" s="67"/>
      <c r="X835" s="67"/>
      <c r="Y835" s="67"/>
      <c r="Z835" s="67"/>
    </row>
    <row r="836" ht="14.25" customHeight="1">
      <c r="A836" s="67"/>
      <c r="B836" s="67"/>
      <c r="C836" s="935"/>
      <c r="D836" s="67"/>
      <c r="E836" s="67"/>
      <c r="F836" s="67"/>
      <c r="G836" s="67"/>
      <c r="H836" s="67"/>
      <c r="I836" s="67"/>
      <c r="J836" s="67"/>
      <c r="K836" s="67"/>
      <c r="L836" s="67"/>
      <c r="M836" s="67"/>
      <c r="N836" s="67"/>
      <c r="O836" s="67"/>
      <c r="P836" s="67"/>
      <c r="Q836" s="67"/>
      <c r="S836" s="67"/>
      <c r="T836" s="67"/>
      <c r="U836" s="67"/>
      <c r="V836" s="67"/>
      <c r="W836" s="67"/>
      <c r="X836" s="67"/>
      <c r="Y836" s="67"/>
      <c r="Z836" s="67"/>
    </row>
    <row r="837" ht="14.25" customHeight="1">
      <c r="A837" s="67"/>
      <c r="B837" s="67"/>
      <c r="C837" s="935"/>
      <c r="D837" s="67"/>
      <c r="E837" s="67"/>
      <c r="F837" s="67"/>
      <c r="G837" s="67"/>
      <c r="H837" s="67"/>
      <c r="I837" s="67"/>
      <c r="J837" s="67"/>
      <c r="K837" s="67"/>
      <c r="L837" s="67"/>
      <c r="M837" s="67"/>
      <c r="N837" s="67"/>
      <c r="O837" s="67"/>
      <c r="P837" s="67"/>
      <c r="Q837" s="67"/>
      <c r="S837" s="67"/>
      <c r="T837" s="67"/>
      <c r="U837" s="67"/>
      <c r="V837" s="67"/>
      <c r="W837" s="67"/>
      <c r="X837" s="67"/>
      <c r="Y837" s="67"/>
      <c r="Z837" s="67"/>
    </row>
    <row r="838" ht="14.25" customHeight="1">
      <c r="A838" s="67"/>
      <c r="B838" s="67"/>
      <c r="C838" s="935"/>
      <c r="D838" s="67"/>
      <c r="E838" s="67"/>
      <c r="F838" s="67"/>
      <c r="G838" s="67"/>
      <c r="H838" s="67"/>
      <c r="I838" s="67"/>
      <c r="J838" s="67"/>
      <c r="K838" s="67"/>
      <c r="L838" s="67"/>
      <c r="M838" s="67"/>
      <c r="N838" s="67"/>
      <c r="O838" s="67"/>
      <c r="P838" s="67"/>
      <c r="Q838" s="67"/>
      <c r="S838" s="67"/>
      <c r="T838" s="67"/>
      <c r="U838" s="67"/>
      <c r="V838" s="67"/>
      <c r="W838" s="67"/>
      <c r="X838" s="67"/>
      <c r="Y838" s="67"/>
      <c r="Z838" s="67"/>
    </row>
    <row r="839" ht="14.25" customHeight="1">
      <c r="A839" s="67"/>
      <c r="B839" s="67"/>
      <c r="C839" s="935"/>
      <c r="D839" s="67"/>
      <c r="E839" s="67"/>
      <c r="F839" s="67"/>
      <c r="G839" s="67"/>
      <c r="H839" s="67"/>
      <c r="I839" s="67"/>
      <c r="J839" s="67"/>
      <c r="K839" s="67"/>
      <c r="L839" s="67"/>
      <c r="M839" s="67"/>
      <c r="N839" s="67"/>
      <c r="O839" s="67"/>
      <c r="P839" s="67"/>
      <c r="Q839" s="67"/>
      <c r="S839" s="67"/>
      <c r="T839" s="67"/>
      <c r="U839" s="67"/>
      <c r="V839" s="67"/>
      <c r="W839" s="67"/>
      <c r="X839" s="67"/>
      <c r="Y839" s="67"/>
      <c r="Z839" s="67"/>
    </row>
    <row r="840" ht="14.25" customHeight="1">
      <c r="A840" s="67"/>
      <c r="B840" s="67"/>
      <c r="C840" s="935"/>
      <c r="D840" s="67"/>
      <c r="E840" s="67"/>
      <c r="F840" s="67"/>
      <c r="G840" s="67"/>
      <c r="H840" s="67"/>
      <c r="I840" s="67"/>
      <c r="J840" s="67"/>
      <c r="K840" s="67"/>
      <c r="L840" s="67"/>
      <c r="M840" s="67"/>
      <c r="N840" s="67"/>
      <c r="O840" s="67"/>
      <c r="P840" s="67"/>
      <c r="Q840" s="67"/>
      <c r="S840" s="67"/>
      <c r="T840" s="67"/>
      <c r="U840" s="67"/>
      <c r="V840" s="67"/>
      <c r="W840" s="67"/>
      <c r="X840" s="67"/>
      <c r="Y840" s="67"/>
      <c r="Z840" s="67"/>
    </row>
    <row r="841" ht="14.25" customHeight="1">
      <c r="A841" s="67"/>
      <c r="B841" s="67"/>
      <c r="C841" s="935"/>
      <c r="D841" s="67"/>
      <c r="E841" s="67"/>
      <c r="F841" s="67"/>
      <c r="G841" s="67"/>
      <c r="H841" s="67"/>
      <c r="I841" s="67"/>
      <c r="J841" s="67"/>
      <c r="K841" s="67"/>
      <c r="L841" s="67"/>
      <c r="M841" s="67"/>
      <c r="N841" s="67"/>
      <c r="O841" s="67"/>
      <c r="P841" s="67"/>
      <c r="Q841" s="67"/>
      <c r="S841" s="67"/>
      <c r="T841" s="67"/>
      <c r="U841" s="67"/>
      <c r="V841" s="67"/>
      <c r="W841" s="67"/>
      <c r="X841" s="67"/>
      <c r="Y841" s="67"/>
      <c r="Z841" s="67"/>
    </row>
    <row r="842" ht="14.25" customHeight="1">
      <c r="A842" s="67"/>
      <c r="B842" s="67"/>
      <c r="C842" s="935"/>
      <c r="D842" s="67"/>
      <c r="E842" s="67"/>
      <c r="F842" s="67"/>
      <c r="G842" s="67"/>
      <c r="H842" s="67"/>
      <c r="I842" s="67"/>
      <c r="J842" s="67"/>
      <c r="K842" s="67"/>
      <c r="L842" s="67"/>
      <c r="M842" s="67"/>
      <c r="N842" s="67"/>
      <c r="O842" s="67"/>
      <c r="P842" s="67"/>
      <c r="Q842" s="67"/>
      <c r="S842" s="67"/>
      <c r="T842" s="67"/>
      <c r="U842" s="67"/>
      <c r="V842" s="67"/>
      <c r="W842" s="67"/>
      <c r="X842" s="67"/>
      <c r="Y842" s="67"/>
      <c r="Z842" s="67"/>
    </row>
    <row r="843" ht="14.25" customHeight="1">
      <c r="A843" s="67"/>
      <c r="B843" s="67"/>
      <c r="C843" s="935"/>
      <c r="D843" s="67"/>
      <c r="E843" s="67"/>
      <c r="F843" s="67"/>
      <c r="G843" s="67"/>
      <c r="H843" s="67"/>
      <c r="I843" s="67"/>
      <c r="J843" s="67"/>
      <c r="K843" s="67"/>
      <c r="L843" s="67"/>
      <c r="M843" s="67"/>
      <c r="N843" s="67"/>
      <c r="O843" s="67"/>
      <c r="P843" s="67"/>
      <c r="Q843" s="67"/>
      <c r="S843" s="67"/>
      <c r="T843" s="67"/>
      <c r="U843" s="67"/>
      <c r="V843" s="67"/>
      <c r="W843" s="67"/>
      <c r="X843" s="67"/>
      <c r="Y843" s="67"/>
      <c r="Z843" s="67"/>
    </row>
    <row r="844" ht="14.25" customHeight="1">
      <c r="A844" s="67"/>
      <c r="B844" s="67"/>
      <c r="C844" s="935"/>
      <c r="D844" s="67"/>
      <c r="E844" s="67"/>
      <c r="F844" s="67"/>
      <c r="G844" s="67"/>
      <c r="H844" s="67"/>
      <c r="I844" s="67"/>
      <c r="J844" s="67"/>
      <c r="K844" s="67"/>
      <c r="L844" s="67"/>
      <c r="M844" s="67"/>
      <c r="N844" s="67"/>
      <c r="O844" s="67"/>
      <c r="P844" s="67"/>
      <c r="Q844" s="67"/>
      <c r="S844" s="67"/>
      <c r="T844" s="67"/>
      <c r="U844" s="67"/>
      <c r="V844" s="67"/>
      <c r="W844" s="67"/>
      <c r="X844" s="67"/>
      <c r="Y844" s="67"/>
      <c r="Z844" s="67"/>
    </row>
    <row r="845" ht="14.25" customHeight="1">
      <c r="A845" s="67"/>
      <c r="B845" s="67"/>
      <c r="C845" s="935"/>
      <c r="D845" s="67"/>
      <c r="E845" s="67"/>
      <c r="F845" s="67"/>
      <c r="G845" s="67"/>
      <c r="H845" s="67"/>
      <c r="I845" s="67"/>
      <c r="J845" s="67"/>
      <c r="K845" s="67"/>
      <c r="L845" s="67"/>
      <c r="M845" s="67"/>
      <c r="N845" s="67"/>
      <c r="O845" s="67"/>
      <c r="P845" s="67"/>
      <c r="Q845" s="67"/>
      <c r="S845" s="67"/>
      <c r="T845" s="67"/>
      <c r="U845" s="67"/>
      <c r="V845" s="67"/>
      <c r="W845" s="67"/>
      <c r="X845" s="67"/>
      <c r="Y845" s="67"/>
      <c r="Z845" s="67"/>
    </row>
    <row r="846" ht="14.25" customHeight="1">
      <c r="A846" s="67"/>
      <c r="B846" s="67"/>
      <c r="C846" s="935"/>
      <c r="D846" s="67"/>
      <c r="E846" s="67"/>
      <c r="F846" s="67"/>
      <c r="G846" s="67"/>
      <c r="H846" s="67"/>
      <c r="I846" s="67"/>
      <c r="J846" s="67"/>
      <c r="K846" s="67"/>
      <c r="L846" s="67"/>
      <c r="M846" s="67"/>
      <c r="N846" s="67"/>
      <c r="O846" s="67"/>
      <c r="P846" s="67"/>
      <c r="Q846" s="67"/>
      <c r="S846" s="67"/>
      <c r="T846" s="67"/>
      <c r="U846" s="67"/>
      <c r="V846" s="67"/>
      <c r="W846" s="67"/>
      <c r="X846" s="67"/>
      <c r="Y846" s="67"/>
      <c r="Z846" s="67"/>
    </row>
    <row r="847" ht="14.25" customHeight="1">
      <c r="A847" s="67"/>
      <c r="B847" s="67"/>
      <c r="C847" s="935"/>
      <c r="D847" s="67"/>
      <c r="E847" s="67"/>
      <c r="F847" s="67"/>
      <c r="G847" s="67"/>
      <c r="H847" s="67"/>
      <c r="I847" s="67"/>
      <c r="J847" s="67"/>
      <c r="K847" s="67"/>
      <c r="L847" s="67"/>
      <c r="M847" s="67"/>
      <c r="N847" s="67"/>
      <c r="O847" s="67"/>
      <c r="P847" s="67"/>
      <c r="Q847" s="67"/>
      <c r="S847" s="67"/>
      <c r="T847" s="67"/>
      <c r="U847" s="67"/>
      <c r="V847" s="67"/>
      <c r="W847" s="67"/>
      <c r="X847" s="67"/>
      <c r="Y847" s="67"/>
      <c r="Z847" s="67"/>
    </row>
    <row r="848" ht="14.25" customHeight="1">
      <c r="A848" s="67"/>
      <c r="B848" s="67"/>
      <c r="C848" s="935"/>
      <c r="D848" s="67"/>
      <c r="E848" s="67"/>
      <c r="F848" s="67"/>
      <c r="G848" s="67"/>
      <c r="H848" s="67"/>
      <c r="I848" s="67"/>
      <c r="J848" s="67"/>
      <c r="K848" s="67"/>
      <c r="L848" s="67"/>
      <c r="M848" s="67"/>
      <c r="N848" s="67"/>
      <c r="O848" s="67"/>
      <c r="P848" s="67"/>
      <c r="Q848" s="67"/>
      <c r="S848" s="67"/>
      <c r="T848" s="67"/>
      <c r="U848" s="67"/>
      <c r="V848" s="67"/>
      <c r="W848" s="67"/>
      <c r="X848" s="67"/>
      <c r="Y848" s="67"/>
      <c r="Z848" s="67"/>
    </row>
    <row r="849" ht="14.25" customHeight="1">
      <c r="A849" s="67"/>
      <c r="B849" s="67"/>
      <c r="C849" s="935"/>
      <c r="D849" s="67"/>
      <c r="E849" s="67"/>
      <c r="F849" s="67"/>
      <c r="G849" s="67"/>
      <c r="H849" s="67"/>
      <c r="I849" s="67"/>
      <c r="J849" s="67"/>
      <c r="K849" s="67"/>
      <c r="L849" s="67"/>
      <c r="M849" s="67"/>
      <c r="N849" s="67"/>
      <c r="O849" s="67"/>
      <c r="P849" s="67"/>
      <c r="Q849" s="67"/>
      <c r="S849" s="67"/>
      <c r="T849" s="67"/>
      <c r="U849" s="67"/>
      <c r="V849" s="67"/>
      <c r="W849" s="67"/>
      <c r="X849" s="67"/>
      <c r="Y849" s="67"/>
      <c r="Z849" s="67"/>
    </row>
    <row r="850" ht="14.25" customHeight="1">
      <c r="A850" s="67"/>
      <c r="B850" s="67"/>
      <c r="C850" s="935"/>
      <c r="D850" s="67"/>
      <c r="E850" s="67"/>
      <c r="F850" s="67"/>
      <c r="G850" s="67"/>
      <c r="H850" s="67"/>
      <c r="I850" s="67"/>
      <c r="J850" s="67"/>
      <c r="K850" s="67"/>
      <c r="L850" s="67"/>
      <c r="M850" s="67"/>
      <c r="N850" s="67"/>
      <c r="O850" s="67"/>
      <c r="P850" s="67"/>
      <c r="Q850" s="67"/>
      <c r="S850" s="67"/>
      <c r="T850" s="67"/>
      <c r="U850" s="67"/>
      <c r="V850" s="67"/>
      <c r="W850" s="67"/>
      <c r="X850" s="67"/>
      <c r="Y850" s="67"/>
      <c r="Z850" s="67"/>
    </row>
    <row r="851" ht="14.25" customHeight="1">
      <c r="A851" s="67"/>
      <c r="B851" s="67"/>
      <c r="C851" s="935"/>
      <c r="D851" s="67"/>
      <c r="E851" s="67"/>
      <c r="F851" s="67"/>
      <c r="G851" s="67"/>
      <c r="H851" s="67"/>
      <c r="I851" s="67"/>
      <c r="J851" s="67"/>
      <c r="K851" s="67"/>
      <c r="L851" s="67"/>
      <c r="M851" s="67"/>
      <c r="N851" s="67"/>
      <c r="O851" s="67"/>
      <c r="P851" s="67"/>
      <c r="Q851" s="67"/>
      <c r="S851" s="67"/>
      <c r="T851" s="67"/>
      <c r="U851" s="67"/>
      <c r="V851" s="67"/>
      <c r="W851" s="67"/>
      <c r="X851" s="67"/>
      <c r="Y851" s="67"/>
      <c r="Z851" s="67"/>
    </row>
    <row r="852" ht="14.25" customHeight="1">
      <c r="A852" s="67"/>
      <c r="B852" s="67"/>
      <c r="C852" s="935"/>
      <c r="D852" s="67"/>
      <c r="E852" s="67"/>
      <c r="F852" s="67"/>
      <c r="G852" s="67"/>
      <c r="H852" s="67"/>
      <c r="I852" s="67"/>
      <c r="J852" s="67"/>
      <c r="K852" s="67"/>
      <c r="L852" s="67"/>
      <c r="M852" s="67"/>
      <c r="N852" s="67"/>
      <c r="O852" s="67"/>
      <c r="P852" s="67"/>
      <c r="Q852" s="67"/>
      <c r="S852" s="67"/>
      <c r="T852" s="67"/>
      <c r="U852" s="67"/>
      <c r="V852" s="67"/>
      <c r="W852" s="67"/>
      <c r="X852" s="67"/>
      <c r="Y852" s="67"/>
      <c r="Z852" s="67"/>
    </row>
    <row r="853" ht="14.25" customHeight="1">
      <c r="A853" s="67"/>
      <c r="B853" s="67"/>
      <c r="C853" s="935"/>
      <c r="D853" s="67"/>
      <c r="E853" s="67"/>
      <c r="F853" s="67"/>
      <c r="G853" s="67"/>
      <c r="H853" s="67"/>
      <c r="I853" s="67"/>
      <c r="J853" s="67"/>
      <c r="K853" s="67"/>
      <c r="L853" s="67"/>
      <c r="M853" s="67"/>
      <c r="N853" s="67"/>
      <c r="O853" s="67"/>
      <c r="P853" s="67"/>
      <c r="Q853" s="67"/>
      <c r="S853" s="67"/>
      <c r="T853" s="67"/>
      <c r="U853" s="67"/>
      <c r="V853" s="67"/>
      <c r="W853" s="67"/>
      <c r="X853" s="67"/>
      <c r="Y853" s="67"/>
      <c r="Z853" s="67"/>
    </row>
    <row r="854" ht="14.25" customHeight="1">
      <c r="A854" s="67"/>
      <c r="B854" s="67"/>
      <c r="C854" s="935"/>
      <c r="D854" s="67"/>
      <c r="E854" s="67"/>
      <c r="F854" s="67"/>
      <c r="G854" s="67"/>
      <c r="H854" s="67"/>
      <c r="I854" s="67"/>
      <c r="J854" s="67"/>
      <c r="K854" s="67"/>
      <c r="L854" s="67"/>
      <c r="M854" s="67"/>
      <c r="N854" s="67"/>
      <c r="O854" s="67"/>
      <c r="P854" s="67"/>
      <c r="Q854" s="67"/>
      <c r="S854" s="67"/>
      <c r="T854" s="67"/>
      <c r="U854" s="67"/>
      <c r="V854" s="67"/>
      <c r="W854" s="67"/>
      <c r="X854" s="67"/>
      <c r="Y854" s="67"/>
      <c r="Z854" s="67"/>
    </row>
    <row r="855" ht="14.25" customHeight="1">
      <c r="A855" s="67"/>
      <c r="B855" s="67"/>
      <c r="C855" s="935"/>
      <c r="D855" s="67"/>
      <c r="E855" s="67"/>
      <c r="F855" s="67"/>
      <c r="G855" s="67"/>
      <c r="H855" s="67"/>
      <c r="I855" s="67"/>
      <c r="J855" s="67"/>
      <c r="K855" s="67"/>
      <c r="L855" s="67"/>
      <c r="M855" s="67"/>
      <c r="N855" s="67"/>
      <c r="O855" s="67"/>
      <c r="P855" s="67"/>
      <c r="Q855" s="67"/>
      <c r="S855" s="67"/>
      <c r="T855" s="67"/>
      <c r="U855" s="67"/>
      <c r="V855" s="67"/>
      <c r="W855" s="67"/>
      <c r="X855" s="67"/>
      <c r="Y855" s="67"/>
      <c r="Z855" s="67"/>
    </row>
    <row r="856" ht="14.25" customHeight="1">
      <c r="A856" s="67"/>
      <c r="B856" s="67"/>
      <c r="C856" s="935"/>
      <c r="D856" s="67"/>
      <c r="E856" s="67"/>
      <c r="F856" s="67"/>
      <c r="G856" s="67"/>
      <c r="H856" s="67"/>
      <c r="I856" s="67"/>
      <c r="J856" s="67"/>
      <c r="K856" s="67"/>
      <c r="L856" s="67"/>
      <c r="M856" s="67"/>
      <c r="N856" s="67"/>
      <c r="O856" s="67"/>
      <c r="P856" s="67"/>
      <c r="Q856" s="67"/>
      <c r="S856" s="67"/>
      <c r="T856" s="67"/>
      <c r="U856" s="67"/>
      <c r="V856" s="67"/>
      <c r="W856" s="67"/>
      <c r="X856" s="67"/>
      <c r="Y856" s="67"/>
      <c r="Z856" s="67"/>
    </row>
    <row r="857" ht="14.25" customHeight="1">
      <c r="A857" s="67"/>
      <c r="B857" s="67"/>
      <c r="C857" s="935"/>
      <c r="D857" s="67"/>
      <c r="E857" s="67"/>
      <c r="F857" s="67"/>
      <c r="G857" s="67"/>
      <c r="H857" s="67"/>
      <c r="I857" s="67"/>
      <c r="J857" s="67"/>
      <c r="K857" s="67"/>
      <c r="L857" s="67"/>
      <c r="M857" s="67"/>
      <c r="N857" s="67"/>
      <c r="O857" s="67"/>
      <c r="P857" s="67"/>
      <c r="Q857" s="67"/>
      <c r="S857" s="67"/>
      <c r="T857" s="67"/>
      <c r="U857" s="67"/>
      <c r="V857" s="67"/>
      <c r="W857" s="67"/>
      <c r="X857" s="67"/>
      <c r="Y857" s="67"/>
      <c r="Z857" s="67"/>
    </row>
    <row r="858" ht="14.25" customHeight="1">
      <c r="A858" s="67"/>
      <c r="B858" s="67"/>
      <c r="C858" s="935"/>
      <c r="D858" s="67"/>
      <c r="E858" s="67"/>
      <c r="F858" s="67"/>
      <c r="G858" s="67"/>
      <c r="H858" s="67"/>
      <c r="I858" s="67"/>
      <c r="J858" s="67"/>
      <c r="K858" s="67"/>
      <c r="L858" s="67"/>
      <c r="M858" s="67"/>
      <c r="N858" s="67"/>
      <c r="O858" s="67"/>
      <c r="P858" s="67"/>
      <c r="Q858" s="67"/>
      <c r="S858" s="67"/>
      <c r="T858" s="67"/>
      <c r="U858" s="67"/>
      <c r="V858" s="67"/>
      <c r="W858" s="67"/>
      <c r="X858" s="67"/>
      <c r="Y858" s="67"/>
      <c r="Z858" s="67"/>
    </row>
    <row r="859" ht="14.25" customHeight="1">
      <c r="A859" s="67"/>
      <c r="B859" s="67"/>
      <c r="C859" s="935"/>
      <c r="D859" s="67"/>
      <c r="E859" s="67"/>
      <c r="F859" s="67"/>
      <c r="G859" s="67"/>
      <c r="H859" s="67"/>
      <c r="I859" s="67"/>
      <c r="J859" s="67"/>
      <c r="K859" s="67"/>
      <c r="L859" s="67"/>
      <c r="M859" s="67"/>
      <c r="N859" s="67"/>
      <c r="O859" s="67"/>
      <c r="P859" s="67"/>
      <c r="Q859" s="67"/>
      <c r="S859" s="67"/>
      <c r="T859" s="67"/>
      <c r="U859" s="67"/>
      <c r="V859" s="67"/>
      <c r="W859" s="67"/>
      <c r="X859" s="67"/>
      <c r="Y859" s="67"/>
      <c r="Z859" s="67"/>
    </row>
    <row r="860" ht="14.25" customHeight="1">
      <c r="A860" s="67"/>
      <c r="B860" s="67"/>
      <c r="C860" s="935"/>
      <c r="D860" s="67"/>
      <c r="E860" s="67"/>
      <c r="F860" s="67"/>
      <c r="G860" s="67"/>
      <c r="H860" s="67"/>
      <c r="I860" s="67"/>
      <c r="J860" s="67"/>
      <c r="K860" s="67"/>
      <c r="L860" s="67"/>
      <c r="M860" s="67"/>
      <c r="N860" s="67"/>
      <c r="O860" s="67"/>
      <c r="P860" s="67"/>
      <c r="Q860" s="67"/>
      <c r="S860" s="67"/>
      <c r="T860" s="67"/>
      <c r="U860" s="67"/>
      <c r="V860" s="67"/>
      <c r="W860" s="67"/>
      <c r="X860" s="67"/>
      <c r="Y860" s="67"/>
      <c r="Z860" s="67"/>
    </row>
    <row r="861" ht="14.25" customHeight="1">
      <c r="A861" s="67"/>
      <c r="B861" s="67"/>
      <c r="C861" s="935"/>
      <c r="D861" s="67"/>
      <c r="E861" s="67"/>
      <c r="F861" s="67"/>
      <c r="G861" s="67"/>
      <c r="H861" s="67"/>
      <c r="I861" s="67"/>
      <c r="J861" s="67"/>
      <c r="K861" s="67"/>
      <c r="L861" s="67"/>
      <c r="M861" s="67"/>
      <c r="N861" s="67"/>
      <c r="O861" s="67"/>
      <c r="P861" s="67"/>
      <c r="Q861" s="67"/>
      <c r="S861" s="67"/>
      <c r="T861" s="67"/>
      <c r="U861" s="67"/>
      <c r="V861" s="67"/>
      <c r="W861" s="67"/>
      <c r="X861" s="67"/>
      <c r="Y861" s="67"/>
      <c r="Z861" s="67"/>
    </row>
    <row r="862" ht="14.25" customHeight="1">
      <c r="A862" s="67"/>
      <c r="B862" s="67"/>
      <c r="C862" s="935"/>
      <c r="D862" s="67"/>
      <c r="E862" s="67"/>
      <c r="F862" s="67"/>
      <c r="G862" s="67"/>
      <c r="H862" s="67"/>
      <c r="I862" s="67"/>
      <c r="J862" s="67"/>
      <c r="K862" s="67"/>
      <c r="L862" s="67"/>
      <c r="M862" s="67"/>
      <c r="N862" s="67"/>
      <c r="O862" s="67"/>
      <c r="P862" s="67"/>
      <c r="Q862" s="67"/>
      <c r="S862" s="67"/>
      <c r="T862" s="67"/>
      <c r="U862" s="67"/>
      <c r="V862" s="67"/>
      <c r="W862" s="67"/>
      <c r="X862" s="67"/>
      <c r="Y862" s="67"/>
      <c r="Z862" s="67"/>
    </row>
    <row r="863" ht="14.25" customHeight="1">
      <c r="A863" s="67"/>
      <c r="B863" s="67"/>
      <c r="C863" s="935"/>
      <c r="D863" s="67"/>
      <c r="E863" s="67"/>
      <c r="F863" s="67"/>
      <c r="G863" s="67"/>
      <c r="H863" s="67"/>
      <c r="I863" s="67"/>
      <c r="J863" s="67"/>
      <c r="K863" s="67"/>
      <c r="L863" s="67"/>
      <c r="M863" s="67"/>
      <c r="N863" s="67"/>
      <c r="O863" s="67"/>
      <c r="P863" s="67"/>
      <c r="Q863" s="67"/>
      <c r="S863" s="67"/>
      <c r="T863" s="67"/>
      <c r="U863" s="67"/>
      <c r="V863" s="67"/>
      <c r="W863" s="67"/>
      <c r="X863" s="67"/>
      <c r="Y863" s="67"/>
      <c r="Z863" s="67"/>
    </row>
    <row r="864" ht="14.25" customHeight="1">
      <c r="A864" s="67"/>
      <c r="B864" s="67"/>
      <c r="C864" s="935"/>
      <c r="D864" s="67"/>
      <c r="E864" s="67"/>
      <c r="F864" s="67"/>
      <c r="G864" s="67"/>
      <c r="H864" s="67"/>
      <c r="I864" s="67"/>
      <c r="J864" s="67"/>
      <c r="K864" s="67"/>
      <c r="L864" s="67"/>
      <c r="M864" s="67"/>
      <c r="N864" s="67"/>
      <c r="O864" s="67"/>
      <c r="P864" s="67"/>
      <c r="Q864" s="67"/>
      <c r="S864" s="67"/>
      <c r="T864" s="67"/>
      <c r="U864" s="67"/>
      <c r="V864" s="67"/>
      <c r="W864" s="67"/>
      <c r="X864" s="67"/>
      <c r="Y864" s="67"/>
      <c r="Z864" s="67"/>
    </row>
    <row r="865" ht="14.25" customHeight="1">
      <c r="A865" s="67"/>
      <c r="B865" s="67"/>
      <c r="C865" s="935"/>
      <c r="D865" s="67"/>
      <c r="E865" s="67"/>
      <c r="F865" s="67"/>
      <c r="G865" s="67"/>
      <c r="H865" s="67"/>
      <c r="I865" s="67"/>
      <c r="J865" s="67"/>
      <c r="K865" s="67"/>
      <c r="L865" s="67"/>
      <c r="M865" s="67"/>
      <c r="N865" s="67"/>
      <c r="O865" s="67"/>
      <c r="P865" s="67"/>
      <c r="Q865" s="67"/>
      <c r="S865" s="67"/>
      <c r="T865" s="67"/>
      <c r="U865" s="67"/>
      <c r="V865" s="67"/>
      <c r="W865" s="67"/>
      <c r="X865" s="67"/>
      <c r="Y865" s="67"/>
      <c r="Z865" s="67"/>
    </row>
    <row r="866" ht="14.25" customHeight="1">
      <c r="A866" s="67"/>
      <c r="B866" s="67"/>
      <c r="C866" s="935"/>
      <c r="D866" s="67"/>
      <c r="E866" s="67"/>
      <c r="F866" s="67"/>
      <c r="G866" s="67"/>
      <c r="H866" s="67"/>
      <c r="I866" s="67"/>
      <c r="J866" s="67"/>
      <c r="K866" s="67"/>
      <c r="L866" s="67"/>
      <c r="M866" s="67"/>
      <c r="N866" s="67"/>
      <c r="O866" s="67"/>
      <c r="P866" s="67"/>
      <c r="Q866" s="67"/>
      <c r="S866" s="67"/>
      <c r="T866" s="67"/>
      <c r="U866" s="67"/>
      <c r="V866" s="67"/>
      <c r="W866" s="67"/>
      <c r="X866" s="67"/>
      <c r="Y866" s="67"/>
      <c r="Z866" s="67"/>
    </row>
    <row r="867" ht="14.25" customHeight="1">
      <c r="A867" s="67"/>
      <c r="B867" s="67"/>
      <c r="C867" s="935"/>
      <c r="D867" s="67"/>
      <c r="E867" s="67"/>
      <c r="F867" s="67"/>
      <c r="G867" s="67"/>
      <c r="H867" s="67"/>
      <c r="I867" s="67"/>
      <c r="J867" s="67"/>
      <c r="K867" s="67"/>
      <c r="L867" s="67"/>
      <c r="M867" s="67"/>
      <c r="N867" s="67"/>
      <c r="O867" s="67"/>
      <c r="P867" s="67"/>
      <c r="Q867" s="67"/>
      <c r="S867" s="67"/>
      <c r="T867" s="67"/>
      <c r="U867" s="67"/>
      <c r="V867" s="67"/>
      <c r="W867" s="67"/>
      <c r="X867" s="67"/>
      <c r="Y867" s="67"/>
      <c r="Z867" s="67"/>
    </row>
    <row r="868" ht="14.25" customHeight="1">
      <c r="A868" s="67"/>
      <c r="B868" s="67"/>
      <c r="C868" s="935"/>
      <c r="D868" s="67"/>
      <c r="E868" s="67"/>
      <c r="F868" s="67"/>
      <c r="G868" s="67"/>
      <c r="H868" s="67"/>
      <c r="I868" s="67"/>
      <c r="J868" s="67"/>
      <c r="K868" s="67"/>
      <c r="L868" s="67"/>
      <c r="M868" s="67"/>
      <c r="N868" s="67"/>
      <c r="O868" s="67"/>
      <c r="P868" s="67"/>
      <c r="Q868" s="67"/>
      <c r="S868" s="67"/>
      <c r="T868" s="67"/>
      <c r="U868" s="67"/>
      <c r="V868" s="67"/>
      <c r="W868" s="67"/>
      <c r="X868" s="67"/>
      <c r="Y868" s="67"/>
      <c r="Z868" s="67"/>
    </row>
    <row r="869" ht="14.25" customHeight="1">
      <c r="A869" s="67"/>
      <c r="B869" s="67"/>
      <c r="C869" s="935"/>
      <c r="D869" s="67"/>
      <c r="E869" s="67"/>
      <c r="F869" s="67"/>
      <c r="G869" s="67"/>
      <c r="H869" s="67"/>
      <c r="I869" s="67"/>
      <c r="J869" s="67"/>
      <c r="K869" s="67"/>
      <c r="L869" s="67"/>
      <c r="M869" s="67"/>
      <c r="N869" s="67"/>
      <c r="O869" s="67"/>
      <c r="P869" s="67"/>
      <c r="Q869" s="67"/>
      <c r="S869" s="67"/>
      <c r="T869" s="67"/>
      <c r="U869" s="67"/>
      <c r="V869" s="67"/>
      <c r="W869" s="67"/>
      <c r="X869" s="67"/>
      <c r="Y869" s="67"/>
      <c r="Z869" s="67"/>
    </row>
    <row r="870" ht="14.25" customHeight="1">
      <c r="A870" s="67"/>
      <c r="B870" s="67"/>
      <c r="C870" s="935"/>
      <c r="D870" s="67"/>
      <c r="E870" s="67"/>
      <c r="F870" s="67"/>
      <c r="G870" s="67"/>
      <c r="H870" s="67"/>
      <c r="I870" s="67"/>
      <c r="J870" s="67"/>
      <c r="K870" s="67"/>
      <c r="L870" s="67"/>
      <c r="M870" s="67"/>
      <c r="N870" s="67"/>
      <c r="O870" s="67"/>
      <c r="P870" s="67"/>
      <c r="Q870" s="67"/>
      <c r="S870" s="67"/>
      <c r="T870" s="67"/>
      <c r="U870" s="67"/>
      <c r="V870" s="67"/>
      <c r="W870" s="67"/>
      <c r="X870" s="67"/>
      <c r="Y870" s="67"/>
      <c r="Z870" s="67"/>
    </row>
    <row r="871" ht="14.25" customHeight="1">
      <c r="A871" s="67"/>
      <c r="B871" s="67"/>
      <c r="C871" s="935"/>
      <c r="D871" s="67"/>
      <c r="E871" s="67"/>
      <c r="F871" s="67"/>
      <c r="G871" s="67"/>
      <c r="H871" s="67"/>
      <c r="I871" s="67"/>
      <c r="J871" s="67"/>
      <c r="K871" s="67"/>
      <c r="L871" s="67"/>
      <c r="M871" s="67"/>
      <c r="N871" s="67"/>
      <c r="O871" s="67"/>
      <c r="P871" s="67"/>
      <c r="Q871" s="67"/>
      <c r="S871" s="67"/>
      <c r="T871" s="67"/>
      <c r="U871" s="67"/>
      <c r="V871" s="67"/>
      <c r="W871" s="67"/>
      <c r="X871" s="67"/>
      <c r="Y871" s="67"/>
      <c r="Z871" s="67"/>
    </row>
    <row r="872" ht="14.25" customHeight="1">
      <c r="A872" s="67"/>
      <c r="B872" s="67"/>
      <c r="C872" s="935"/>
      <c r="D872" s="67"/>
      <c r="E872" s="67"/>
      <c r="F872" s="67"/>
      <c r="G872" s="67"/>
      <c r="H872" s="67"/>
      <c r="I872" s="67"/>
      <c r="J872" s="67"/>
      <c r="K872" s="67"/>
      <c r="L872" s="67"/>
      <c r="M872" s="67"/>
      <c r="N872" s="67"/>
      <c r="O872" s="67"/>
      <c r="P872" s="67"/>
      <c r="Q872" s="67"/>
      <c r="S872" s="67"/>
      <c r="T872" s="67"/>
      <c r="U872" s="67"/>
      <c r="V872" s="67"/>
      <c r="W872" s="67"/>
      <c r="X872" s="67"/>
      <c r="Y872" s="67"/>
      <c r="Z872" s="67"/>
    </row>
    <row r="873" ht="14.25" customHeight="1">
      <c r="A873" s="67"/>
      <c r="B873" s="67"/>
      <c r="C873" s="935"/>
      <c r="D873" s="67"/>
      <c r="E873" s="67"/>
      <c r="F873" s="67"/>
      <c r="G873" s="67"/>
      <c r="H873" s="67"/>
      <c r="I873" s="67"/>
      <c r="J873" s="67"/>
      <c r="K873" s="67"/>
      <c r="L873" s="67"/>
      <c r="M873" s="67"/>
      <c r="N873" s="67"/>
      <c r="O873" s="67"/>
      <c r="P873" s="67"/>
      <c r="Q873" s="67"/>
      <c r="S873" s="67"/>
      <c r="T873" s="67"/>
      <c r="U873" s="67"/>
      <c r="V873" s="67"/>
      <c r="W873" s="67"/>
      <c r="X873" s="67"/>
      <c r="Y873" s="67"/>
      <c r="Z873" s="67"/>
    </row>
    <row r="874" ht="14.25" customHeight="1">
      <c r="A874" s="67"/>
      <c r="B874" s="67"/>
      <c r="C874" s="935"/>
      <c r="D874" s="67"/>
      <c r="E874" s="67"/>
      <c r="F874" s="67"/>
      <c r="G874" s="67"/>
      <c r="H874" s="67"/>
      <c r="I874" s="67"/>
      <c r="J874" s="67"/>
      <c r="K874" s="67"/>
      <c r="L874" s="67"/>
      <c r="M874" s="67"/>
      <c r="N874" s="67"/>
      <c r="O874" s="67"/>
      <c r="P874" s="67"/>
      <c r="Q874" s="67"/>
      <c r="S874" s="67"/>
      <c r="T874" s="67"/>
      <c r="U874" s="67"/>
      <c r="V874" s="67"/>
      <c r="W874" s="67"/>
      <c r="X874" s="67"/>
      <c r="Y874" s="67"/>
      <c r="Z874" s="67"/>
    </row>
    <row r="875" ht="14.25" customHeight="1">
      <c r="A875" s="67"/>
      <c r="B875" s="67"/>
      <c r="C875" s="935"/>
      <c r="D875" s="67"/>
      <c r="E875" s="67"/>
      <c r="F875" s="67"/>
      <c r="G875" s="67"/>
      <c r="H875" s="67"/>
      <c r="I875" s="67"/>
      <c r="J875" s="67"/>
      <c r="K875" s="67"/>
      <c r="L875" s="67"/>
      <c r="M875" s="67"/>
      <c r="N875" s="67"/>
      <c r="O875" s="67"/>
      <c r="P875" s="67"/>
      <c r="Q875" s="67"/>
      <c r="S875" s="67"/>
      <c r="T875" s="67"/>
      <c r="U875" s="67"/>
      <c r="V875" s="67"/>
      <c r="W875" s="67"/>
      <c r="X875" s="67"/>
      <c r="Y875" s="67"/>
      <c r="Z875" s="67"/>
    </row>
    <row r="876" ht="14.25" customHeight="1">
      <c r="A876" s="67"/>
      <c r="B876" s="67"/>
      <c r="C876" s="935"/>
      <c r="D876" s="67"/>
      <c r="E876" s="67"/>
      <c r="F876" s="67"/>
      <c r="G876" s="67"/>
      <c r="H876" s="67"/>
      <c r="I876" s="67"/>
      <c r="J876" s="67"/>
      <c r="K876" s="67"/>
      <c r="L876" s="67"/>
      <c r="M876" s="67"/>
      <c r="N876" s="67"/>
      <c r="O876" s="67"/>
      <c r="P876" s="67"/>
      <c r="Q876" s="67"/>
      <c r="S876" s="67"/>
      <c r="T876" s="67"/>
      <c r="U876" s="67"/>
      <c r="V876" s="67"/>
      <c r="W876" s="67"/>
      <c r="X876" s="67"/>
      <c r="Y876" s="67"/>
      <c r="Z876" s="67"/>
    </row>
    <row r="877" ht="14.25" customHeight="1">
      <c r="A877" s="67"/>
      <c r="B877" s="67"/>
      <c r="C877" s="935"/>
      <c r="D877" s="67"/>
      <c r="E877" s="67"/>
      <c r="F877" s="67"/>
      <c r="G877" s="67"/>
      <c r="H877" s="67"/>
      <c r="I877" s="67"/>
      <c r="J877" s="67"/>
      <c r="K877" s="67"/>
      <c r="L877" s="67"/>
      <c r="M877" s="67"/>
      <c r="N877" s="67"/>
      <c r="O877" s="67"/>
      <c r="P877" s="67"/>
      <c r="Q877" s="67"/>
      <c r="S877" s="67"/>
      <c r="T877" s="67"/>
      <c r="U877" s="67"/>
      <c r="V877" s="67"/>
      <c r="W877" s="67"/>
      <c r="X877" s="67"/>
      <c r="Y877" s="67"/>
      <c r="Z877" s="67"/>
    </row>
    <row r="878" ht="14.25" customHeight="1">
      <c r="A878" s="67"/>
      <c r="B878" s="67"/>
      <c r="C878" s="935"/>
      <c r="D878" s="67"/>
      <c r="E878" s="67"/>
      <c r="F878" s="67"/>
      <c r="G878" s="67"/>
      <c r="H878" s="67"/>
      <c r="I878" s="67"/>
      <c r="J878" s="67"/>
      <c r="K878" s="67"/>
      <c r="L878" s="67"/>
      <c r="M878" s="67"/>
      <c r="N878" s="67"/>
      <c r="O878" s="67"/>
      <c r="P878" s="67"/>
      <c r="Q878" s="67"/>
      <c r="S878" s="67"/>
      <c r="T878" s="67"/>
      <c r="U878" s="67"/>
      <c r="V878" s="67"/>
      <c r="W878" s="67"/>
      <c r="X878" s="67"/>
      <c r="Y878" s="67"/>
      <c r="Z878" s="67"/>
    </row>
    <row r="879" ht="14.25" customHeight="1">
      <c r="A879" s="67"/>
      <c r="B879" s="67"/>
      <c r="C879" s="935"/>
      <c r="D879" s="67"/>
      <c r="E879" s="67"/>
      <c r="F879" s="67"/>
      <c r="G879" s="67"/>
      <c r="H879" s="67"/>
      <c r="I879" s="67"/>
      <c r="J879" s="67"/>
      <c r="K879" s="67"/>
      <c r="L879" s="67"/>
      <c r="M879" s="67"/>
      <c r="N879" s="67"/>
      <c r="O879" s="67"/>
      <c r="P879" s="67"/>
      <c r="Q879" s="67"/>
      <c r="S879" s="67"/>
      <c r="T879" s="67"/>
      <c r="U879" s="67"/>
      <c r="V879" s="67"/>
      <c r="W879" s="67"/>
      <c r="X879" s="67"/>
      <c r="Y879" s="67"/>
      <c r="Z879" s="67"/>
    </row>
    <row r="880" ht="14.25" customHeight="1">
      <c r="A880" s="67"/>
      <c r="B880" s="67"/>
      <c r="C880" s="935"/>
      <c r="D880" s="67"/>
      <c r="E880" s="67"/>
      <c r="F880" s="67"/>
      <c r="G880" s="67"/>
      <c r="H880" s="67"/>
      <c r="I880" s="67"/>
      <c r="J880" s="67"/>
      <c r="K880" s="67"/>
      <c r="L880" s="67"/>
      <c r="M880" s="67"/>
      <c r="N880" s="67"/>
      <c r="O880" s="67"/>
      <c r="P880" s="67"/>
      <c r="Q880" s="67"/>
      <c r="S880" s="67"/>
      <c r="T880" s="67"/>
      <c r="U880" s="67"/>
      <c r="V880" s="67"/>
      <c r="W880" s="67"/>
      <c r="X880" s="67"/>
      <c r="Y880" s="67"/>
      <c r="Z880" s="67"/>
    </row>
    <row r="881" ht="14.25" customHeight="1">
      <c r="A881" s="67"/>
      <c r="B881" s="67"/>
      <c r="C881" s="935"/>
      <c r="D881" s="67"/>
      <c r="E881" s="67"/>
      <c r="F881" s="67"/>
      <c r="G881" s="67"/>
      <c r="H881" s="67"/>
      <c r="I881" s="67"/>
      <c r="J881" s="67"/>
      <c r="K881" s="67"/>
      <c r="L881" s="67"/>
      <c r="M881" s="67"/>
      <c r="N881" s="67"/>
      <c r="O881" s="67"/>
      <c r="P881" s="67"/>
      <c r="Q881" s="67"/>
      <c r="S881" s="67"/>
      <c r="T881" s="67"/>
      <c r="U881" s="67"/>
      <c r="V881" s="67"/>
      <c r="W881" s="67"/>
      <c r="X881" s="67"/>
      <c r="Y881" s="67"/>
      <c r="Z881" s="67"/>
    </row>
    <row r="882" ht="14.25" customHeight="1">
      <c r="A882" s="67"/>
      <c r="B882" s="67"/>
      <c r="C882" s="935"/>
      <c r="D882" s="67"/>
      <c r="E882" s="67"/>
      <c r="F882" s="67"/>
      <c r="G882" s="67"/>
      <c r="H882" s="67"/>
      <c r="I882" s="67"/>
      <c r="J882" s="67"/>
      <c r="K882" s="67"/>
      <c r="L882" s="67"/>
      <c r="M882" s="67"/>
      <c r="N882" s="67"/>
      <c r="O882" s="67"/>
      <c r="P882" s="67"/>
      <c r="Q882" s="67"/>
      <c r="S882" s="67"/>
      <c r="T882" s="67"/>
      <c r="U882" s="67"/>
      <c r="V882" s="67"/>
      <c r="W882" s="67"/>
      <c r="X882" s="67"/>
      <c r="Y882" s="67"/>
      <c r="Z882" s="67"/>
    </row>
    <row r="883" ht="14.25" customHeight="1">
      <c r="A883" s="67"/>
      <c r="B883" s="67"/>
      <c r="C883" s="935"/>
      <c r="D883" s="67"/>
      <c r="E883" s="67"/>
      <c r="F883" s="67"/>
      <c r="G883" s="67"/>
      <c r="H883" s="67"/>
      <c r="I883" s="67"/>
      <c r="J883" s="67"/>
      <c r="K883" s="67"/>
      <c r="L883" s="67"/>
      <c r="M883" s="67"/>
      <c r="N883" s="67"/>
      <c r="O883" s="67"/>
      <c r="P883" s="67"/>
      <c r="Q883" s="67"/>
      <c r="S883" s="67"/>
      <c r="T883" s="67"/>
      <c r="U883" s="67"/>
      <c r="V883" s="67"/>
      <c r="W883" s="67"/>
      <c r="X883" s="67"/>
      <c r="Y883" s="67"/>
      <c r="Z883" s="67"/>
    </row>
    <row r="884" ht="14.25" customHeight="1">
      <c r="A884" s="67"/>
      <c r="B884" s="67"/>
      <c r="C884" s="935"/>
      <c r="D884" s="67"/>
      <c r="E884" s="67"/>
      <c r="F884" s="67"/>
      <c r="G884" s="67"/>
      <c r="H884" s="67"/>
      <c r="I884" s="67"/>
      <c r="J884" s="67"/>
      <c r="K884" s="67"/>
      <c r="L884" s="67"/>
      <c r="M884" s="67"/>
      <c r="N884" s="67"/>
      <c r="O884" s="67"/>
      <c r="P884" s="67"/>
      <c r="Q884" s="67"/>
      <c r="S884" s="67"/>
      <c r="T884" s="67"/>
      <c r="U884" s="67"/>
      <c r="V884" s="67"/>
      <c r="W884" s="67"/>
      <c r="X884" s="67"/>
      <c r="Y884" s="67"/>
      <c r="Z884" s="67"/>
    </row>
    <row r="885" ht="14.25" customHeight="1">
      <c r="A885" s="67"/>
      <c r="B885" s="67"/>
      <c r="C885" s="935"/>
      <c r="D885" s="67"/>
      <c r="E885" s="67"/>
      <c r="F885" s="67"/>
      <c r="G885" s="67"/>
      <c r="H885" s="67"/>
      <c r="I885" s="67"/>
      <c r="J885" s="67"/>
      <c r="K885" s="67"/>
      <c r="L885" s="67"/>
      <c r="M885" s="67"/>
      <c r="N885" s="67"/>
      <c r="O885" s="67"/>
      <c r="P885" s="67"/>
      <c r="Q885" s="67"/>
      <c r="S885" s="67"/>
      <c r="T885" s="67"/>
      <c r="U885" s="67"/>
      <c r="V885" s="67"/>
      <c r="W885" s="67"/>
      <c r="X885" s="67"/>
      <c r="Y885" s="67"/>
      <c r="Z885" s="67"/>
    </row>
    <row r="886" ht="14.25" customHeight="1">
      <c r="A886" s="67"/>
      <c r="B886" s="67"/>
      <c r="C886" s="935"/>
      <c r="D886" s="67"/>
      <c r="E886" s="67"/>
      <c r="F886" s="67"/>
      <c r="G886" s="67"/>
      <c r="H886" s="67"/>
      <c r="I886" s="67"/>
      <c r="J886" s="67"/>
      <c r="K886" s="67"/>
      <c r="L886" s="67"/>
      <c r="M886" s="67"/>
      <c r="N886" s="67"/>
      <c r="O886" s="67"/>
      <c r="P886" s="67"/>
      <c r="Q886" s="67"/>
      <c r="S886" s="67"/>
      <c r="T886" s="67"/>
      <c r="U886" s="67"/>
      <c r="V886" s="67"/>
      <c r="W886" s="67"/>
      <c r="X886" s="67"/>
      <c r="Y886" s="67"/>
      <c r="Z886" s="67"/>
    </row>
    <row r="887" ht="14.25" customHeight="1">
      <c r="A887" s="67"/>
      <c r="B887" s="67"/>
      <c r="C887" s="935"/>
      <c r="D887" s="67"/>
      <c r="E887" s="67"/>
      <c r="F887" s="67"/>
      <c r="G887" s="67"/>
      <c r="H887" s="67"/>
      <c r="I887" s="67"/>
      <c r="J887" s="67"/>
      <c r="K887" s="67"/>
      <c r="L887" s="67"/>
      <c r="M887" s="67"/>
      <c r="N887" s="67"/>
      <c r="O887" s="67"/>
      <c r="P887" s="67"/>
      <c r="Q887" s="67"/>
      <c r="S887" s="67"/>
      <c r="T887" s="67"/>
      <c r="U887" s="67"/>
      <c r="V887" s="67"/>
      <c r="W887" s="67"/>
      <c r="X887" s="67"/>
      <c r="Y887" s="67"/>
      <c r="Z887" s="67"/>
    </row>
    <row r="888" ht="14.25" customHeight="1">
      <c r="A888" s="67"/>
      <c r="B888" s="67"/>
      <c r="C888" s="935"/>
      <c r="D888" s="67"/>
      <c r="E888" s="67"/>
      <c r="F888" s="67"/>
      <c r="G888" s="67"/>
      <c r="H888" s="67"/>
      <c r="I888" s="67"/>
      <c r="J888" s="67"/>
      <c r="K888" s="67"/>
      <c r="L888" s="67"/>
      <c r="M888" s="67"/>
      <c r="N888" s="67"/>
      <c r="O888" s="67"/>
      <c r="P888" s="67"/>
      <c r="Q888" s="67"/>
      <c r="S888" s="67"/>
      <c r="T888" s="67"/>
      <c r="U888" s="67"/>
      <c r="V888" s="67"/>
      <c r="W888" s="67"/>
      <c r="X888" s="67"/>
      <c r="Y888" s="67"/>
      <c r="Z888" s="67"/>
    </row>
    <row r="889" ht="14.25" customHeight="1">
      <c r="A889" s="67"/>
      <c r="B889" s="67"/>
      <c r="C889" s="935"/>
      <c r="D889" s="67"/>
      <c r="E889" s="67"/>
      <c r="F889" s="67"/>
      <c r="G889" s="67"/>
      <c r="H889" s="67"/>
      <c r="I889" s="67"/>
      <c r="J889" s="67"/>
      <c r="K889" s="67"/>
      <c r="L889" s="67"/>
      <c r="M889" s="67"/>
      <c r="N889" s="67"/>
      <c r="O889" s="67"/>
      <c r="P889" s="67"/>
      <c r="Q889" s="67"/>
      <c r="S889" s="67"/>
      <c r="T889" s="67"/>
      <c r="U889" s="67"/>
      <c r="V889" s="67"/>
      <c r="W889" s="67"/>
      <c r="X889" s="67"/>
      <c r="Y889" s="67"/>
      <c r="Z889" s="67"/>
    </row>
    <row r="890" ht="14.25" customHeight="1">
      <c r="A890" s="67"/>
      <c r="B890" s="67"/>
      <c r="C890" s="935"/>
      <c r="D890" s="67"/>
      <c r="E890" s="67"/>
      <c r="F890" s="67"/>
      <c r="G890" s="67"/>
      <c r="H890" s="67"/>
      <c r="I890" s="67"/>
      <c r="J890" s="67"/>
      <c r="K890" s="67"/>
      <c r="L890" s="67"/>
      <c r="M890" s="67"/>
      <c r="N890" s="67"/>
      <c r="O890" s="67"/>
      <c r="P890" s="67"/>
      <c r="Q890" s="67"/>
      <c r="S890" s="67"/>
      <c r="T890" s="67"/>
      <c r="U890" s="67"/>
      <c r="V890" s="67"/>
      <c r="W890" s="67"/>
      <c r="X890" s="67"/>
      <c r="Y890" s="67"/>
      <c r="Z890" s="67"/>
    </row>
    <row r="891" ht="14.25" customHeight="1">
      <c r="A891" s="67"/>
      <c r="B891" s="67"/>
      <c r="C891" s="935"/>
      <c r="D891" s="67"/>
      <c r="E891" s="67"/>
      <c r="F891" s="67"/>
      <c r="G891" s="67"/>
      <c r="H891" s="67"/>
      <c r="I891" s="67"/>
      <c r="J891" s="67"/>
      <c r="K891" s="67"/>
      <c r="L891" s="67"/>
      <c r="M891" s="67"/>
      <c r="N891" s="67"/>
      <c r="O891" s="67"/>
      <c r="P891" s="67"/>
      <c r="Q891" s="67"/>
      <c r="S891" s="67"/>
      <c r="T891" s="67"/>
      <c r="U891" s="67"/>
      <c r="V891" s="67"/>
      <c r="W891" s="67"/>
      <c r="X891" s="67"/>
      <c r="Y891" s="67"/>
      <c r="Z891" s="67"/>
    </row>
    <row r="892" ht="14.25" customHeight="1">
      <c r="A892" s="67"/>
      <c r="B892" s="67"/>
      <c r="C892" s="935"/>
      <c r="D892" s="67"/>
      <c r="E892" s="67"/>
      <c r="F892" s="67"/>
      <c r="G892" s="67"/>
      <c r="H892" s="67"/>
      <c r="I892" s="67"/>
      <c r="J892" s="67"/>
      <c r="K892" s="67"/>
      <c r="L892" s="67"/>
      <c r="M892" s="67"/>
      <c r="N892" s="67"/>
      <c r="O892" s="67"/>
      <c r="P892" s="67"/>
      <c r="Q892" s="67"/>
      <c r="S892" s="67"/>
      <c r="T892" s="67"/>
      <c r="U892" s="67"/>
      <c r="V892" s="67"/>
      <c r="W892" s="67"/>
      <c r="X892" s="67"/>
      <c r="Y892" s="67"/>
      <c r="Z892" s="67"/>
    </row>
    <row r="893" ht="14.25" customHeight="1">
      <c r="A893" s="67"/>
      <c r="B893" s="67"/>
      <c r="C893" s="935"/>
      <c r="D893" s="67"/>
      <c r="E893" s="67"/>
      <c r="F893" s="67"/>
      <c r="G893" s="67"/>
      <c r="H893" s="67"/>
      <c r="I893" s="67"/>
      <c r="J893" s="67"/>
      <c r="K893" s="67"/>
      <c r="L893" s="67"/>
      <c r="M893" s="67"/>
      <c r="N893" s="67"/>
      <c r="O893" s="67"/>
      <c r="P893" s="67"/>
      <c r="Q893" s="67"/>
      <c r="S893" s="67"/>
      <c r="T893" s="67"/>
      <c r="U893" s="67"/>
      <c r="V893" s="67"/>
      <c r="W893" s="67"/>
      <c r="X893" s="67"/>
      <c r="Y893" s="67"/>
      <c r="Z893" s="67"/>
    </row>
    <row r="894" ht="14.25" customHeight="1">
      <c r="A894" s="67"/>
      <c r="B894" s="67"/>
      <c r="C894" s="935"/>
      <c r="D894" s="67"/>
      <c r="E894" s="67"/>
      <c r="F894" s="67"/>
      <c r="G894" s="67"/>
      <c r="H894" s="67"/>
      <c r="I894" s="67"/>
      <c r="J894" s="67"/>
      <c r="K894" s="67"/>
      <c r="L894" s="67"/>
      <c r="M894" s="67"/>
      <c r="N894" s="67"/>
      <c r="O894" s="67"/>
      <c r="P894" s="67"/>
      <c r="Q894" s="67"/>
      <c r="S894" s="67"/>
      <c r="T894" s="67"/>
      <c r="U894" s="67"/>
      <c r="V894" s="67"/>
      <c r="W894" s="67"/>
      <c r="X894" s="67"/>
      <c r="Y894" s="67"/>
      <c r="Z894" s="67"/>
    </row>
    <row r="895" ht="14.25" customHeight="1">
      <c r="A895" s="67"/>
      <c r="B895" s="67"/>
      <c r="C895" s="935"/>
      <c r="D895" s="67"/>
      <c r="E895" s="67"/>
      <c r="F895" s="67"/>
      <c r="G895" s="67"/>
      <c r="H895" s="67"/>
      <c r="I895" s="67"/>
      <c r="J895" s="67"/>
      <c r="K895" s="67"/>
      <c r="L895" s="67"/>
      <c r="M895" s="67"/>
      <c r="N895" s="67"/>
      <c r="O895" s="67"/>
      <c r="P895" s="67"/>
      <c r="Q895" s="67"/>
      <c r="S895" s="67"/>
      <c r="T895" s="67"/>
      <c r="U895" s="67"/>
      <c r="V895" s="67"/>
      <c r="W895" s="67"/>
      <c r="X895" s="67"/>
      <c r="Y895" s="67"/>
      <c r="Z895" s="67"/>
    </row>
    <row r="896" ht="14.25" customHeight="1">
      <c r="A896" s="67"/>
      <c r="B896" s="67"/>
      <c r="C896" s="935"/>
      <c r="D896" s="67"/>
      <c r="E896" s="67"/>
      <c r="F896" s="67"/>
      <c r="G896" s="67"/>
      <c r="H896" s="67"/>
      <c r="I896" s="67"/>
      <c r="J896" s="67"/>
      <c r="K896" s="67"/>
      <c r="L896" s="67"/>
      <c r="M896" s="67"/>
      <c r="N896" s="67"/>
      <c r="O896" s="67"/>
      <c r="P896" s="67"/>
      <c r="Q896" s="67"/>
      <c r="S896" s="67"/>
      <c r="T896" s="67"/>
      <c r="U896" s="67"/>
      <c r="V896" s="67"/>
      <c r="W896" s="67"/>
      <c r="X896" s="67"/>
      <c r="Y896" s="67"/>
      <c r="Z896" s="67"/>
    </row>
    <row r="897" ht="14.25" customHeight="1">
      <c r="A897" s="67"/>
      <c r="B897" s="67"/>
      <c r="C897" s="935"/>
      <c r="D897" s="67"/>
      <c r="E897" s="67"/>
      <c r="F897" s="67"/>
      <c r="G897" s="67"/>
      <c r="H897" s="67"/>
      <c r="I897" s="67"/>
      <c r="J897" s="67"/>
      <c r="K897" s="67"/>
      <c r="L897" s="67"/>
      <c r="M897" s="67"/>
      <c r="N897" s="67"/>
      <c r="O897" s="67"/>
      <c r="P897" s="67"/>
      <c r="Q897" s="67"/>
      <c r="S897" s="67"/>
      <c r="T897" s="67"/>
      <c r="U897" s="67"/>
      <c r="V897" s="67"/>
      <c r="W897" s="67"/>
      <c r="X897" s="67"/>
      <c r="Y897" s="67"/>
      <c r="Z897" s="67"/>
    </row>
    <row r="898" ht="14.25" customHeight="1">
      <c r="A898" s="67"/>
      <c r="B898" s="67"/>
      <c r="C898" s="935"/>
      <c r="D898" s="67"/>
      <c r="E898" s="67"/>
      <c r="F898" s="67"/>
      <c r="G898" s="67"/>
      <c r="H898" s="67"/>
      <c r="I898" s="67"/>
      <c r="J898" s="67"/>
      <c r="K898" s="67"/>
      <c r="L898" s="67"/>
      <c r="M898" s="67"/>
      <c r="N898" s="67"/>
      <c r="O898" s="67"/>
      <c r="P898" s="67"/>
      <c r="Q898" s="67"/>
      <c r="S898" s="67"/>
      <c r="T898" s="67"/>
      <c r="U898" s="67"/>
      <c r="V898" s="67"/>
      <c r="W898" s="67"/>
      <c r="X898" s="67"/>
      <c r="Y898" s="67"/>
      <c r="Z898" s="67"/>
    </row>
    <row r="899" ht="14.25" customHeight="1">
      <c r="A899" s="67"/>
      <c r="B899" s="67"/>
      <c r="C899" s="935"/>
      <c r="D899" s="67"/>
      <c r="E899" s="67"/>
      <c r="F899" s="67"/>
      <c r="G899" s="67"/>
      <c r="H899" s="67"/>
      <c r="I899" s="67"/>
      <c r="J899" s="67"/>
      <c r="K899" s="67"/>
      <c r="L899" s="67"/>
      <c r="M899" s="67"/>
      <c r="N899" s="67"/>
      <c r="O899" s="67"/>
      <c r="P899" s="67"/>
      <c r="Q899" s="67"/>
      <c r="S899" s="67"/>
      <c r="T899" s="67"/>
      <c r="U899" s="67"/>
      <c r="V899" s="67"/>
      <c r="W899" s="67"/>
      <c r="X899" s="67"/>
      <c r="Y899" s="67"/>
      <c r="Z899" s="67"/>
    </row>
    <row r="900" ht="14.25" customHeight="1">
      <c r="A900" s="67"/>
      <c r="B900" s="67"/>
      <c r="C900" s="935"/>
      <c r="D900" s="67"/>
      <c r="E900" s="67"/>
      <c r="F900" s="67"/>
      <c r="G900" s="67"/>
      <c r="H900" s="67"/>
      <c r="I900" s="67"/>
      <c r="J900" s="67"/>
      <c r="K900" s="67"/>
      <c r="L900" s="67"/>
      <c r="M900" s="67"/>
      <c r="N900" s="67"/>
      <c r="O900" s="67"/>
      <c r="P900" s="67"/>
      <c r="Q900" s="67"/>
      <c r="S900" s="67"/>
      <c r="T900" s="67"/>
      <c r="U900" s="67"/>
      <c r="V900" s="67"/>
      <c r="W900" s="67"/>
      <c r="X900" s="67"/>
      <c r="Y900" s="67"/>
      <c r="Z900" s="67"/>
    </row>
    <row r="901" ht="14.25" customHeight="1">
      <c r="A901" s="67"/>
      <c r="B901" s="67"/>
      <c r="C901" s="935"/>
      <c r="D901" s="67"/>
      <c r="E901" s="67"/>
      <c r="F901" s="67"/>
      <c r="G901" s="67"/>
      <c r="H901" s="67"/>
      <c r="I901" s="67"/>
      <c r="J901" s="67"/>
      <c r="K901" s="67"/>
      <c r="L901" s="67"/>
      <c r="M901" s="67"/>
      <c r="N901" s="67"/>
      <c r="O901" s="67"/>
      <c r="P901" s="67"/>
      <c r="Q901" s="67"/>
      <c r="S901" s="67"/>
      <c r="T901" s="67"/>
      <c r="U901" s="67"/>
      <c r="V901" s="67"/>
      <c r="W901" s="67"/>
      <c r="X901" s="67"/>
      <c r="Y901" s="67"/>
      <c r="Z901" s="67"/>
    </row>
    <row r="902" ht="14.25" customHeight="1">
      <c r="A902" s="67"/>
      <c r="B902" s="67"/>
      <c r="C902" s="935"/>
      <c r="D902" s="67"/>
      <c r="E902" s="67"/>
      <c r="F902" s="67"/>
      <c r="G902" s="67"/>
      <c r="H902" s="67"/>
      <c r="I902" s="67"/>
      <c r="J902" s="67"/>
      <c r="K902" s="67"/>
      <c r="L902" s="67"/>
      <c r="M902" s="67"/>
      <c r="N902" s="67"/>
      <c r="O902" s="67"/>
      <c r="P902" s="67"/>
      <c r="Q902" s="67"/>
      <c r="S902" s="67"/>
      <c r="T902" s="67"/>
      <c r="U902" s="67"/>
      <c r="V902" s="67"/>
      <c r="W902" s="67"/>
      <c r="X902" s="67"/>
      <c r="Y902" s="67"/>
      <c r="Z902" s="67"/>
    </row>
    <row r="903" ht="14.25" customHeight="1">
      <c r="A903" s="67"/>
      <c r="B903" s="67"/>
      <c r="C903" s="935"/>
      <c r="D903" s="67"/>
      <c r="E903" s="67"/>
      <c r="F903" s="67"/>
      <c r="G903" s="67"/>
      <c r="H903" s="67"/>
      <c r="I903" s="67"/>
      <c r="J903" s="67"/>
      <c r="K903" s="67"/>
      <c r="L903" s="67"/>
      <c r="M903" s="67"/>
      <c r="N903" s="67"/>
      <c r="O903" s="67"/>
      <c r="P903" s="67"/>
      <c r="Q903" s="67"/>
      <c r="S903" s="67"/>
      <c r="T903" s="67"/>
      <c r="U903" s="67"/>
      <c r="V903" s="67"/>
      <c r="W903" s="67"/>
      <c r="X903" s="67"/>
      <c r="Y903" s="67"/>
      <c r="Z903" s="67"/>
    </row>
    <row r="904" ht="14.25" customHeight="1">
      <c r="A904" s="67"/>
      <c r="B904" s="67"/>
      <c r="C904" s="935"/>
      <c r="D904" s="67"/>
      <c r="E904" s="67"/>
      <c r="F904" s="67"/>
      <c r="G904" s="67"/>
      <c r="H904" s="67"/>
      <c r="I904" s="67"/>
      <c r="J904" s="67"/>
      <c r="K904" s="67"/>
      <c r="L904" s="67"/>
      <c r="M904" s="67"/>
      <c r="N904" s="67"/>
      <c r="O904" s="67"/>
      <c r="P904" s="67"/>
      <c r="Q904" s="67"/>
      <c r="S904" s="67"/>
      <c r="T904" s="67"/>
      <c r="U904" s="67"/>
      <c r="V904" s="67"/>
      <c r="W904" s="67"/>
      <c r="X904" s="67"/>
      <c r="Y904" s="67"/>
      <c r="Z904" s="67"/>
    </row>
    <row r="905" ht="14.25" customHeight="1">
      <c r="A905" s="67"/>
      <c r="B905" s="67"/>
      <c r="C905" s="935"/>
      <c r="D905" s="67"/>
      <c r="E905" s="67"/>
      <c r="F905" s="67"/>
      <c r="G905" s="67"/>
      <c r="H905" s="67"/>
      <c r="I905" s="67"/>
      <c r="J905" s="67"/>
      <c r="K905" s="67"/>
      <c r="L905" s="67"/>
      <c r="M905" s="67"/>
      <c r="N905" s="67"/>
      <c r="O905" s="67"/>
      <c r="P905" s="67"/>
      <c r="Q905" s="67"/>
      <c r="S905" s="67"/>
      <c r="T905" s="67"/>
      <c r="U905" s="67"/>
      <c r="V905" s="67"/>
      <c r="W905" s="67"/>
      <c r="X905" s="67"/>
      <c r="Y905" s="67"/>
      <c r="Z905" s="67"/>
    </row>
    <row r="906" ht="14.25" customHeight="1">
      <c r="A906" s="67"/>
      <c r="B906" s="67"/>
      <c r="C906" s="935"/>
      <c r="D906" s="67"/>
      <c r="E906" s="67"/>
      <c r="F906" s="67"/>
      <c r="G906" s="67"/>
      <c r="H906" s="67"/>
      <c r="I906" s="67"/>
      <c r="J906" s="67"/>
      <c r="K906" s="67"/>
      <c r="L906" s="67"/>
      <c r="M906" s="67"/>
      <c r="N906" s="67"/>
      <c r="O906" s="67"/>
      <c r="P906" s="67"/>
      <c r="Q906" s="67"/>
      <c r="S906" s="67"/>
      <c r="T906" s="67"/>
      <c r="U906" s="67"/>
      <c r="V906" s="67"/>
      <c r="W906" s="67"/>
      <c r="X906" s="67"/>
      <c r="Y906" s="67"/>
      <c r="Z906" s="67"/>
    </row>
    <row r="907" ht="14.25" customHeight="1">
      <c r="A907" s="67"/>
      <c r="B907" s="67"/>
      <c r="C907" s="935"/>
      <c r="D907" s="67"/>
      <c r="E907" s="67"/>
      <c r="F907" s="67"/>
      <c r="G907" s="67"/>
      <c r="H907" s="67"/>
      <c r="I907" s="67"/>
      <c r="J907" s="67"/>
      <c r="K907" s="67"/>
      <c r="L907" s="67"/>
      <c r="M907" s="67"/>
      <c r="N907" s="67"/>
      <c r="O907" s="67"/>
      <c r="P907" s="67"/>
      <c r="Q907" s="67"/>
      <c r="S907" s="67"/>
      <c r="T907" s="67"/>
      <c r="U907" s="67"/>
      <c r="V907" s="67"/>
      <c r="W907" s="67"/>
      <c r="X907" s="67"/>
      <c r="Y907" s="67"/>
      <c r="Z907" s="67"/>
    </row>
    <row r="908" ht="14.25" customHeight="1">
      <c r="A908" s="67"/>
      <c r="B908" s="67"/>
      <c r="C908" s="935"/>
      <c r="D908" s="67"/>
      <c r="E908" s="67"/>
      <c r="F908" s="67"/>
      <c r="G908" s="67"/>
      <c r="H908" s="67"/>
      <c r="I908" s="67"/>
      <c r="J908" s="67"/>
      <c r="K908" s="67"/>
      <c r="L908" s="67"/>
      <c r="M908" s="67"/>
      <c r="N908" s="67"/>
      <c r="O908" s="67"/>
      <c r="P908" s="67"/>
      <c r="Q908" s="67"/>
      <c r="S908" s="67"/>
      <c r="T908" s="67"/>
      <c r="U908" s="67"/>
      <c r="V908" s="67"/>
      <c r="W908" s="67"/>
      <c r="X908" s="67"/>
      <c r="Y908" s="67"/>
      <c r="Z908" s="67"/>
    </row>
    <row r="909" ht="14.25" customHeight="1">
      <c r="A909" s="67"/>
      <c r="B909" s="67"/>
      <c r="C909" s="935"/>
      <c r="D909" s="67"/>
      <c r="E909" s="67"/>
      <c r="F909" s="67"/>
      <c r="G909" s="67"/>
      <c r="H909" s="67"/>
      <c r="I909" s="67"/>
      <c r="J909" s="67"/>
      <c r="K909" s="67"/>
      <c r="L909" s="67"/>
      <c r="M909" s="67"/>
      <c r="N909" s="67"/>
      <c r="O909" s="67"/>
      <c r="P909" s="67"/>
      <c r="Q909" s="67"/>
      <c r="S909" s="67"/>
      <c r="T909" s="67"/>
      <c r="U909" s="67"/>
      <c r="V909" s="67"/>
      <c r="W909" s="67"/>
      <c r="X909" s="67"/>
      <c r="Y909" s="67"/>
      <c r="Z909" s="67"/>
    </row>
    <row r="910" ht="14.25" customHeight="1">
      <c r="A910" s="67"/>
      <c r="B910" s="67"/>
      <c r="C910" s="935"/>
      <c r="D910" s="67"/>
      <c r="E910" s="67"/>
      <c r="F910" s="67"/>
      <c r="G910" s="67"/>
      <c r="H910" s="67"/>
      <c r="I910" s="67"/>
      <c r="J910" s="67"/>
      <c r="K910" s="67"/>
      <c r="L910" s="67"/>
      <c r="M910" s="67"/>
      <c r="N910" s="67"/>
      <c r="O910" s="67"/>
      <c r="P910" s="67"/>
      <c r="Q910" s="67"/>
      <c r="S910" s="67"/>
      <c r="T910" s="67"/>
      <c r="U910" s="67"/>
      <c r="V910" s="67"/>
      <c r="W910" s="67"/>
      <c r="X910" s="67"/>
      <c r="Y910" s="67"/>
      <c r="Z910" s="67"/>
    </row>
    <row r="911" ht="14.25" customHeight="1">
      <c r="A911" s="67"/>
      <c r="B911" s="67"/>
      <c r="C911" s="935"/>
      <c r="D911" s="67"/>
      <c r="E911" s="67"/>
      <c r="F911" s="67"/>
      <c r="G911" s="67"/>
      <c r="H911" s="67"/>
      <c r="I911" s="67"/>
      <c r="J911" s="67"/>
      <c r="K911" s="67"/>
      <c r="L911" s="67"/>
      <c r="M911" s="67"/>
      <c r="N911" s="67"/>
      <c r="O911" s="67"/>
      <c r="P911" s="67"/>
      <c r="Q911" s="67"/>
      <c r="S911" s="67"/>
      <c r="T911" s="67"/>
      <c r="U911" s="67"/>
      <c r="V911" s="67"/>
      <c r="W911" s="67"/>
      <c r="X911" s="67"/>
      <c r="Y911" s="67"/>
      <c r="Z911" s="67"/>
    </row>
    <row r="912" ht="14.25" customHeight="1">
      <c r="A912" s="67"/>
      <c r="B912" s="67"/>
      <c r="C912" s="935"/>
      <c r="D912" s="67"/>
      <c r="E912" s="67"/>
      <c r="F912" s="67"/>
      <c r="G912" s="67"/>
      <c r="H912" s="67"/>
      <c r="I912" s="67"/>
      <c r="J912" s="67"/>
      <c r="K912" s="67"/>
      <c r="L912" s="67"/>
      <c r="M912" s="67"/>
      <c r="N912" s="67"/>
      <c r="O912" s="67"/>
      <c r="P912" s="67"/>
      <c r="Q912" s="67"/>
      <c r="S912" s="67"/>
      <c r="T912" s="67"/>
      <c r="U912" s="67"/>
      <c r="V912" s="67"/>
      <c r="W912" s="67"/>
      <c r="X912" s="67"/>
      <c r="Y912" s="67"/>
      <c r="Z912" s="67"/>
    </row>
    <row r="913" ht="14.25" customHeight="1">
      <c r="A913" s="67"/>
      <c r="B913" s="67"/>
      <c r="C913" s="935"/>
      <c r="D913" s="67"/>
      <c r="E913" s="67"/>
      <c r="F913" s="67"/>
      <c r="G913" s="67"/>
      <c r="H913" s="67"/>
      <c r="I913" s="67"/>
      <c r="J913" s="67"/>
      <c r="K913" s="67"/>
      <c r="L913" s="67"/>
      <c r="M913" s="67"/>
      <c r="N913" s="67"/>
      <c r="O913" s="67"/>
      <c r="P913" s="67"/>
      <c r="Q913" s="67"/>
      <c r="S913" s="67"/>
      <c r="T913" s="67"/>
      <c r="U913" s="67"/>
      <c r="V913" s="67"/>
      <c r="W913" s="67"/>
      <c r="X913" s="67"/>
      <c r="Y913" s="67"/>
      <c r="Z913" s="67"/>
    </row>
    <row r="914" ht="14.25" customHeight="1">
      <c r="A914" s="67"/>
      <c r="B914" s="67"/>
      <c r="C914" s="935"/>
      <c r="D914" s="67"/>
      <c r="E914" s="67"/>
      <c r="F914" s="67"/>
      <c r="G914" s="67"/>
      <c r="H914" s="67"/>
      <c r="I914" s="67"/>
      <c r="J914" s="67"/>
      <c r="K914" s="67"/>
      <c r="L914" s="67"/>
      <c r="M914" s="67"/>
      <c r="N914" s="67"/>
      <c r="O914" s="67"/>
      <c r="P914" s="67"/>
      <c r="Q914" s="67"/>
      <c r="S914" s="67"/>
      <c r="T914" s="67"/>
      <c r="U914" s="67"/>
      <c r="V914" s="67"/>
      <c r="W914" s="67"/>
      <c r="X914" s="67"/>
      <c r="Y914" s="67"/>
      <c r="Z914" s="67"/>
    </row>
    <row r="915" ht="14.25" customHeight="1">
      <c r="A915" s="67"/>
      <c r="B915" s="67"/>
      <c r="C915" s="935"/>
      <c r="D915" s="67"/>
      <c r="E915" s="67"/>
      <c r="F915" s="67"/>
      <c r="G915" s="67"/>
      <c r="H915" s="67"/>
      <c r="I915" s="67"/>
      <c r="J915" s="67"/>
      <c r="K915" s="67"/>
      <c r="L915" s="67"/>
      <c r="M915" s="67"/>
      <c r="N915" s="67"/>
      <c r="O915" s="67"/>
      <c r="P915" s="67"/>
      <c r="Q915" s="67"/>
      <c r="S915" s="67"/>
      <c r="T915" s="67"/>
      <c r="U915" s="67"/>
      <c r="V915" s="67"/>
      <c r="W915" s="67"/>
      <c r="X915" s="67"/>
      <c r="Y915" s="67"/>
      <c r="Z915" s="67"/>
    </row>
    <row r="916" ht="14.25" customHeight="1">
      <c r="A916" s="67"/>
      <c r="B916" s="67"/>
      <c r="C916" s="935"/>
      <c r="D916" s="67"/>
      <c r="E916" s="67"/>
      <c r="F916" s="67"/>
      <c r="G916" s="67"/>
      <c r="H916" s="67"/>
      <c r="I916" s="67"/>
      <c r="J916" s="67"/>
      <c r="K916" s="67"/>
      <c r="L916" s="67"/>
      <c r="M916" s="67"/>
      <c r="N916" s="67"/>
      <c r="O916" s="67"/>
      <c r="P916" s="67"/>
      <c r="Q916" s="67"/>
      <c r="S916" s="67"/>
      <c r="T916" s="67"/>
      <c r="U916" s="67"/>
      <c r="V916" s="67"/>
      <c r="W916" s="67"/>
      <c r="X916" s="67"/>
      <c r="Y916" s="67"/>
      <c r="Z916" s="67"/>
    </row>
    <row r="917" ht="14.25" customHeight="1">
      <c r="A917" s="67"/>
      <c r="B917" s="67"/>
      <c r="C917" s="935"/>
      <c r="D917" s="67"/>
      <c r="E917" s="67"/>
      <c r="F917" s="67"/>
      <c r="G917" s="67"/>
      <c r="H917" s="67"/>
      <c r="I917" s="67"/>
      <c r="J917" s="67"/>
      <c r="K917" s="67"/>
      <c r="L917" s="67"/>
      <c r="M917" s="67"/>
      <c r="N917" s="67"/>
      <c r="O917" s="67"/>
      <c r="P917" s="67"/>
      <c r="Q917" s="67"/>
      <c r="S917" s="67"/>
      <c r="T917" s="67"/>
      <c r="U917" s="67"/>
      <c r="V917" s="67"/>
      <c r="W917" s="67"/>
      <c r="X917" s="67"/>
      <c r="Y917" s="67"/>
      <c r="Z917" s="67"/>
    </row>
    <row r="918" ht="14.25" customHeight="1">
      <c r="A918" s="67"/>
      <c r="B918" s="67"/>
      <c r="C918" s="935"/>
      <c r="D918" s="67"/>
      <c r="E918" s="67"/>
      <c r="F918" s="67"/>
      <c r="G918" s="67"/>
      <c r="H918" s="67"/>
      <c r="I918" s="67"/>
      <c r="J918" s="67"/>
      <c r="K918" s="67"/>
      <c r="L918" s="67"/>
      <c r="M918" s="67"/>
      <c r="N918" s="67"/>
      <c r="O918" s="67"/>
      <c r="P918" s="67"/>
      <c r="Q918" s="67"/>
      <c r="S918" s="67"/>
      <c r="T918" s="67"/>
      <c r="U918" s="67"/>
      <c r="V918" s="67"/>
      <c r="W918" s="67"/>
      <c r="X918" s="67"/>
      <c r="Y918" s="67"/>
      <c r="Z918" s="67"/>
    </row>
    <row r="919" ht="14.25" customHeight="1">
      <c r="A919" s="67"/>
      <c r="B919" s="67"/>
      <c r="C919" s="935"/>
      <c r="D919" s="67"/>
      <c r="E919" s="67"/>
      <c r="F919" s="67"/>
      <c r="G919" s="67"/>
      <c r="H919" s="67"/>
      <c r="I919" s="67"/>
      <c r="J919" s="67"/>
      <c r="K919" s="67"/>
      <c r="L919" s="67"/>
      <c r="M919" s="67"/>
      <c r="N919" s="67"/>
      <c r="O919" s="67"/>
      <c r="P919" s="67"/>
      <c r="Q919" s="67"/>
      <c r="S919" s="67"/>
      <c r="T919" s="67"/>
      <c r="U919" s="67"/>
      <c r="V919" s="67"/>
      <c r="W919" s="67"/>
      <c r="X919" s="67"/>
      <c r="Y919" s="67"/>
      <c r="Z919" s="67"/>
    </row>
    <row r="920" ht="14.25" customHeight="1">
      <c r="A920" s="67"/>
      <c r="B920" s="67"/>
      <c r="C920" s="935"/>
      <c r="D920" s="67"/>
      <c r="E920" s="67"/>
      <c r="F920" s="67"/>
      <c r="G920" s="67"/>
      <c r="H920" s="67"/>
      <c r="I920" s="67"/>
      <c r="J920" s="67"/>
      <c r="K920" s="67"/>
      <c r="L920" s="67"/>
      <c r="M920" s="67"/>
      <c r="N920" s="67"/>
      <c r="O920" s="67"/>
      <c r="P920" s="67"/>
      <c r="Q920" s="67"/>
      <c r="S920" s="67"/>
      <c r="T920" s="67"/>
      <c r="U920" s="67"/>
      <c r="V920" s="67"/>
      <c r="W920" s="67"/>
      <c r="X920" s="67"/>
      <c r="Y920" s="67"/>
      <c r="Z920" s="67"/>
    </row>
    <row r="921" ht="14.25" customHeight="1">
      <c r="A921" s="67"/>
      <c r="B921" s="67"/>
      <c r="C921" s="935"/>
      <c r="D921" s="67"/>
      <c r="E921" s="67"/>
      <c r="F921" s="67"/>
      <c r="G921" s="67"/>
      <c r="H921" s="67"/>
      <c r="I921" s="67"/>
      <c r="J921" s="67"/>
      <c r="K921" s="67"/>
      <c r="L921" s="67"/>
      <c r="M921" s="67"/>
      <c r="N921" s="67"/>
      <c r="O921" s="67"/>
      <c r="P921" s="67"/>
      <c r="Q921" s="67"/>
      <c r="S921" s="67"/>
      <c r="T921" s="67"/>
      <c r="U921" s="67"/>
      <c r="V921" s="67"/>
      <c r="W921" s="67"/>
      <c r="X921" s="67"/>
      <c r="Y921" s="67"/>
      <c r="Z921" s="67"/>
    </row>
    <row r="922" ht="14.25" customHeight="1">
      <c r="A922" s="67"/>
      <c r="B922" s="67"/>
      <c r="C922" s="935"/>
      <c r="D922" s="67"/>
      <c r="E922" s="67"/>
      <c r="F922" s="67"/>
      <c r="G922" s="67"/>
      <c r="H922" s="67"/>
      <c r="I922" s="67"/>
      <c r="J922" s="67"/>
      <c r="K922" s="67"/>
      <c r="L922" s="67"/>
      <c r="M922" s="67"/>
      <c r="N922" s="67"/>
      <c r="O922" s="67"/>
      <c r="P922" s="67"/>
      <c r="Q922" s="67"/>
      <c r="S922" s="67"/>
      <c r="T922" s="67"/>
      <c r="U922" s="67"/>
      <c r="V922" s="67"/>
      <c r="W922" s="67"/>
      <c r="X922" s="67"/>
      <c r="Y922" s="67"/>
      <c r="Z922" s="67"/>
    </row>
    <row r="923" ht="14.25" customHeight="1">
      <c r="A923" s="67"/>
      <c r="B923" s="67"/>
      <c r="C923" s="935"/>
      <c r="D923" s="67"/>
      <c r="E923" s="67"/>
      <c r="F923" s="67"/>
      <c r="G923" s="67"/>
      <c r="H923" s="67"/>
      <c r="I923" s="67"/>
      <c r="J923" s="67"/>
      <c r="K923" s="67"/>
      <c r="L923" s="67"/>
      <c r="M923" s="67"/>
      <c r="N923" s="67"/>
      <c r="O923" s="67"/>
      <c r="P923" s="67"/>
      <c r="Q923" s="67"/>
      <c r="S923" s="67"/>
      <c r="T923" s="67"/>
      <c r="U923" s="67"/>
      <c r="V923" s="67"/>
      <c r="W923" s="67"/>
      <c r="X923" s="67"/>
      <c r="Y923" s="67"/>
      <c r="Z923" s="67"/>
    </row>
    <row r="924" ht="14.25" customHeight="1">
      <c r="A924" s="67"/>
      <c r="B924" s="67"/>
      <c r="C924" s="935"/>
      <c r="D924" s="67"/>
      <c r="E924" s="67"/>
      <c r="F924" s="67"/>
      <c r="G924" s="67"/>
      <c r="H924" s="67"/>
      <c r="I924" s="67"/>
      <c r="J924" s="67"/>
      <c r="K924" s="67"/>
      <c r="L924" s="67"/>
      <c r="M924" s="67"/>
      <c r="N924" s="67"/>
      <c r="O924" s="67"/>
      <c r="P924" s="67"/>
      <c r="Q924" s="67"/>
      <c r="S924" s="67"/>
      <c r="T924" s="67"/>
      <c r="U924" s="67"/>
      <c r="V924" s="67"/>
      <c r="W924" s="67"/>
      <c r="X924" s="67"/>
      <c r="Y924" s="67"/>
      <c r="Z924" s="67"/>
    </row>
    <row r="925" ht="14.25" customHeight="1">
      <c r="A925" s="67"/>
      <c r="B925" s="67"/>
      <c r="C925" s="935"/>
      <c r="D925" s="67"/>
      <c r="E925" s="67"/>
      <c r="F925" s="67"/>
      <c r="G925" s="67"/>
      <c r="H925" s="67"/>
      <c r="I925" s="67"/>
      <c r="J925" s="67"/>
      <c r="K925" s="67"/>
      <c r="L925" s="67"/>
      <c r="M925" s="67"/>
      <c r="N925" s="67"/>
      <c r="O925" s="67"/>
      <c r="P925" s="67"/>
      <c r="Q925" s="67"/>
      <c r="S925" s="67"/>
      <c r="T925" s="67"/>
      <c r="U925" s="67"/>
      <c r="V925" s="67"/>
      <c r="W925" s="67"/>
      <c r="X925" s="67"/>
      <c r="Y925" s="67"/>
      <c r="Z925" s="67"/>
    </row>
    <row r="926" ht="14.25" customHeight="1">
      <c r="A926" s="67"/>
      <c r="B926" s="67"/>
      <c r="C926" s="935"/>
      <c r="D926" s="67"/>
      <c r="E926" s="67"/>
      <c r="F926" s="67"/>
      <c r="G926" s="67"/>
      <c r="H926" s="67"/>
      <c r="I926" s="67"/>
      <c r="J926" s="67"/>
      <c r="K926" s="67"/>
      <c r="L926" s="67"/>
      <c r="M926" s="67"/>
      <c r="N926" s="67"/>
      <c r="O926" s="67"/>
      <c r="P926" s="67"/>
      <c r="Q926" s="67"/>
      <c r="S926" s="67"/>
      <c r="T926" s="67"/>
      <c r="U926" s="67"/>
      <c r="V926" s="67"/>
      <c r="W926" s="67"/>
      <c r="X926" s="67"/>
      <c r="Y926" s="67"/>
      <c r="Z926" s="67"/>
    </row>
    <row r="927" ht="14.25" customHeight="1">
      <c r="A927" s="67"/>
      <c r="B927" s="67"/>
      <c r="C927" s="935"/>
      <c r="D927" s="67"/>
      <c r="E927" s="67"/>
      <c r="F927" s="67"/>
      <c r="G927" s="67"/>
      <c r="H927" s="67"/>
      <c r="I927" s="67"/>
      <c r="J927" s="67"/>
      <c r="K927" s="67"/>
      <c r="L927" s="67"/>
      <c r="M927" s="67"/>
      <c r="N927" s="67"/>
      <c r="O927" s="67"/>
      <c r="P927" s="67"/>
      <c r="Q927" s="67"/>
      <c r="S927" s="67"/>
      <c r="T927" s="67"/>
      <c r="U927" s="67"/>
      <c r="V927" s="67"/>
      <c r="W927" s="67"/>
      <c r="X927" s="67"/>
      <c r="Y927" s="67"/>
      <c r="Z927" s="67"/>
    </row>
    <row r="928" ht="14.25" customHeight="1">
      <c r="A928" s="67"/>
      <c r="B928" s="67"/>
      <c r="C928" s="935"/>
      <c r="D928" s="67"/>
      <c r="E928" s="67"/>
      <c r="F928" s="67"/>
      <c r="G928" s="67"/>
      <c r="H928" s="67"/>
      <c r="I928" s="67"/>
      <c r="J928" s="67"/>
      <c r="K928" s="67"/>
      <c r="L928" s="67"/>
      <c r="M928" s="67"/>
      <c r="N928" s="67"/>
      <c r="O928" s="67"/>
      <c r="P928" s="67"/>
      <c r="Q928" s="67"/>
      <c r="S928" s="67"/>
      <c r="T928" s="67"/>
      <c r="U928" s="67"/>
      <c r="V928" s="67"/>
      <c r="W928" s="67"/>
      <c r="X928" s="67"/>
      <c r="Y928" s="67"/>
      <c r="Z928" s="67"/>
    </row>
    <row r="929" ht="14.25" customHeight="1">
      <c r="A929" s="67"/>
      <c r="B929" s="67"/>
      <c r="C929" s="935"/>
      <c r="D929" s="67"/>
      <c r="E929" s="67"/>
      <c r="F929" s="67"/>
      <c r="G929" s="67"/>
      <c r="H929" s="67"/>
      <c r="I929" s="67"/>
      <c r="J929" s="67"/>
      <c r="K929" s="67"/>
      <c r="L929" s="67"/>
      <c r="M929" s="67"/>
      <c r="N929" s="67"/>
      <c r="O929" s="67"/>
      <c r="P929" s="67"/>
      <c r="Q929" s="67"/>
      <c r="S929" s="67"/>
      <c r="T929" s="67"/>
      <c r="U929" s="67"/>
      <c r="V929" s="67"/>
      <c r="W929" s="67"/>
      <c r="X929" s="67"/>
      <c r="Y929" s="67"/>
      <c r="Z929" s="67"/>
    </row>
    <row r="930" ht="14.25" customHeight="1">
      <c r="A930" s="67"/>
      <c r="B930" s="67"/>
      <c r="C930" s="935"/>
      <c r="D930" s="67"/>
      <c r="E930" s="67"/>
      <c r="F930" s="67"/>
      <c r="G930" s="67"/>
      <c r="H930" s="67"/>
      <c r="I930" s="67"/>
      <c r="J930" s="67"/>
      <c r="K930" s="67"/>
      <c r="L930" s="67"/>
      <c r="M930" s="67"/>
      <c r="N930" s="67"/>
      <c r="O930" s="67"/>
      <c r="P930" s="67"/>
      <c r="Q930" s="67"/>
      <c r="S930" s="67"/>
      <c r="T930" s="67"/>
      <c r="U930" s="67"/>
      <c r="V930" s="67"/>
      <c r="W930" s="67"/>
      <c r="X930" s="67"/>
      <c r="Y930" s="67"/>
      <c r="Z930" s="67"/>
    </row>
    <row r="931" ht="14.25" customHeight="1">
      <c r="A931" s="67"/>
      <c r="B931" s="67"/>
      <c r="C931" s="935"/>
      <c r="D931" s="67"/>
      <c r="E931" s="67"/>
      <c r="F931" s="67"/>
      <c r="G931" s="67"/>
      <c r="H931" s="67"/>
      <c r="I931" s="67"/>
      <c r="J931" s="67"/>
      <c r="K931" s="67"/>
      <c r="L931" s="67"/>
      <c r="M931" s="67"/>
      <c r="N931" s="67"/>
      <c r="O931" s="67"/>
      <c r="P931" s="67"/>
      <c r="Q931" s="67"/>
      <c r="S931" s="67"/>
      <c r="T931" s="67"/>
      <c r="U931" s="67"/>
      <c r="V931" s="67"/>
      <c r="W931" s="67"/>
      <c r="X931" s="67"/>
      <c r="Y931" s="67"/>
      <c r="Z931" s="67"/>
    </row>
    <row r="932" ht="14.25" customHeight="1">
      <c r="A932" s="67"/>
      <c r="B932" s="67"/>
      <c r="C932" s="935"/>
      <c r="D932" s="67"/>
      <c r="E932" s="67"/>
      <c r="F932" s="67"/>
      <c r="G932" s="67"/>
      <c r="H932" s="67"/>
      <c r="I932" s="67"/>
      <c r="J932" s="67"/>
      <c r="K932" s="67"/>
      <c r="L932" s="67"/>
      <c r="M932" s="67"/>
      <c r="N932" s="67"/>
      <c r="O932" s="67"/>
      <c r="P932" s="67"/>
      <c r="Q932" s="67"/>
      <c r="S932" s="67"/>
      <c r="T932" s="67"/>
      <c r="U932" s="67"/>
      <c r="V932" s="67"/>
      <c r="W932" s="67"/>
      <c r="X932" s="67"/>
      <c r="Y932" s="67"/>
      <c r="Z932" s="67"/>
    </row>
    <row r="933" ht="14.25" customHeight="1">
      <c r="A933" s="67"/>
      <c r="B933" s="67"/>
      <c r="C933" s="935"/>
      <c r="D933" s="67"/>
      <c r="E933" s="67"/>
      <c r="F933" s="67"/>
      <c r="G933" s="67"/>
      <c r="H933" s="67"/>
      <c r="I933" s="67"/>
      <c r="J933" s="67"/>
      <c r="K933" s="67"/>
      <c r="L933" s="67"/>
      <c r="M933" s="67"/>
      <c r="N933" s="67"/>
      <c r="O933" s="67"/>
      <c r="P933" s="67"/>
      <c r="Q933" s="67"/>
      <c r="S933" s="67"/>
      <c r="T933" s="67"/>
      <c r="U933" s="67"/>
      <c r="V933" s="67"/>
      <c r="W933" s="67"/>
      <c r="X933" s="67"/>
      <c r="Y933" s="67"/>
      <c r="Z933" s="67"/>
    </row>
    <row r="934" ht="14.25" customHeight="1">
      <c r="A934" s="67"/>
      <c r="B934" s="67"/>
      <c r="C934" s="935"/>
      <c r="D934" s="67"/>
      <c r="E934" s="67"/>
      <c r="F934" s="67"/>
      <c r="G934" s="67"/>
      <c r="H934" s="67"/>
      <c r="I934" s="67"/>
      <c r="J934" s="67"/>
      <c r="K934" s="67"/>
      <c r="L934" s="67"/>
      <c r="M934" s="67"/>
      <c r="N934" s="67"/>
      <c r="O934" s="67"/>
      <c r="P934" s="67"/>
      <c r="Q934" s="67"/>
      <c r="S934" s="67"/>
      <c r="T934" s="67"/>
      <c r="U934" s="67"/>
      <c r="V934" s="67"/>
      <c r="W934" s="67"/>
      <c r="X934" s="67"/>
      <c r="Y934" s="67"/>
      <c r="Z934" s="67"/>
    </row>
    <row r="935" ht="14.25" customHeight="1">
      <c r="A935" s="67"/>
      <c r="B935" s="67"/>
      <c r="C935" s="935"/>
      <c r="D935" s="67"/>
      <c r="E935" s="67"/>
      <c r="F935" s="67"/>
      <c r="G935" s="67"/>
      <c r="H935" s="67"/>
      <c r="I935" s="67"/>
      <c r="J935" s="67"/>
      <c r="K935" s="67"/>
      <c r="L935" s="67"/>
      <c r="M935" s="67"/>
      <c r="N935" s="67"/>
      <c r="O935" s="67"/>
      <c r="P935" s="67"/>
      <c r="Q935" s="67"/>
      <c r="S935" s="67"/>
      <c r="T935" s="67"/>
      <c r="U935" s="67"/>
      <c r="V935" s="67"/>
      <c r="W935" s="67"/>
      <c r="X935" s="67"/>
      <c r="Y935" s="67"/>
      <c r="Z935" s="67"/>
    </row>
    <row r="936" ht="14.25" customHeight="1">
      <c r="A936" s="67"/>
      <c r="B936" s="67"/>
      <c r="C936" s="935"/>
      <c r="D936" s="67"/>
      <c r="E936" s="67"/>
      <c r="F936" s="67"/>
      <c r="G936" s="67"/>
      <c r="H936" s="67"/>
      <c r="I936" s="67"/>
      <c r="J936" s="67"/>
      <c r="K936" s="67"/>
      <c r="L936" s="67"/>
      <c r="M936" s="67"/>
      <c r="N936" s="67"/>
      <c r="O936" s="67"/>
      <c r="P936" s="67"/>
      <c r="Q936" s="67"/>
      <c r="S936" s="67"/>
      <c r="T936" s="67"/>
      <c r="U936" s="67"/>
      <c r="V936" s="67"/>
      <c r="W936" s="67"/>
      <c r="X936" s="67"/>
      <c r="Y936" s="67"/>
      <c r="Z936" s="67"/>
    </row>
    <row r="937" ht="14.25" customHeight="1">
      <c r="A937" s="67"/>
      <c r="B937" s="67"/>
      <c r="C937" s="935"/>
      <c r="D937" s="67"/>
      <c r="E937" s="67"/>
      <c r="F937" s="67"/>
      <c r="G937" s="67"/>
      <c r="H937" s="67"/>
      <c r="I937" s="67"/>
      <c r="J937" s="67"/>
      <c r="K937" s="67"/>
      <c r="L937" s="67"/>
      <c r="M937" s="67"/>
      <c r="N937" s="67"/>
      <c r="O937" s="67"/>
      <c r="P937" s="67"/>
      <c r="Q937" s="67"/>
      <c r="S937" s="67"/>
      <c r="T937" s="67"/>
      <c r="U937" s="67"/>
      <c r="V937" s="67"/>
      <c r="W937" s="67"/>
      <c r="X937" s="67"/>
      <c r="Y937" s="67"/>
      <c r="Z937" s="67"/>
    </row>
    <row r="938" ht="14.25" customHeight="1">
      <c r="A938" s="67"/>
      <c r="B938" s="67"/>
      <c r="C938" s="935"/>
      <c r="D938" s="67"/>
      <c r="E938" s="67"/>
      <c r="F938" s="67"/>
      <c r="G938" s="67"/>
      <c r="H938" s="67"/>
      <c r="I938" s="67"/>
      <c r="J938" s="67"/>
      <c r="K938" s="67"/>
      <c r="L938" s="67"/>
      <c r="M938" s="67"/>
      <c r="N938" s="67"/>
      <c r="O938" s="67"/>
      <c r="P938" s="67"/>
      <c r="Q938" s="67"/>
      <c r="S938" s="67"/>
      <c r="T938" s="67"/>
      <c r="U938" s="67"/>
      <c r="V938" s="67"/>
      <c r="W938" s="67"/>
      <c r="X938" s="67"/>
      <c r="Y938" s="67"/>
      <c r="Z938" s="67"/>
    </row>
    <row r="939" ht="14.25" customHeight="1">
      <c r="A939" s="67"/>
      <c r="B939" s="67"/>
      <c r="C939" s="935"/>
      <c r="D939" s="67"/>
      <c r="E939" s="67"/>
      <c r="F939" s="67"/>
      <c r="G939" s="67"/>
      <c r="H939" s="67"/>
      <c r="I939" s="67"/>
      <c r="J939" s="67"/>
      <c r="K939" s="67"/>
      <c r="L939" s="67"/>
      <c r="M939" s="67"/>
      <c r="N939" s="67"/>
      <c r="O939" s="67"/>
      <c r="P939" s="67"/>
      <c r="Q939" s="67"/>
      <c r="S939" s="67"/>
      <c r="T939" s="67"/>
      <c r="U939" s="67"/>
      <c r="V939" s="67"/>
      <c r="W939" s="67"/>
      <c r="X939" s="67"/>
      <c r="Y939" s="67"/>
      <c r="Z939" s="67"/>
    </row>
    <row r="940" ht="14.25" customHeight="1">
      <c r="A940" s="67"/>
      <c r="B940" s="67"/>
      <c r="C940" s="935"/>
      <c r="D940" s="67"/>
      <c r="E940" s="67"/>
      <c r="F940" s="67"/>
      <c r="G940" s="67"/>
      <c r="H940" s="67"/>
      <c r="I940" s="67"/>
      <c r="J940" s="67"/>
      <c r="K940" s="67"/>
      <c r="L940" s="67"/>
      <c r="M940" s="67"/>
      <c r="N940" s="67"/>
      <c r="O940" s="67"/>
      <c r="P940" s="67"/>
      <c r="Q940" s="67"/>
      <c r="S940" s="67"/>
      <c r="T940" s="67"/>
      <c r="U940" s="67"/>
      <c r="V940" s="67"/>
      <c r="W940" s="67"/>
      <c r="X940" s="67"/>
      <c r="Y940" s="67"/>
      <c r="Z940" s="67"/>
    </row>
    <row r="941" ht="14.25" customHeight="1">
      <c r="A941" s="67"/>
      <c r="B941" s="67"/>
      <c r="C941" s="935"/>
      <c r="D941" s="67"/>
      <c r="E941" s="67"/>
      <c r="F941" s="67"/>
      <c r="G941" s="67"/>
      <c r="H941" s="67"/>
      <c r="I941" s="67"/>
      <c r="J941" s="67"/>
      <c r="K941" s="67"/>
      <c r="L941" s="67"/>
      <c r="M941" s="67"/>
      <c r="N941" s="67"/>
      <c r="O941" s="67"/>
      <c r="P941" s="67"/>
      <c r="Q941" s="67"/>
      <c r="S941" s="67"/>
      <c r="T941" s="67"/>
      <c r="U941" s="67"/>
      <c r="V941" s="67"/>
      <c r="W941" s="67"/>
      <c r="X941" s="67"/>
      <c r="Y941" s="67"/>
      <c r="Z941" s="67"/>
    </row>
    <row r="942" ht="14.25" customHeight="1">
      <c r="A942" s="67"/>
      <c r="B942" s="67"/>
      <c r="C942" s="935"/>
      <c r="D942" s="67"/>
      <c r="E942" s="67"/>
      <c r="F942" s="67"/>
      <c r="G942" s="67"/>
      <c r="H942" s="67"/>
      <c r="I942" s="67"/>
      <c r="J942" s="67"/>
      <c r="K942" s="67"/>
      <c r="L942" s="67"/>
      <c r="M942" s="67"/>
      <c r="N942" s="67"/>
      <c r="O942" s="67"/>
      <c r="P942" s="67"/>
      <c r="Q942" s="67"/>
      <c r="S942" s="67"/>
      <c r="T942" s="67"/>
      <c r="U942" s="67"/>
      <c r="V942" s="67"/>
      <c r="W942" s="67"/>
      <c r="X942" s="67"/>
      <c r="Y942" s="67"/>
      <c r="Z942" s="67"/>
    </row>
    <row r="943" ht="14.25" customHeight="1">
      <c r="A943" s="67"/>
      <c r="B943" s="67"/>
      <c r="C943" s="935"/>
      <c r="D943" s="67"/>
      <c r="E943" s="67"/>
      <c r="F943" s="67"/>
      <c r="G943" s="67"/>
      <c r="H943" s="67"/>
      <c r="I943" s="67"/>
      <c r="J943" s="67"/>
      <c r="K943" s="67"/>
      <c r="L943" s="67"/>
      <c r="M943" s="67"/>
      <c r="N943" s="67"/>
      <c r="O943" s="67"/>
      <c r="P943" s="67"/>
      <c r="Q943" s="67"/>
      <c r="S943" s="67"/>
      <c r="T943" s="67"/>
      <c r="U943" s="67"/>
      <c r="V943" s="67"/>
      <c r="W943" s="67"/>
      <c r="X943" s="67"/>
      <c r="Y943" s="67"/>
      <c r="Z943" s="67"/>
    </row>
    <row r="944" ht="14.25" customHeight="1">
      <c r="A944" s="67"/>
      <c r="B944" s="67"/>
      <c r="C944" s="935"/>
      <c r="D944" s="67"/>
      <c r="E944" s="67"/>
      <c r="F944" s="67"/>
      <c r="G944" s="67"/>
      <c r="H944" s="67"/>
      <c r="I944" s="67"/>
      <c r="J944" s="67"/>
      <c r="K944" s="67"/>
      <c r="L944" s="67"/>
      <c r="M944" s="67"/>
      <c r="N944" s="67"/>
      <c r="O944" s="67"/>
      <c r="P944" s="67"/>
      <c r="Q944" s="67"/>
      <c r="S944" s="67"/>
      <c r="T944" s="67"/>
      <c r="U944" s="67"/>
      <c r="V944" s="67"/>
      <c r="W944" s="67"/>
      <c r="X944" s="67"/>
      <c r="Y944" s="67"/>
      <c r="Z944" s="67"/>
    </row>
    <row r="945" ht="14.25" customHeight="1">
      <c r="A945" s="67"/>
      <c r="B945" s="67"/>
      <c r="C945" s="935"/>
      <c r="D945" s="67"/>
      <c r="E945" s="67"/>
      <c r="F945" s="67"/>
      <c r="G945" s="67"/>
      <c r="H945" s="67"/>
      <c r="I945" s="67"/>
      <c r="J945" s="67"/>
      <c r="K945" s="67"/>
      <c r="L945" s="67"/>
      <c r="M945" s="67"/>
      <c r="N945" s="67"/>
      <c r="O945" s="67"/>
      <c r="P945" s="67"/>
      <c r="Q945" s="67"/>
      <c r="S945" s="67"/>
      <c r="T945" s="67"/>
      <c r="U945" s="67"/>
      <c r="V945" s="67"/>
      <c r="W945" s="67"/>
      <c r="X945" s="67"/>
      <c r="Y945" s="67"/>
      <c r="Z945" s="67"/>
    </row>
    <row r="946" ht="14.25" customHeight="1">
      <c r="A946" s="67"/>
      <c r="B946" s="67"/>
      <c r="C946" s="935"/>
      <c r="D946" s="67"/>
      <c r="E946" s="67"/>
      <c r="F946" s="67"/>
      <c r="G946" s="67"/>
      <c r="H946" s="67"/>
      <c r="I946" s="67"/>
      <c r="J946" s="67"/>
      <c r="K946" s="67"/>
      <c r="L946" s="67"/>
      <c r="M946" s="67"/>
      <c r="N946" s="67"/>
      <c r="O946" s="67"/>
      <c r="P946" s="67"/>
      <c r="Q946" s="67"/>
      <c r="S946" s="67"/>
      <c r="T946" s="67"/>
      <c r="U946" s="67"/>
      <c r="V946" s="67"/>
      <c r="W946" s="67"/>
      <c r="X946" s="67"/>
      <c r="Y946" s="67"/>
      <c r="Z946" s="67"/>
    </row>
    <row r="947" ht="14.25" customHeight="1">
      <c r="A947" s="67"/>
      <c r="B947" s="67"/>
      <c r="C947" s="935"/>
      <c r="D947" s="67"/>
      <c r="E947" s="67"/>
      <c r="F947" s="67"/>
      <c r="G947" s="67"/>
      <c r="H947" s="67"/>
      <c r="I947" s="67"/>
      <c r="J947" s="67"/>
      <c r="K947" s="67"/>
      <c r="L947" s="67"/>
      <c r="M947" s="67"/>
      <c r="N947" s="67"/>
      <c r="O947" s="67"/>
      <c r="P947" s="67"/>
      <c r="Q947" s="67"/>
      <c r="S947" s="67"/>
      <c r="T947" s="67"/>
      <c r="U947" s="67"/>
      <c r="V947" s="67"/>
      <c r="W947" s="67"/>
      <c r="X947" s="67"/>
      <c r="Y947" s="67"/>
      <c r="Z947" s="67"/>
    </row>
    <row r="948" ht="14.25" customHeight="1">
      <c r="A948" s="67"/>
      <c r="B948" s="67"/>
      <c r="C948" s="935"/>
      <c r="D948" s="67"/>
      <c r="E948" s="67"/>
      <c r="F948" s="67"/>
      <c r="G948" s="67"/>
      <c r="H948" s="67"/>
      <c r="I948" s="67"/>
      <c r="J948" s="67"/>
      <c r="K948" s="67"/>
      <c r="L948" s="67"/>
      <c r="M948" s="67"/>
      <c r="N948" s="67"/>
      <c r="O948" s="67"/>
      <c r="P948" s="67"/>
      <c r="Q948" s="67"/>
      <c r="S948" s="67"/>
      <c r="T948" s="67"/>
      <c r="U948" s="67"/>
      <c r="V948" s="67"/>
      <c r="W948" s="67"/>
      <c r="X948" s="67"/>
      <c r="Y948" s="67"/>
      <c r="Z948" s="67"/>
    </row>
    <row r="949" ht="14.25" customHeight="1">
      <c r="A949" s="67"/>
      <c r="B949" s="67"/>
      <c r="C949" s="935"/>
      <c r="D949" s="67"/>
      <c r="E949" s="67"/>
      <c r="F949" s="67"/>
      <c r="G949" s="67"/>
      <c r="H949" s="67"/>
      <c r="I949" s="67"/>
      <c r="J949" s="67"/>
      <c r="K949" s="67"/>
      <c r="L949" s="67"/>
      <c r="M949" s="67"/>
      <c r="N949" s="67"/>
      <c r="O949" s="67"/>
      <c r="P949" s="67"/>
      <c r="Q949" s="67"/>
      <c r="S949" s="67"/>
      <c r="T949" s="67"/>
      <c r="U949" s="67"/>
      <c r="V949" s="67"/>
      <c r="W949" s="67"/>
      <c r="X949" s="67"/>
      <c r="Y949" s="67"/>
      <c r="Z949" s="67"/>
    </row>
    <row r="950" ht="14.25" customHeight="1">
      <c r="A950" s="67"/>
      <c r="B950" s="67"/>
      <c r="C950" s="935"/>
      <c r="D950" s="67"/>
      <c r="E950" s="67"/>
      <c r="F950" s="67"/>
      <c r="G950" s="67"/>
      <c r="H950" s="67"/>
      <c r="I950" s="67"/>
      <c r="J950" s="67"/>
      <c r="K950" s="67"/>
      <c r="L950" s="67"/>
      <c r="M950" s="67"/>
      <c r="N950" s="67"/>
      <c r="O950" s="67"/>
      <c r="P950" s="67"/>
      <c r="Q950" s="67"/>
      <c r="S950" s="67"/>
      <c r="T950" s="67"/>
      <c r="U950" s="67"/>
      <c r="V950" s="67"/>
      <c r="W950" s="67"/>
      <c r="X950" s="67"/>
      <c r="Y950" s="67"/>
      <c r="Z950" s="67"/>
    </row>
    <row r="951" ht="14.25" customHeight="1">
      <c r="A951" s="67"/>
      <c r="B951" s="67"/>
      <c r="C951" s="935"/>
      <c r="D951" s="67"/>
      <c r="E951" s="67"/>
      <c r="F951" s="67"/>
      <c r="G951" s="67"/>
      <c r="H951" s="67"/>
      <c r="I951" s="67"/>
      <c r="J951" s="67"/>
      <c r="K951" s="67"/>
      <c r="L951" s="67"/>
      <c r="M951" s="67"/>
      <c r="N951" s="67"/>
      <c r="O951" s="67"/>
      <c r="P951" s="67"/>
      <c r="Q951" s="67"/>
      <c r="S951" s="67"/>
      <c r="T951" s="67"/>
      <c r="U951" s="67"/>
      <c r="V951" s="67"/>
      <c r="W951" s="67"/>
      <c r="X951" s="67"/>
      <c r="Y951" s="67"/>
      <c r="Z951" s="67"/>
    </row>
    <row r="952" ht="14.25" customHeight="1">
      <c r="A952" s="67"/>
      <c r="B952" s="67"/>
      <c r="C952" s="935"/>
      <c r="D952" s="67"/>
      <c r="E952" s="67"/>
      <c r="F952" s="67"/>
      <c r="G952" s="67"/>
      <c r="H952" s="67"/>
      <c r="I952" s="67"/>
      <c r="J952" s="67"/>
      <c r="K952" s="67"/>
      <c r="L952" s="67"/>
      <c r="M952" s="67"/>
      <c r="N952" s="67"/>
      <c r="O952" s="67"/>
      <c r="P952" s="67"/>
      <c r="Q952" s="67"/>
      <c r="S952" s="67"/>
      <c r="T952" s="67"/>
      <c r="U952" s="67"/>
      <c r="V952" s="67"/>
      <c r="W952" s="67"/>
      <c r="X952" s="67"/>
      <c r="Y952" s="67"/>
      <c r="Z952" s="67"/>
    </row>
    <row r="953" ht="14.25" customHeight="1">
      <c r="A953" s="67"/>
      <c r="B953" s="67"/>
      <c r="C953" s="935"/>
      <c r="D953" s="67"/>
      <c r="E953" s="67"/>
      <c r="F953" s="67"/>
      <c r="G953" s="67"/>
      <c r="H953" s="67"/>
      <c r="I953" s="67"/>
      <c r="J953" s="67"/>
      <c r="K953" s="67"/>
      <c r="L953" s="67"/>
      <c r="M953" s="67"/>
      <c r="N953" s="67"/>
      <c r="O953" s="67"/>
      <c r="P953" s="67"/>
      <c r="Q953" s="67"/>
      <c r="S953" s="67"/>
      <c r="T953" s="67"/>
      <c r="U953" s="67"/>
      <c r="V953" s="67"/>
      <c r="W953" s="67"/>
      <c r="X953" s="67"/>
      <c r="Y953" s="67"/>
      <c r="Z953" s="67"/>
    </row>
    <row r="954" ht="14.25" customHeight="1">
      <c r="A954" s="67"/>
      <c r="B954" s="67"/>
      <c r="C954" s="935"/>
      <c r="D954" s="67"/>
      <c r="E954" s="67"/>
      <c r="F954" s="67"/>
      <c r="G954" s="67"/>
      <c r="H954" s="67"/>
      <c r="I954" s="67"/>
      <c r="J954" s="67"/>
      <c r="K954" s="67"/>
      <c r="L954" s="67"/>
      <c r="M954" s="67"/>
      <c r="N954" s="67"/>
      <c r="O954" s="67"/>
      <c r="P954" s="67"/>
      <c r="Q954" s="67"/>
      <c r="S954" s="67"/>
      <c r="T954" s="67"/>
      <c r="U954" s="67"/>
      <c r="V954" s="67"/>
      <c r="W954" s="67"/>
      <c r="X954" s="67"/>
      <c r="Y954" s="67"/>
      <c r="Z954" s="67"/>
    </row>
    <row r="955" ht="14.25" customHeight="1">
      <c r="A955" s="67"/>
      <c r="B955" s="67"/>
      <c r="C955" s="935"/>
      <c r="D955" s="67"/>
      <c r="E955" s="67"/>
      <c r="F955" s="67"/>
      <c r="G955" s="67"/>
      <c r="H955" s="67"/>
      <c r="I955" s="67"/>
      <c r="J955" s="67"/>
      <c r="K955" s="67"/>
      <c r="L955" s="67"/>
      <c r="M955" s="67"/>
      <c r="N955" s="67"/>
      <c r="O955" s="67"/>
      <c r="P955" s="67"/>
      <c r="Q955" s="67"/>
      <c r="S955" s="67"/>
      <c r="T955" s="67"/>
      <c r="U955" s="67"/>
      <c r="V955" s="67"/>
      <c r="W955" s="67"/>
      <c r="X955" s="67"/>
      <c r="Y955" s="67"/>
      <c r="Z955" s="67"/>
    </row>
    <row r="956" ht="14.25" customHeight="1">
      <c r="A956" s="67"/>
      <c r="B956" s="67"/>
      <c r="C956" s="935"/>
      <c r="D956" s="67"/>
      <c r="E956" s="67"/>
      <c r="F956" s="67"/>
      <c r="G956" s="67"/>
      <c r="H956" s="67"/>
      <c r="I956" s="67"/>
      <c r="J956" s="67"/>
      <c r="K956" s="67"/>
      <c r="L956" s="67"/>
      <c r="M956" s="67"/>
      <c r="N956" s="67"/>
      <c r="O956" s="67"/>
      <c r="P956" s="67"/>
      <c r="Q956" s="67"/>
      <c r="S956" s="67"/>
      <c r="T956" s="67"/>
      <c r="U956" s="67"/>
      <c r="V956" s="67"/>
      <c r="W956" s="67"/>
      <c r="X956" s="67"/>
      <c r="Y956" s="67"/>
      <c r="Z956" s="67"/>
    </row>
    <row r="957" ht="14.25" customHeight="1">
      <c r="A957" s="67"/>
      <c r="B957" s="67"/>
      <c r="C957" s="935"/>
      <c r="D957" s="67"/>
      <c r="E957" s="67"/>
      <c r="F957" s="67"/>
      <c r="G957" s="67"/>
      <c r="H957" s="67"/>
      <c r="I957" s="67"/>
      <c r="J957" s="67"/>
      <c r="K957" s="67"/>
      <c r="L957" s="67"/>
      <c r="M957" s="67"/>
      <c r="N957" s="67"/>
      <c r="O957" s="67"/>
      <c r="P957" s="67"/>
      <c r="Q957" s="67"/>
      <c r="S957" s="67"/>
      <c r="T957" s="67"/>
      <c r="U957" s="67"/>
      <c r="V957" s="67"/>
      <c r="W957" s="67"/>
      <c r="X957" s="67"/>
      <c r="Y957" s="67"/>
      <c r="Z957" s="67"/>
    </row>
    <row r="958" ht="14.25" customHeight="1">
      <c r="A958" s="67"/>
      <c r="B958" s="67"/>
      <c r="C958" s="935"/>
      <c r="D958" s="67"/>
      <c r="E958" s="67"/>
      <c r="F958" s="67"/>
      <c r="G958" s="67"/>
      <c r="H958" s="67"/>
      <c r="I958" s="67"/>
      <c r="J958" s="67"/>
      <c r="K958" s="67"/>
      <c r="L958" s="67"/>
      <c r="M958" s="67"/>
      <c r="N958" s="67"/>
      <c r="O958" s="67"/>
      <c r="P958" s="67"/>
      <c r="Q958" s="67"/>
      <c r="S958" s="67"/>
      <c r="T958" s="67"/>
      <c r="U958" s="67"/>
      <c r="V958" s="67"/>
      <c r="W958" s="67"/>
      <c r="X958" s="67"/>
      <c r="Y958" s="67"/>
      <c r="Z958" s="67"/>
    </row>
    <row r="959" ht="14.25" customHeight="1">
      <c r="A959" s="67"/>
      <c r="B959" s="67"/>
      <c r="C959" s="935"/>
      <c r="D959" s="67"/>
      <c r="E959" s="67"/>
      <c r="F959" s="67"/>
      <c r="G959" s="67"/>
      <c r="H959" s="67"/>
      <c r="I959" s="67"/>
      <c r="J959" s="67"/>
      <c r="K959" s="67"/>
      <c r="L959" s="67"/>
      <c r="M959" s="67"/>
      <c r="N959" s="67"/>
      <c r="O959" s="67"/>
      <c r="P959" s="67"/>
      <c r="Q959" s="67"/>
      <c r="S959" s="67"/>
      <c r="T959" s="67"/>
      <c r="U959" s="67"/>
      <c r="V959" s="67"/>
      <c r="W959" s="67"/>
      <c r="X959" s="67"/>
      <c r="Y959" s="67"/>
      <c r="Z959" s="67"/>
    </row>
    <row r="960" ht="14.25" customHeight="1">
      <c r="A960" s="67"/>
      <c r="B960" s="67"/>
      <c r="C960" s="935"/>
      <c r="D960" s="67"/>
      <c r="E960" s="67"/>
      <c r="F960" s="67"/>
      <c r="G960" s="67"/>
      <c r="H960" s="67"/>
      <c r="I960" s="67"/>
      <c r="J960" s="67"/>
      <c r="K960" s="67"/>
      <c r="L960" s="67"/>
      <c r="M960" s="67"/>
      <c r="N960" s="67"/>
      <c r="O960" s="67"/>
      <c r="P960" s="67"/>
      <c r="Q960" s="67"/>
      <c r="S960" s="67"/>
      <c r="T960" s="67"/>
      <c r="U960" s="67"/>
      <c r="V960" s="67"/>
      <c r="W960" s="67"/>
      <c r="X960" s="67"/>
      <c r="Y960" s="67"/>
      <c r="Z960" s="67"/>
    </row>
    <row r="961" ht="14.25" customHeight="1">
      <c r="A961" s="67"/>
      <c r="B961" s="67"/>
      <c r="C961" s="935"/>
      <c r="D961" s="67"/>
      <c r="E961" s="67"/>
      <c r="F961" s="67"/>
      <c r="G961" s="67"/>
      <c r="H961" s="67"/>
      <c r="I961" s="67"/>
      <c r="J961" s="67"/>
      <c r="K961" s="67"/>
      <c r="L961" s="67"/>
      <c r="M961" s="67"/>
      <c r="N961" s="67"/>
      <c r="O961" s="67"/>
      <c r="P961" s="67"/>
      <c r="Q961" s="67"/>
      <c r="S961" s="67"/>
      <c r="T961" s="67"/>
      <c r="U961" s="67"/>
      <c r="V961" s="67"/>
      <c r="W961" s="67"/>
      <c r="X961" s="67"/>
      <c r="Y961" s="67"/>
      <c r="Z961" s="67"/>
    </row>
    <row r="962" ht="14.25" customHeight="1">
      <c r="A962" s="67"/>
      <c r="B962" s="67"/>
      <c r="C962" s="935"/>
      <c r="D962" s="67"/>
      <c r="E962" s="67"/>
      <c r="F962" s="67"/>
      <c r="G962" s="67"/>
      <c r="H962" s="67"/>
      <c r="I962" s="67"/>
      <c r="J962" s="67"/>
      <c r="K962" s="67"/>
      <c r="L962" s="67"/>
      <c r="M962" s="67"/>
      <c r="N962" s="67"/>
      <c r="O962" s="67"/>
      <c r="P962" s="67"/>
      <c r="Q962" s="67"/>
      <c r="S962" s="67"/>
      <c r="T962" s="67"/>
      <c r="U962" s="67"/>
      <c r="V962" s="67"/>
      <c r="W962" s="67"/>
      <c r="X962" s="67"/>
      <c r="Y962" s="67"/>
      <c r="Z962" s="67"/>
    </row>
    <row r="963" ht="14.25" customHeight="1">
      <c r="A963" s="67"/>
      <c r="B963" s="67"/>
      <c r="C963" s="935"/>
      <c r="D963" s="67"/>
      <c r="E963" s="67"/>
      <c r="F963" s="67"/>
      <c r="G963" s="67"/>
      <c r="H963" s="67"/>
      <c r="I963" s="67"/>
      <c r="J963" s="67"/>
      <c r="K963" s="67"/>
      <c r="L963" s="67"/>
      <c r="M963" s="67"/>
      <c r="N963" s="67"/>
      <c r="O963" s="67"/>
      <c r="P963" s="67"/>
      <c r="Q963" s="67"/>
      <c r="S963" s="67"/>
      <c r="T963" s="67"/>
      <c r="U963" s="67"/>
      <c r="V963" s="67"/>
      <c r="W963" s="67"/>
      <c r="X963" s="67"/>
      <c r="Y963" s="67"/>
      <c r="Z963" s="67"/>
    </row>
    <row r="964" ht="14.25" customHeight="1">
      <c r="A964" s="67"/>
      <c r="B964" s="67"/>
      <c r="C964" s="935"/>
      <c r="D964" s="67"/>
      <c r="E964" s="67"/>
      <c r="F964" s="67"/>
      <c r="G964" s="67"/>
      <c r="H964" s="67"/>
      <c r="I964" s="67"/>
      <c r="J964" s="67"/>
      <c r="K964" s="67"/>
      <c r="L964" s="67"/>
      <c r="M964" s="67"/>
      <c r="N964" s="67"/>
      <c r="O964" s="67"/>
      <c r="P964" s="67"/>
      <c r="Q964" s="67"/>
      <c r="S964" s="67"/>
      <c r="T964" s="67"/>
      <c r="U964" s="67"/>
      <c r="V964" s="67"/>
      <c r="W964" s="67"/>
      <c r="X964" s="67"/>
      <c r="Y964" s="67"/>
      <c r="Z964" s="67"/>
    </row>
    <row r="965" ht="14.25" customHeight="1">
      <c r="A965" s="67"/>
      <c r="B965" s="67"/>
      <c r="C965" s="935"/>
      <c r="D965" s="67"/>
      <c r="E965" s="67"/>
      <c r="F965" s="67"/>
      <c r="G965" s="67"/>
      <c r="H965" s="67"/>
      <c r="I965" s="67"/>
      <c r="J965" s="67"/>
      <c r="K965" s="67"/>
      <c r="L965" s="67"/>
      <c r="M965" s="67"/>
      <c r="N965" s="67"/>
      <c r="O965" s="67"/>
      <c r="P965" s="67"/>
      <c r="Q965" s="67"/>
      <c r="S965" s="67"/>
      <c r="T965" s="67"/>
      <c r="U965" s="67"/>
      <c r="V965" s="67"/>
      <c r="W965" s="67"/>
      <c r="X965" s="67"/>
      <c r="Y965" s="67"/>
      <c r="Z965" s="67"/>
    </row>
    <row r="966" ht="14.25" customHeight="1">
      <c r="A966" s="67"/>
      <c r="B966" s="67"/>
      <c r="C966" s="935"/>
      <c r="D966" s="67"/>
      <c r="E966" s="67"/>
      <c r="F966" s="67"/>
      <c r="G966" s="67"/>
      <c r="H966" s="67"/>
      <c r="I966" s="67"/>
      <c r="J966" s="67"/>
      <c r="K966" s="67"/>
      <c r="L966" s="67"/>
      <c r="M966" s="67"/>
      <c r="N966" s="67"/>
      <c r="O966" s="67"/>
      <c r="P966" s="67"/>
      <c r="Q966" s="67"/>
      <c r="S966" s="67"/>
      <c r="T966" s="67"/>
      <c r="U966" s="67"/>
      <c r="V966" s="67"/>
      <c r="W966" s="67"/>
      <c r="X966" s="67"/>
      <c r="Y966" s="67"/>
      <c r="Z966" s="67"/>
    </row>
    <row r="967" ht="14.25" customHeight="1">
      <c r="A967" s="67"/>
      <c r="B967" s="67"/>
      <c r="C967" s="935"/>
      <c r="D967" s="67"/>
      <c r="E967" s="67"/>
      <c r="F967" s="67"/>
      <c r="G967" s="67"/>
      <c r="H967" s="67"/>
      <c r="I967" s="67"/>
      <c r="J967" s="67"/>
      <c r="K967" s="67"/>
      <c r="L967" s="67"/>
      <c r="M967" s="67"/>
      <c r="N967" s="67"/>
      <c r="O967" s="67"/>
      <c r="P967" s="67"/>
      <c r="Q967" s="67"/>
      <c r="S967" s="67"/>
      <c r="T967" s="67"/>
      <c r="U967" s="67"/>
      <c r="V967" s="67"/>
      <c r="W967" s="67"/>
      <c r="X967" s="67"/>
      <c r="Y967" s="67"/>
      <c r="Z967" s="67"/>
    </row>
    <row r="968" ht="14.25" customHeight="1">
      <c r="A968" s="67"/>
      <c r="B968" s="67"/>
      <c r="C968" s="935"/>
      <c r="D968" s="67"/>
      <c r="E968" s="67"/>
      <c r="F968" s="67"/>
      <c r="G968" s="67"/>
      <c r="H968" s="67"/>
      <c r="I968" s="67"/>
      <c r="J968" s="67"/>
      <c r="K968" s="67"/>
      <c r="L968" s="67"/>
      <c r="M968" s="67"/>
      <c r="N968" s="67"/>
      <c r="O968" s="67"/>
      <c r="P968" s="67"/>
      <c r="Q968" s="67"/>
      <c r="S968" s="67"/>
      <c r="T968" s="67"/>
      <c r="U968" s="67"/>
      <c r="V968" s="67"/>
      <c r="W968" s="67"/>
      <c r="X968" s="67"/>
      <c r="Y968" s="67"/>
      <c r="Z968" s="67"/>
    </row>
    <row r="969" ht="14.25" customHeight="1">
      <c r="A969" s="67"/>
      <c r="B969" s="67"/>
      <c r="C969" s="935"/>
      <c r="D969" s="67"/>
      <c r="E969" s="67"/>
      <c r="F969" s="67"/>
      <c r="G969" s="67"/>
      <c r="H969" s="67"/>
      <c r="I969" s="67"/>
      <c r="J969" s="67"/>
      <c r="K969" s="67"/>
      <c r="L969" s="67"/>
      <c r="M969" s="67"/>
      <c r="N969" s="67"/>
      <c r="O969" s="67"/>
      <c r="P969" s="67"/>
      <c r="Q969" s="67"/>
      <c r="S969" s="67"/>
      <c r="T969" s="67"/>
      <c r="U969" s="67"/>
      <c r="V969" s="67"/>
      <c r="W969" s="67"/>
      <c r="X969" s="67"/>
      <c r="Y969" s="67"/>
      <c r="Z969" s="67"/>
    </row>
    <row r="970" ht="14.25" customHeight="1">
      <c r="A970" s="67"/>
      <c r="B970" s="67"/>
      <c r="C970" s="935"/>
      <c r="D970" s="67"/>
      <c r="E970" s="67"/>
      <c r="F970" s="67"/>
      <c r="G970" s="67"/>
      <c r="H970" s="67"/>
      <c r="I970" s="67"/>
      <c r="J970" s="67"/>
      <c r="K970" s="67"/>
      <c r="L970" s="67"/>
      <c r="M970" s="67"/>
      <c r="N970" s="67"/>
      <c r="O970" s="67"/>
      <c r="P970" s="67"/>
      <c r="Q970" s="67"/>
      <c r="S970" s="67"/>
      <c r="T970" s="67"/>
      <c r="U970" s="67"/>
      <c r="V970" s="67"/>
      <c r="W970" s="67"/>
      <c r="X970" s="67"/>
      <c r="Y970" s="67"/>
      <c r="Z970" s="67"/>
    </row>
    <row r="971" ht="14.25" customHeight="1">
      <c r="A971" s="67"/>
      <c r="B971" s="67"/>
      <c r="C971" s="935"/>
      <c r="D971" s="67"/>
      <c r="E971" s="67"/>
      <c r="F971" s="67"/>
      <c r="G971" s="67"/>
      <c r="H971" s="67"/>
      <c r="I971" s="67"/>
      <c r="J971" s="67"/>
      <c r="K971" s="67"/>
      <c r="L971" s="67"/>
      <c r="M971" s="67"/>
      <c r="N971" s="67"/>
      <c r="O971" s="67"/>
      <c r="P971" s="67"/>
      <c r="Q971" s="67"/>
      <c r="S971" s="67"/>
      <c r="T971" s="67"/>
      <c r="U971" s="67"/>
      <c r="V971" s="67"/>
      <c r="W971" s="67"/>
      <c r="X971" s="67"/>
      <c r="Y971" s="67"/>
      <c r="Z971" s="67"/>
    </row>
    <row r="972" ht="14.25" customHeight="1">
      <c r="A972" s="67"/>
      <c r="B972" s="67"/>
      <c r="C972" s="935"/>
      <c r="D972" s="67"/>
      <c r="E972" s="67"/>
      <c r="F972" s="67"/>
      <c r="G972" s="67"/>
      <c r="H972" s="67"/>
      <c r="I972" s="67"/>
      <c r="J972" s="67"/>
      <c r="K972" s="67"/>
      <c r="L972" s="67"/>
      <c r="M972" s="67"/>
      <c r="N972" s="67"/>
      <c r="O972" s="67"/>
      <c r="P972" s="67"/>
      <c r="Q972" s="67"/>
      <c r="S972" s="67"/>
      <c r="T972" s="67"/>
      <c r="U972" s="67"/>
      <c r="V972" s="67"/>
      <c r="W972" s="67"/>
      <c r="X972" s="67"/>
      <c r="Y972" s="67"/>
      <c r="Z972" s="67"/>
    </row>
    <row r="973" ht="14.25" customHeight="1">
      <c r="A973" s="67"/>
      <c r="B973" s="67"/>
      <c r="C973" s="935"/>
      <c r="D973" s="67"/>
      <c r="E973" s="67"/>
      <c r="F973" s="67"/>
      <c r="G973" s="67"/>
      <c r="H973" s="67"/>
      <c r="I973" s="67"/>
      <c r="J973" s="67"/>
      <c r="K973" s="67"/>
      <c r="L973" s="67"/>
      <c r="M973" s="67"/>
      <c r="N973" s="67"/>
      <c r="O973" s="67"/>
      <c r="P973" s="67"/>
      <c r="Q973" s="67"/>
      <c r="S973" s="67"/>
      <c r="T973" s="67"/>
      <c r="U973" s="67"/>
      <c r="V973" s="67"/>
      <c r="W973" s="67"/>
      <c r="X973" s="67"/>
      <c r="Y973" s="67"/>
      <c r="Z973" s="67"/>
    </row>
    <row r="974" ht="14.25" customHeight="1">
      <c r="A974" s="67"/>
      <c r="B974" s="67"/>
      <c r="C974" s="935"/>
      <c r="D974" s="67"/>
      <c r="E974" s="67"/>
      <c r="F974" s="67"/>
      <c r="G974" s="67"/>
      <c r="H974" s="67"/>
      <c r="I974" s="67"/>
      <c r="J974" s="67"/>
      <c r="K974" s="67"/>
      <c r="L974" s="67"/>
      <c r="M974" s="67"/>
      <c r="N974" s="67"/>
      <c r="O974" s="67"/>
      <c r="P974" s="67"/>
      <c r="Q974" s="67"/>
      <c r="S974" s="67"/>
      <c r="T974" s="67"/>
      <c r="U974" s="67"/>
      <c r="V974" s="67"/>
      <c r="W974" s="67"/>
      <c r="X974" s="67"/>
      <c r="Y974" s="67"/>
      <c r="Z974" s="67"/>
    </row>
    <row r="975" ht="14.25" customHeight="1">
      <c r="A975" s="67"/>
      <c r="B975" s="67"/>
      <c r="C975" s="935"/>
      <c r="D975" s="67"/>
      <c r="E975" s="67"/>
      <c r="F975" s="67"/>
      <c r="G975" s="67"/>
      <c r="H975" s="67"/>
      <c r="I975" s="67"/>
      <c r="J975" s="67"/>
      <c r="K975" s="67"/>
      <c r="L975" s="67"/>
      <c r="M975" s="67"/>
      <c r="N975" s="67"/>
      <c r="O975" s="67"/>
      <c r="P975" s="67"/>
      <c r="Q975" s="67"/>
      <c r="S975" s="67"/>
      <c r="T975" s="67"/>
      <c r="U975" s="67"/>
      <c r="V975" s="67"/>
      <c r="W975" s="67"/>
      <c r="X975" s="67"/>
      <c r="Y975" s="67"/>
      <c r="Z975" s="67"/>
    </row>
    <row r="976" ht="14.25" customHeight="1">
      <c r="A976" s="67"/>
      <c r="B976" s="67"/>
      <c r="C976" s="935"/>
      <c r="D976" s="67"/>
      <c r="E976" s="67"/>
      <c r="F976" s="67"/>
      <c r="G976" s="67"/>
      <c r="H976" s="67"/>
      <c r="I976" s="67"/>
      <c r="J976" s="67"/>
      <c r="K976" s="67"/>
      <c r="L976" s="67"/>
      <c r="M976" s="67"/>
      <c r="N976" s="67"/>
      <c r="O976" s="67"/>
      <c r="P976" s="67"/>
      <c r="Q976" s="67"/>
      <c r="S976" s="67"/>
      <c r="T976" s="67"/>
      <c r="U976" s="67"/>
      <c r="V976" s="67"/>
      <c r="W976" s="67"/>
      <c r="X976" s="67"/>
      <c r="Y976" s="67"/>
      <c r="Z976" s="67"/>
    </row>
    <row r="977" ht="14.25" customHeight="1">
      <c r="A977" s="67"/>
      <c r="B977" s="67"/>
      <c r="C977" s="935"/>
      <c r="D977" s="67"/>
      <c r="E977" s="67"/>
      <c r="F977" s="67"/>
      <c r="G977" s="67"/>
      <c r="H977" s="67"/>
      <c r="I977" s="67"/>
      <c r="J977" s="67"/>
      <c r="K977" s="67"/>
      <c r="L977" s="67"/>
      <c r="M977" s="67"/>
      <c r="N977" s="67"/>
      <c r="O977" s="67"/>
      <c r="P977" s="67"/>
      <c r="Q977" s="67"/>
      <c r="S977" s="67"/>
      <c r="T977" s="67"/>
      <c r="U977" s="67"/>
      <c r="V977" s="67"/>
      <c r="W977" s="67"/>
      <c r="X977" s="67"/>
      <c r="Y977" s="67"/>
      <c r="Z977" s="67"/>
    </row>
    <row r="978" ht="14.25" customHeight="1">
      <c r="A978" s="67"/>
      <c r="B978" s="67"/>
      <c r="C978" s="935"/>
      <c r="D978" s="67"/>
      <c r="E978" s="67"/>
      <c r="F978" s="67"/>
      <c r="G978" s="67"/>
      <c r="H978" s="67"/>
      <c r="I978" s="67"/>
      <c r="J978" s="67"/>
      <c r="K978" s="67"/>
      <c r="L978" s="67"/>
      <c r="M978" s="67"/>
      <c r="N978" s="67"/>
      <c r="O978" s="67"/>
      <c r="P978" s="67"/>
      <c r="Q978" s="67"/>
      <c r="S978" s="67"/>
      <c r="T978" s="67"/>
      <c r="U978" s="67"/>
      <c r="V978" s="67"/>
      <c r="W978" s="67"/>
      <c r="X978" s="67"/>
      <c r="Y978" s="67"/>
      <c r="Z978" s="67"/>
    </row>
    <row r="979" ht="14.25" customHeight="1">
      <c r="A979" s="67"/>
      <c r="B979" s="67"/>
      <c r="C979" s="935"/>
      <c r="D979" s="67"/>
      <c r="E979" s="67"/>
      <c r="F979" s="67"/>
      <c r="G979" s="67"/>
      <c r="H979" s="67"/>
      <c r="I979" s="67"/>
      <c r="J979" s="67"/>
      <c r="K979" s="67"/>
      <c r="L979" s="67"/>
      <c r="M979" s="67"/>
      <c r="N979" s="67"/>
      <c r="O979" s="67"/>
      <c r="P979" s="67"/>
      <c r="Q979" s="67"/>
      <c r="S979" s="67"/>
      <c r="T979" s="67"/>
      <c r="U979" s="67"/>
      <c r="V979" s="67"/>
      <c r="W979" s="67"/>
      <c r="X979" s="67"/>
      <c r="Y979" s="67"/>
      <c r="Z979" s="67"/>
    </row>
    <row r="980" ht="14.25" customHeight="1">
      <c r="A980" s="67"/>
      <c r="B980" s="67"/>
      <c r="C980" s="935"/>
      <c r="D980" s="67"/>
      <c r="E980" s="67"/>
      <c r="F980" s="67"/>
      <c r="G980" s="67"/>
      <c r="H980" s="67"/>
      <c r="I980" s="67"/>
      <c r="J980" s="67"/>
      <c r="K980" s="67"/>
      <c r="L980" s="67"/>
      <c r="M980" s="67"/>
      <c r="N980" s="67"/>
      <c r="O980" s="67"/>
      <c r="P980" s="67"/>
      <c r="Q980" s="67"/>
      <c r="S980" s="67"/>
      <c r="T980" s="67"/>
      <c r="U980" s="67"/>
      <c r="V980" s="67"/>
      <c r="W980" s="67"/>
      <c r="X980" s="67"/>
      <c r="Y980" s="67"/>
      <c r="Z980" s="67"/>
    </row>
    <row r="981" ht="14.25" customHeight="1">
      <c r="A981" s="67"/>
      <c r="B981" s="67"/>
      <c r="C981" s="935"/>
      <c r="D981" s="67"/>
      <c r="E981" s="67"/>
      <c r="F981" s="67"/>
      <c r="G981" s="67"/>
      <c r="H981" s="67"/>
      <c r="I981" s="67"/>
      <c r="J981" s="67"/>
      <c r="K981" s="67"/>
      <c r="L981" s="67"/>
      <c r="M981" s="67"/>
      <c r="N981" s="67"/>
      <c r="O981" s="67"/>
      <c r="P981" s="67"/>
      <c r="Q981" s="67"/>
      <c r="S981" s="67"/>
      <c r="T981" s="67"/>
      <c r="U981" s="67"/>
      <c r="V981" s="67"/>
      <c r="W981" s="67"/>
      <c r="X981" s="67"/>
      <c r="Y981" s="67"/>
      <c r="Z981" s="67"/>
    </row>
    <row r="982" ht="14.25" customHeight="1">
      <c r="A982" s="67"/>
      <c r="B982" s="67"/>
      <c r="C982" s="935"/>
      <c r="D982" s="67"/>
      <c r="E982" s="67"/>
      <c r="F982" s="67"/>
      <c r="G982" s="67"/>
      <c r="H982" s="67"/>
      <c r="I982" s="67"/>
      <c r="J982" s="67"/>
      <c r="K982" s="67"/>
      <c r="L982" s="67"/>
      <c r="M982" s="67"/>
      <c r="N982" s="67"/>
      <c r="O982" s="67"/>
      <c r="P982" s="67"/>
      <c r="Q982" s="67"/>
      <c r="S982" s="67"/>
      <c r="T982" s="67"/>
      <c r="U982" s="67"/>
      <c r="V982" s="67"/>
      <c r="W982" s="67"/>
      <c r="X982" s="67"/>
      <c r="Y982" s="67"/>
      <c r="Z982" s="67"/>
    </row>
    <row r="983" ht="14.25" customHeight="1">
      <c r="A983" s="67"/>
      <c r="B983" s="67"/>
      <c r="C983" s="935"/>
      <c r="D983" s="67"/>
      <c r="E983" s="67"/>
      <c r="F983" s="67"/>
      <c r="G983" s="67"/>
      <c r="H983" s="67"/>
      <c r="I983" s="67"/>
      <c r="J983" s="67"/>
      <c r="K983" s="67"/>
      <c r="L983" s="67"/>
      <c r="M983" s="67"/>
      <c r="N983" s="67"/>
      <c r="O983" s="67"/>
      <c r="P983" s="67"/>
      <c r="Q983" s="67"/>
      <c r="S983" s="67"/>
      <c r="T983" s="67"/>
      <c r="U983" s="67"/>
      <c r="V983" s="67"/>
      <c r="W983" s="67"/>
      <c r="X983" s="67"/>
      <c r="Y983" s="67"/>
      <c r="Z983" s="67"/>
    </row>
    <row r="984" ht="14.25" customHeight="1">
      <c r="A984" s="67"/>
      <c r="B984" s="67"/>
      <c r="C984" s="935"/>
      <c r="D984" s="67"/>
      <c r="E984" s="67"/>
      <c r="F984" s="67"/>
      <c r="G984" s="67"/>
      <c r="H984" s="67"/>
      <c r="I984" s="67"/>
      <c r="J984" s="67"/>
      <c r="K984" s="67"/>
      <c r="L984" s="67"/>
      <c r="M984" s="67"/>
      <c r="N984" s="67"/>
      <c r="O984" s="67"/>
      <c r="P984" s="67"/>
      <c r="Q984" s="67"/>
      <c r="S984" s="67"/>
      <c r="T984" s="67"/>
      <c r="U984" s="67"/>
      <c r="V984" s="67"/>
      <c r="W984" s="67"/>
      <c r="X984" s="67"/>
      <c r="Y984" s="67"/>
      <c r="Z984" s="67"/>
    </row>
    <row r="985" ht="14.25" customHeight="1">
      <c r="A985" s="67"/>
      <c r="B985" s="67"/>
      <c r="C985" s="935"/>
      <c r="D985" s="67"/>
      <c r="E985" s="67"/>
      <c r="F985" s="67"/>
      <c r="G985" s="67"/>
      <c r="H985" s="67"/>
      <c r="I985" s="67"/>
      <c r="J985" s="67"/>
      <c r="K985" s="67"/>
      <c r="L985" s="67"/>
      <c r="M985" s="67"/>
      <c r="N985" s="67"/>
      <c r="O985" s="67"/>
      <c r="P985" s="67"/>
      <c r="Q985" s="67"/>
      <c r="S985" s="67"/>
      <c r="T985" s="67"/>
      <c r="U985" s="67"/>
      <c r="V985" s="67"/>
      <c r="W985" s="67"/>
      <c r="X985" s="67"/>
      <c r="Y985" s="67"/>
      <c r="Z985" s="67"/>
    </row>
    <row r="986" ht="14.25" customHeight="1">
      <c r="A986" s="67"/>
      <c r="B986" s="67"/>
      <c r="C986" s="935"/>
      <c r="D986" s="67"/>
      <c r="E986" s="67"/>
      <c r="F986" s="67"/>
      <c r="G986" s="67"/>
      <c r="H986" s="67"/>
      <c r="I986" s="67"/>
      <c r="J986" s="67"/>
      <c r="K986" s="67"/>
      <c r="L986" s="67"/>
      <c r="M986" s="67"/>
      <c r="N986" s="67"/>
      <c r="O986" s="67"/>
      <c r="P986" s="67"/>
      <c r="Q986" s="67"/>
      <c r="S986" s="67"/>
      <c r="T986" s="67"/>
      <c r="U986" s="67"/>
      <c r="V986" s="67"/>
      <c r="W986" s="67"/>
      <c r="X986" s="67"/>
      <c r="Y986" s="67"/>
      <c r="Z986" s="67"/>
    </row>
    <row r="987" ht="14.25" customHeight="1">
      <c r="A987" s="67"/>
      <c r="B987" s="67"/>
      <c r="C987" s="935"/>
      <c r="D987" s="67"/>
      <c r="E987" s="67"/>
      <c r="F987" s="67"/>
      <c r="G987" s="67"/>
      <c r="H987" s="67"/>
      <c r="I987" s="67"/>
      <c r="J987" s="67"/>
      <c r="K987" s="67"/>
      <c r="L987" s="67"/>
      <c r="M987" s="67"/>
      <c r="N987" s="67"/>
      <c r="O987" s="67"/>
      <c r="P987" s="67"/>
      <c r="Q987" s="67"/>
      <c r="S987" s="67"/>
      <c r="T987" s="67"/>
      <c r="U987" s="67"/>
      <c r="V987" s="67"/>
      <c r="W987" s="67"/>
      <c r="X987" s="67"/>
      <c r="Y987" s="67"/>
      <c r="Z987" s="67"/>
    </row>
    <row r="988" ht="14.25" customHeight="1">
      <c r="A988" s="67"/>
      <c r="B988" s="67"/>
      <c r="C988" s="935"/>
      <c r="D988" s="67"/>
      <c r="E988" s="67"/>
      <c r="F988" s="67"/>
      <c r="G988" s="67"/>
      <c r="H988" s="67"/>
      <c r="I988" s="67"/>
      <c r="J988" s="67"/>
      <c r="K988" s="67"/>
      <c r="L988" s="67"/>
      <c r="M988" s="67"/>
      <c r="N988" s="67"/>
      <c r="O988" s="67"/>
      <c r="P988" s="67"/>
      <c r="Q988" s="67"/>
      <c r="S988" s="67"/>
      <c r="T988" s="67"/>
      <c r="U988" s="67"/>
      <c r="V988" s="67"/>
      <c r="W988" s="67"/>
      <c r="X988" s="67"/>
      <c r="Y988" s="67"/>
      <c r="Z988" s="67"/>
    </row>
    <row r="989" ht="14.25" customHeight="1">
      <c r="A989" s="67"/>
      <c r="B989" s="67"/>
      <c r="C989" s="935"/>
      <c r="D989" s="67"/>
      <c r="E989" s="67"/>
      <c r="F989" s="67"/>
      <c r="G989" s="67"/>
      <c r="H989" s="67"/>
      <c r="I989" s="67"/>
      <c r="J989" s="67"/>
      <c r="K989" s="67"/>
      <c r="L989" s="67"/>
      <c r="M989" s="67"/>
      <c r="N989" s="67"/>
      <c r="O989" s="67"/>
      <c r="P989" s="67"/>
      <c r="Q989" s="67"/>
      <c r="S989" s="67"/>
      <c r="T989" s="67"/>
      <c r="U989" s="67"/>
      <c r="V989" s="67"/>
      <c r="W989" s="67"/>
      <c r="X989" s="67"/>
      <c r="Y989" s="67"/>
      <c r="Z989" s="67"/>
    </row>
    <row r="990" ht="14.25" customHeight="1">
      <c r="A990" s="67"/>
      <c r="B990" s="67"/>
      <c r="C990" s="935"/>
      <c r="D990" s="67"/>
      <c r="E990" s="67"/>
      <c r="F990" s="67"/>
      <c r="G990" s="67"/>
      <c r="H990" s="67"/>
      <c r="I990" s="67"/>
      <c r="J990" s="67"/>
      <c r="K990" s="67"/>
      <c r="L990" s="67"/>
      <c r="M990" s="67"/>
      <c r="N990" s="67"/>
      <c r="O990" s="67"/>
      <c r="P990" s="67"/>
      <c r="Q990" s="67"/>
      <c r="S990" s="67"/>
      <c r="T990" s="67"/>
      <c r="U990" s="67"/>
      <c r="V990" s="67"/>
      <c r="W990" s="67"/>
      <c r="X990" s="67"/>
      <c r="Y990" s="67"/>
      <c r="Z990" s="67"/>
    </row>
    <row r="991" ht="14.25" customHeight="1">
      <c r="A991" s="67"/>
      <c r="B991" s="67"/>
      <c r="C991" s="935"/>
      <c r="D991" s="67"/>
      <c r="E991" s="67"/>
      <c r="F991" s="67"/>
      <c r="G991" s="67"/>
      <c r="H991" s="67"/>
      <c r="I991" s="67"/>
      <c r="J991" s="67"/>
      <c r="K991" s="67"/>
      <c r="L991" s="67"/>
      <c r="M991" s="67"/>
      <c r="N991" s="67"/>
      <c r="O991" s="67"/>
      <c r="P991" s="67"/>
      <c r="Q991" s="67"/>
      <c r="S991" s="67"/>
      <c r="T991" s="67"/>
      <c r="U991" s="67"/>
      <c r="V991" s="67"/>
      <c r="W991" s="67"/>
      <c r="X991" s="67"/>
      <c r="Y991" s="67"/>
      <c r="Z991" s="67"/>
    </row>
    <row r="992" ht="14.25" customHeight="1">
      <c r="A992" s="67"/>
      <c r="B992" s="67"/>
      <c r="C992" s="935"/>
      <c r="D992" s="67"/>
      <c r="E992" s="67"/>
      <c r="F992" s="67"/>
      <c r="G992" s="67"/>
      <c r="H992" s="67"/>
      <c r="I992" s="67"/>
      <c r="J992" s="67"/>
      <c r="K992" s="67"/>
      <c r="L992" s="67"/>
      <c r="M992" s="67"/>
      <c r="N992" s="67"/>
      <c r="O992" s="67"/>
      <c r="P992" s="67"/>
      <c r="Q992" s="67"/>
      <c r="S992" s="67"/>
      <c r="T992" s="67"/>
      <c r="U992" s="67"/>
      <c r="V992" s="67"/>
      <c r="W992" s="67"/>
      <c r="X992" s="67"/>
      <c r="Y992" s="67"/>
      <c r="Z992" s="67"/>
    </row>
    <row r="993" ht="14.25" customHeight="1">
      <c r="A993" s="67"/>
      <c r="B993" s="67"/>
      <c r="C993" s="935"/>
      <c r="D993" s="67"/>
      <c r="E993" s="67"/>
      <c r="F993" s="67"/>
      <c r="G993" s="67"/>
      <c r="H993" s="67"/>
      <c r="I993" s="67"/>
      <c r="J993" s="67"/>
      <c r="K993" s="67"/>
      <c r="L993" s="67"/>
      <c r="M993" s="67"/>
      <c r="N993" s="67"/>
      <c r="O993" s="67"/>
      <c r="P993" s="67"/>
      <c r="Q993" s="67"/>
      <c r="S993" s="67"/>
      <c r="T993" s="67"/>
      <c r="U993" s="67"/>
      <c r="V993" s="67"/>
      <c r="W993" s="67"/>
      <c r="X993" s="67"/>
      <c r="Y993" s="67"/>
      <c r="Z993" s="67"/>
    </row>
    <row r="994" ht="14.25" customHeight="1">
      <c r="A994" s="67"/>
      <c r="B994" s="67"/>
      <c r="C994" s="935"/>
      <c r="D994" s="67"/>
      <c r="E994" s="67"/>
      <c r="F994" s="67"/>
      <c r="G994" s="67"/>
      <c r="H994" s="67"/>
      <c r="I994" s="67"/>
      <c r="J994" s="67"/>
      <c r="K994" s="67"/>
      <c r="L994" s="67"/>
      <c r="M994" s="67"/>
      <c r="N994" s="67"/>
      <c r="O994" s="67"/>
      <c r="P994" s="67"/>
      <c r="Q994" s="67"/>
      <c r="S994" s="67"/>
      <c r="T994" s="67"/>
      <c r="U994" s="67"/>
      <c r="V994" s="67"/>
      <c r="W994" s="67"/>
      <c r="X994" s="67"/>
      <c r="Y994" s="67"/>
      <c r="Z994" s="67"/>
    </row>
    <row r="995" ht="14.25" customHeight="1">
      <c r="A995" s="67"/>
      <c r="B995" s="67"/>
      <c r="C995" s="935"/>
      <c r="D995" s="67"/>
      <c r="E995" s="67"/>
      <c r="F995" s="67"/>
      <c r="G995" s="67"/>
      <c r="H995" s="67"/>
      <c r="I995" s="67"/>
      <c r="J995" s="67"/>
      <c r="K995" s="67"/>
      <c r="L995" s="67"/>
      <c r="M995" s="67"/>
      <c r="N995" s="67"/>
      <c r="O995" s="67"/>
      <c r="P995" s="67"/>
      <c r="Q995" s="67"/>
      <c r="S995" s="67"/>
      <c r="T995" s="67"/>
      <c r="U995" s="67"/>
      <c r="V995" s="67"/>
      <c r="W995" s="67"/>
      <c r="X995" s="67"/>
      <c r="Y995" s="67"/>
      <c r="Z995" s="67"/>
    </row>
    <row r="996" ht="14.25" customHeight="1">
      <c r="A996" s="67"/>
      <c r="B996" s="67"/>
      <c r="C996" s="935"/>
      <c r="D996" s="67"/>
      <c r="E996" s="67"/>
      <c r="F996" s="67"/>
      <c r="G996" s="67"/>
      <c r="H996" s="67"/>
      <c r="I996" s="67"/>
      <c r="J996" s="67"/>
      <c r="K996" s="67"/>
      <c r="L996" s="67"/>
      <c r="M996" s="67"/>
      <c r="N996" s="67"/>
      <c r="O996" s="67"/>
      <c r="P996" s="67"/>
      <c r="Q996" s="67"/>
      <c r="S996" s="67"/>
      <c r="T996" s="67"/>
      <c r="U996" s="67"/>
      <c r="V996" s="67"/>
      <c r="W996" s="67"/>
      <c r="X996" s="67"/>
      <c r="Y996" s="67"/>
      <c r="Z996" s="67"/>
    </row>
    <row r="997" ht="14.25" customHeight="1">
      <c r="A997" s="67"/>
      <c r="B997" s="67"/>
      <c r="C997" s="935"/>
      <c r="D997" s="67"/>
      <c r="E997" s="67"/>
      <c r="F997" s="67"/>
      <c r="G997" s="67"/>
      <c r="H997" s="67"/>
      <c r="I997" s="67"/>
      <c r="J997" s="67"/>
      <c r="K997" s="67"/>
      <c r="L997" s="67"/>
      <c r="M997" s="67"/>
      <c r="N997" s="67"/>
      <c r="O997" s="67"/>
      <c r="P997" s="67"/>
      <c r="Q997" s="67"/>
      <c r="S997" s="67"/>
      <c r="T997" s="67"/>
      <c r="U997" s="67"/>
      <c r="V997" s="67"/>
      <c r="W997" s="67"/>
      <c r="X997" s="67"/>
      <c r="Y997" s="67"/>
      <c r="Z997" s="67"/>
    </row>
    <row r="998" ht="14.25" customHeight="1">
      <c r="A998" s="67"/>
      <c r="B998" s="67"/>
      <c r="C998" s="935"/>
      <c r="D998" s="67"/>
      <c r="E998" s="67"/>
      <c r="F998" s="67"/>
      <c r="G998" s="67"/>
      <c r="H998" s="67"/>
      <c r="I998" s="67"/>
      <c r="J998" s="67"/>
      <c r="K998" s="67"/>
      <c r="L998" s="67"/>
      <c r="M998" s="67"/>
      <c r="N998" s="67"/>
      <c r="O998" s="67"/>
      <c r="P998" s="67"/>
      <c r="Q998" s="67"/>
      <c r="S998" s="67"/>
      <c r="T998" s="67"/>
      <c r="U998" s="67"/>
      <c r="V998" s="67"/>
      <c r="W998" s="67"/>
      <c r="X998" s="67"/>
      <c r="Y998" s="67"/>
      <c r="Z998" s="67"/>
    </row>
    <row r="999" ht="14.25" customHeight="1">
      <c r="A999" s="67"/>
      <c r="B999" s="67"/>
      <c r="C999" s="935"/>
      <c r="D999" s="67"/>
      <c r="E999" s="67"/>
      <c r="F999" s="67"/>
      <c r="G999" s="67"/>
      <c r="H999" s="67"/>
      <c r="I999" s="67"/>
      <c r="J999" s="67"/>
      <c r="K999" s="67"/>
      <c r="L999" s="67"/>
      <c r="M999" s="67"/>
      <c r="N999" s="67"/>
      <c r="O999" s="67"/>
      <c r="P999" s="67"/>
      <c r="Q999" s="67"/>
      <c r="S999" s="67"/>
      <c r="T999" s="67"/>
      <c r="U999" s="67"/>
      <c r="V999" s="67"/>
      <c r="W999" s="67"/>
      <c r="X999" s="67"/>
      <c r="Y999" s="67"/>
      <c r="Z999" s="67"/>
    </row>
    <row r="1000" ht="14.25" customHeight="1">
      <c r="A1000" s="67"/>
      <c r="B1000" s="67"/>
      <c r="C1000" s="935"/>
      <c r="D1000" s="67"/>
      <c r="E1000" s="67"/>
      <c r="F1000" s="67"/>
      <c r="G1000" s="67"/>
      <c r="H1000" s="67"/>
      <c r="I1000" s="67"/>
      <c r="J1000" s="67"/>
      <c r="K1000" s="67"/>
      <c r="L1000" s="67"/>
      <c r="M1000" s="67"/>
      <c r="N1000" s="67"/>
      <c r="O1000" s="67"/>
      <c r="P1000" s="67"/>
      <c r="Q1000" s="67"/>
      <c r="S1000" s="67"/>
      <c r="T1000" s="67"/>
      <c r="U1000" s="67"/>
      <c r="V1000" s="67"/>
      <c r="W1000" s="67"/>
      <c r="X1000" s="67"/>
      <c r="Y1000" s="67"/>
      <c r="Z1000" s="67"/>
    </row>
  </sheetData>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21.0"/>
    <col customWidth="1" min="3" max="3" width="40.38"/>
    <col customWidth="1" min="4" max="4" width="13.38"/>
    <col customWidth="1" min="5" max="5" width="16.25"/>
    <col customWidth="1" min="6" max="6" width="17.0"/>
    <col customWidth="1" min="10" max="10" width="16.63"/>
    <col customWidth="1" min="11" max="11" width="30.13"/>
    <col customWidth="1" min="12" max="12" width="40.75"/>
    <col customWidth="1" min="13" max="13" width="15.38"/>
    <col customWidth="1" min="14" max="14" width="32.63"/>
    <col customWidth="1" min="15" max="15" width="14.13"/>
    <col customWidth="1" min="16" max="16" width="20.0"/>
    <col customWidth="1" min="17" max="17" width="22.75"/>
    <col customWidth="1" min="19" max="19" width="19.88"/>
  </cols>
  <sheetData>
    <row r="1" ht="15.75" customHeight="1">
      <c r="A1" s="543" t="s">
        <v>102</v>
      </c>
      <c r="B1" s="544" t="s">
        <v>2199</v>
      </c>
      <c r="C1" s="544" t="s">
        <v>103</v>
      </c>
      <c r="D1" s="545" t="s">
        <v>104</v>
      </c>
      <c r="E1" s="812" t="s">
        <v>3472</v>
      </c>
      <c r="F1" s="545" t="s">
        <v>105</v>
      </c>
      <c r="G1" s="545" t="s">
        <v>106</v>
      </c>
      <c r="H1" s="544" t="s">
        <v>107</v>
      </c>
      <c r="I1" s="544" t="s">
        <v>108</v>
      </c>
      <c r="J1" s="544" t="s">
        <v>2200</v>
      </c>
      <c r="K1" s="544" t="s">
        <v>109</v>
      </c>
      <c r="L1" s="544" t="s">
        <v>820</v>
      </c>
      <c r="M1" s="544" t="s">
        <v>110</v>
      </c>
      <c r="N1" s="544" t="s">
        <v>111</v>
      </c>
      <c r="O1" s="544" t="s">
        <v>2201</v>
      </c>
      <c r="P1" s="544" t="s">
        <v>2202</v>
      </c>
      <c r="Q1" s="544" t="s">
        <v>2203</v>
      </c>
      <c r="R1" s="544" t="s">
        <v>823</v>
      </c>
      <c r="S1" s="544" t="s">
        <v>2204</v>
      </c>
      <c r="T1" s="68"/>
      <c r="U1" s="68"/>
      <c r="V1" s="68"/>
      <c r="W1" s="68"/>
      <c r="X1" s="68"/>
      <c r="Y1" s="68"/>
      <c r="Z1" s="68"/>
      <c r="AA1" s="68"/>
      <c r="AB1" s="68"/>
      <c r="AC1" s="68"/>
      <c r="AD1" s="68"/>
      <c r="AE1" s="68"/>
      <c r="AF1" s="68"/>
      <c r="AG1" s="68"/>
      <c r="AH1" s="68"/>
      <c r="AI1" s="68"/>
      <c r="AJ1" s="68"/>
    </row>
    <row r="2" ht="18.75" customHeight="1">
      <c r="A2" s="68"/>
      <c r="B2" s="560">
        <v>45495.0</v>
      </c>
      <c r="C2" s="68"/>
      <c r="D2" s="87"/>
      <c r="E2" s="817"/>
      <c r="F2" s="87"/>
      <c r="G2" s="87"/>
      <c r="H2" s="68"/>
      <c r="I2" s="90"/>
      <c r="J2" s="68"/>
      <c r="K2" s="68"/>
      <c r="L2" s="68"/>
      <c r="M2" s="90"/>
      <c r="N2" s="561"/>
      <c r="O2" s="68"/>
      <c r="P2" s="185"/>
      <c r="Q2" s="68"/>
      <c r="R2" s="68"/>
      <c r="S2" s="68"/>
      <c r="T2" s="68"/>
      <c r="U2" s="68"/>
      <c r="V2" s="68"/>
      <c r="W2" s="68"/>
      <c r="X2" s="68"/>
      <c r="Y2" s="68"/>
      <c r="Z2" s="68"/>
      <c r="AA2" s="68"/>
      <c r="AB2" s="68"/>
      <c r="AC2" s="68"/>
      <c r="AD2" s="68"/>
      <c r="AE2" s="68"/>
      <c r="AF2" s="68"/>
      <c r="AG2" s="68"/>
      <c r="AH2" s="68"/>
      <c r="AI2" s="68"/>
      <c r="AJ2" s="68"/>
    </row>
    <row r="3" ht="18.75" customHeight="1">
      <c r="A3" s="68">
        <v>19238.0</v>
      </c>
      <c r="B3" s="68" t="s">
        <v>3474</v>
      </c>
      <c r="C3" s="68" t="s">
        <v>3475</v>
      </c>
      <c r="D3" s="87">
        <v>371962.31</v>
      </c>
      <c r="E3" s="817"/>
      <c r="F3" s="87">
        <v>1411002.47</v>
      </c>
      <c r="G3" s="87">
        <v>1411002.47</v>
      </c>
      <c r="H3" s="68" t="s">
        <v>45</v>
      </c>
      <c r="I3" s="90" t="s">
        <v>1668</v>
      </c>
      <c r="J3" s="68" t="s">
        <v>2053</v>
      </c>
      <c r="K3" s="68" t="s">
        <v>725</v>
      </c>
      <c r="L3" s="68" t="s">
        <v>3476</v>
      </c>
      <c r="M3" s="90"/>
      <c r="N3" s="561">
        <v>45495.0</v>
      </c>
      <c r="O3" s="68"/>
      <c r="P3" s="185" t="s">
        <v>2573</v>
      </c>
      <c r="Q3" s="68" t="s">
        <v>3477</v>
      </c>
      <c r="R3" s="68"/>
      <c r="S3" s="68" t="s">
        <v>441</v>
      </c>
      <c r="T3" s="68"/>
      <c r="U3" s="68"/>
      <c r="V3" s="68"/>
      <c r="W3" s="68"/>
      <c r="X3" s="68"/>
      <c r="Y3" s="68"/>
      <c r="Z3" s="68"/>
      <c r="AA3" s="68"/>
      <c r="AB3" s="68"/>
      <c r="AC3" s="68"/>
      <c r="AD3" s="68"/>
      <c r="AE3" s="68"/>
      <c r="AF3" s="68"/>
      <c r="AG3" s="68"/>
      <c r="AH3" s="68"/>
      <c r="AI3" s="68"/>
      <c r="AJ3" s="68"/>
    </row>
    <row r="4" ht="17.25" customHeight="1">
      <c r="A4" s="68">
        <v>14070.0</v>
      </c>
      <c r="B4" s="68" t="s">
        <v>1867</v>
      </c>
      <c r="C4" s="68" t="s">
        <v>1583</v>
      </c>
      <c r="D4" s="87">
        <v>475000.0</v>
      </c>
      <c r="E4" s="817"/>
      <c r="F4" s="337">
        <v>1293966.57</v>
      </c>
      <c r="G4" s="87">
        <v>1293966.57</v>
      </c>
      <c r="H4" s="68" t="s">
        <v>45</v>
      </c>
      <c r="I4" s="90" t="s">
        <v>1584</v>
      </c>
      <c r="J4" s="68" t="s">
        <v>2985</v>
      </c>
      <c r="K4" s="68" t="s">
        <v>3375</v>
      </c>
      <c r="L4" s="68" t="s">
        <v>3478</v>
      </c>
      <c r="M4" s="90"/>
      <c r="N4" s="561">
        <v>45495.0</v>
      </c>
      <c r="O4" s="68"/>
      <c r="P4" s="185" t="s">
        <v>2573</v>
      </c>
      <c r="Q4" s="68" t="s">
        <v>3477</v>
      </c>
      <c r="R4" s="68"/>
      <c r="S4" s="68" t="s">
        <v>441</v>
      </c>
      <c r="T4" s="68"/>
      <c r="U4" s="68"/>
      <c r="V4" s="68"/>
      <c r="W4" s="68"/>
      <c r="X4" s="68"/>
      <c r="Y4" s="68"/>
      <c r="Z4" s="68"/>
      <c r="AA4" s="68"/>
      <c r="AB4" s="68"/>
      <c r="AC4" s="68"/>
      <c r="AD4" s="68"/>
      <c r="AE4" s="68"/>
      <c r="AF4" s="68"/>
      <c r="AG4" s="68"/>
      <c r="AH4" s="68"/>
      <c r="AI4" s="68"/>
      <c r="AJ4" s="68"/>
    </row>
    <row r="5" ht="15.75" customHeight="1">
      <c r="A5" s="68">
        <v>26392.0</v>
      </c>
      <c r="B5" s="68" t="s">
        <v>3479</v>
      </c>
      <c r="C5" s="68" t="s">
        <v>3480</v>
      </c>
      <c r="D5" s="87">
        <v>462400.0</v>
      </c>
      <c r="E5" s="817"/>
      <c r="F5" s="87">
        <v>112335.81</v>
      </c>
      <c r="G5" s="87">
        <v>381641.0</v>
      </c>
      <c r="H5" s="68" t="s">
        <v>14</v>
      </c>
      <c r="I5" s="68" t="s">
        <v>3481</v>
      </c>
      <c r="J5" s="68" t="s">
        <v>3482</v>
      </c>
      <c r="K5" s="68" t="s">
        <v>1269</v>
      </c>
      <c r="L5" s="68"/>
      <c r="M5" s="90"/>
      <c r="N5" s="561">
        <v>45495.0</v>
      </c>
      <c r="O5" s="68"/>
      <c r="P5" s="185" t="s">
        <v>2573</v>
      </c>
      <c r="Q5" s="68" t="s">
        <v>3477</v>
      </c>
      <c r="R5" s="68"/>
      <c r="S5" s="68" t="s">
        <v>2287</v>
      </c>
      <c r="T5" s="68"/>
      <c r="U5" s="68"/>
      <c r="V5" s="68"/>
      <c r="W5" s="68"/>
      <c r="X5" s="68"/>
      <c r="Y5" s="68"/>
      <c r="Z5" s="68"/>
      <c r="AA5" s="68"/>
      <c r="AB5" s="68"/>
      <c r="AC5" s="68"/>
      <c r="AD5" s="68"/>
      <c r="AE5" s="68"/>
      <c r="AF5" s="68"/>
      <c r="AG5" s="68"/>
      <c r="AH5" s="68"/>
      <c r="AI5" s="68"/>
      <c r="AJ5" s="68"/>
    </row>
    <row r="6" ht="19.5" customHeight="1">
      <c r="A6" s="371">
        <v>26944.0</v>
      </c>
      <c r="B6" s="409" t="s">
        <v>3483</v>
      </c>
      <c r="C6" s="409" t="s">
        <v>3484</v>
      </c>
      <c r="D6" s="87">
        <v>564000.0</v>
      </c>
      <c r="E6" s="817"/>
      <c r="F6" s="87">
        <v>204005.4</v>
      </c>
      <c r="G6" s="87">
        <v>743922.16</v>
      </c>
      <c r="H6" s="68" t="s">
        <v>45</v>
      </c>
      <c r="I6" s="68" t="s">
        <v>3485</v>
      </c>
      <c r="J6" s="68" t="s">
        <v>2014</v>
      </c>
      <c r="K6" s="68" t="s">
        <v>2818</v>
      </c>
      <c r="L6" s="88" t="s">
        <v>3486</v>
      </c>
      <c r="M6" s="90"/>
      <c r="N6" s="561">
        <v>45495.0</v>
      </c>
      <c r="O6" s="68"/>
      <c r="P6" s="185" t="s">
        <v>2573</v>
      </c>
      <c r="Q6" s="68" t="s">
        <v>3477</v>
      </c>
      <c r="R6" s="68"/>
      <c r="S6" s="68" t="s">
        <v>3487</v>
      </c>
      <c r="T6" s="68"/>
      <c r="U6" s="68"/>
      <c r="V6" s="68"/>
      <c r="W6" s="68"/>
      <c r="X6" s="68"/>
      <c r="Y6" s="68"/>
      <c r="Z6" s="68"/>
      <c r="AA6" s="68"/>
      <c r="AB6" s="68"/>
      <c r="AC6" s="68"/>
      <c r="AD6" s="68"/>
      <c r="AE6" s="68"/>
      <c r="AF6" s="68"/>
      <c r="AG6" s="68"/>
      <c r="AH6" s="68"/>
      <c r="AI6" s="68"/>
      <c r="AJ6" s="68"/>
    </row>
    <row r="7" ht="17.25" customHeight="1">
      <c r="A7" s="562">
        <v>23072.0</v>
      </c>
      <c r="B7" s="141" t="s">
        <v>3488</v>
      </c>
      <c r="C7" s="141" t="s">
        <v>3489</v>
      </c>
      <c r="D7" s="87">
        <v>200000.0</v>
      </c>
      <c r="E7" s="817"/>
      <c r="F7" s="547">
        <v>154254.5</v>
      </c>
      <c r="G7" s="87">
        <v>243299.96</v>
      </c>
      <c r="H7" s="68" t="s">
        <v>45</v>
      </c>
      <c r="I7" s="413" t="s">
        <v>3490</v>
      </c>
      <c r="J7" s="68" t="s">
        <v>2014</v>
      </c>
      <c r="K7" s="413" t="s">
        <v>3491</v>
      </c>
      <c r="L7" s="413" t="s">
        <v>3492</v>
      </c>
      <c r="M7" s="90"/>
      <c r="N7" s="561">
        <v>45495.0</v>
      </c>
      <c r="O7" s="68"/>
      <c r="P7" s="185" t="s">
        <v>2573</v>
      </c>
      <c r="Q7" s="68" t="s">
        <v>371</v>
      </c>
      <c r="R7" s="68"/>
      <c r="S7" s="68" t="s">
        <v>3487</v>
      </c>
      <c r="T7" s="68"/>
      <c r="U7" s="68"/>
      <c r="V7" s="68"/>
      <c r="W7" s="68"/>
      <c r="X7" s="68"/>
      <c r="Y7" s="68"/>
      <c r="Z7" s="68"/>
      <c r="AA7" s="68"/>
      <c r="AB7" s="68"/>
      <c r="AC7" s="68"/>
      <c r="AD7" s="68"/>
      <c r="AE7" s="68"/>
      <c r="AF7" s="68"/>
      <c r="AG7" s="68"/>
      <c r="AH7" s="68"/>
      <c r="AI7" s="68"/>
      <c r="AJ7" s="68"/>
    </row>
    <row r="8" ht="18.75" customHeight="1">
      <c r="A8" s="68">
        <v>26638.0</v>
      </c>
      <c r="B8" s="68" t="s">
        <v>3380</v>
      </c>
      <c r="C8" s="68" t="s">
        <v>3381</v>
      </c>
      <c r="D8" s="87">
        <v>320000.0</v>
      </c>
      <c r="E8" s="817"/>
      <c r="F8" s="87">
        <v>131500.0</v>
      </c>
      <c r="G8" s="553">
        <v>559346.06</v>
      </c>
      <c r="H8" s="68" t="s">
        <v>122</v>
      </c>
      <c r="I8" s="68" t="s">
        <v>3382</v>
      </c>
      <c r="J8" s="68" t="s">
        <v>3383</v>
      </c>
      <c r="K8" s="68" t="s">
        <v>725</v>
      </c>
      <c r="L8" s="552" t="s">
        <v>3384</v>
      </c>
      <c r="M8" s="68" t="s">
        <v>301</v>
      </c>
      <c r="N8" s="371" t="s">
        <v>3370</v>
      </c>
      <c r="O8" s="68" t="s">
        <v>2753</v>
      </c>
      <c r="P8" s="68" t="s">
        <v>2753</v>
      </c>
      <c r="Q8" s="68" t="s">
        <v>301</v>
      </c>
      <c r="R8" s="68"/>
      <c r="S8" s="68" t="s">
        <v>441</v>
      </c>
      <c r="T8" s="68"/>
      <c r="U8" s="68"/>
      <c r="V8" s="68"/>
      <c r="W8" s="68"/>
      <c r="X8" s="68"/>
      <c r="Y8" s="68"/>
      <c r="Z8" s="68"/>
      <c r="AA8" s="68"/>
      <c r="AB8" s="68"/>
      <c r="AC8" s="68"/>
      <c r="AD8" s="68"/>
      <c r="AE8" s="68"/>
      <c r="AF8" s="68"/>
      <c r="AG8" s="68"/>
      <c r="AH8" s="68"/>
      <c r="AI8" s="68"/>
      <c r="AJ8" s="68"/>
    </row>
    <row r="9" ht="15.75" customHeight="1">
      <c r="A9" s="68">
        <v>26765.0</v>
      </c>
      <c r="B9" s="68" t="s">
        <v>3493</v>
      </c>
      <c r="C9" s="68" t="s">
        <v>302</v>
      </c>
      <c r="D9" s="87">
        <v>298890.0</v>
      </c>
      <c r="E9" s="817"/>
      <c r="F9" s="547">
        <v>183220.82</v>
      </c>
      <c r="G9" s="87">
        <v>324020.82</v>
      </c>
      <c r="H9" s="68" t="s">
        <v>1515</v>
      </c>
      <c r="I9" s="68" t="s">
        <v>3494</v>
      </c>
      <c r="J9" s="68" t="s">
        <v>1838</v>
      </c>
      <c r="K9" s="68" t="s">
        <v>54</v>
      </c>
      <c r="L9" s="68" t="s">
        <v>3495</v>
      </c>
      <c r="M9" s="68"/>
      <c r="N9" s="561">
        <v>45495.0</v>
      </c>
      <c r="O9" s="68"/>
      <c r="P9" s="68" t="s">
        <v>2753</v>
      </c>
      <c r="Q9" s="68" t="s">
        <v>301</v>
      </c>
      <c r="R9" s="68"/>
      <c r="S9" s="68" t="s">
        <v>215</v>
      </c>
      <c r="T9" s="68"/>
      <c r="U9" s="68"/>
      <c r="V9" s="68"/>
      <c r="W9" s="68"/>
      <c r="X9" s="68"/>
      <c r="Y9" s="68"/>
      <c r="Z9" s="68"/>
      <c r="AA9" s="68"/>
      <c r="AB9" s="68"/>
      <c r="AC9" s="68"/>
      <c r="AD9" s="68"/>
      <c r="AE9" s="68"/>
      <c r="AF9" s="68"/>
      <c r="AG9" s="68"/>
      <c r="AH9" s="68"/>
      <c r="AI9" s="68"/>
      <c r="AJ9" s="68"/>
    </row>
    <row r="10" ht="17.25" customHeight="1">
      <c r="A10" s="68">
        <v>18458.0</v>
      </c>
      <c r="B10" s="68" t="s">
        <v>2128</v>
      </c>
      <c r="C10" s="68" t="s">
        <v>2129</v>
      </c>
      <c r="D10" s="531">
        <v>1.622882E7</v>
      </c>
      <c r="E10" s="937"/>
      <c r="F10" s="530">
        <v>3.285841452E7</v>
      </c>
      <c r="G10" s="530">
        <v>3.285841452E7</v>
      </c>
      <c r="H10" s="68" t="s">
        <v>122</v>
      </c>
      <c r="I10" s="68" t="s">
        <v>3496</v>
      </c>
      <c r="J10" s="90" t="s">
        <v>3497</v>
      </c>
      <c r="K10" s="68" t="s">
        <v>176</v>
      </c>
      <c r="L10" s="68" t="s">
        <v>865</v>
      </c>
      <c r="M10" s="90"/>
      <c r="N10" s="546">
        <v>45495.0</v>
      </c>
      <c r="O10" s="68"/>
      <c r="P10" s="68" t="s">
        <v>2753</v>
      </c>
      <c r="Q10" s="68" t="s">
        <v>3477</v>
      </c>
      <c r="R10" s="68"/>
      <c r="S10" s="68" t="s">
        <v>441</v>
      </c>
      <c r="T10" s="68"/>
      <c r="U10" s="68"/>
      <c r="V10" s="68"/>
      <c r="W10" s="68"/>
      <c r="X10" s="68"/>
      <c r="Y10" s="68"/>
      <c r="Z10" s="68"/>
      <c r="AA10" s="68"/>
      <c r="AB10" s="68"/>
      <c r="AC10" s="68"/>
      <c r="AD10" s="68"/>
      <c r="AE10" s="68"/>
      <c r="AF10" s="68"/>
      <c r="AG10" s="68"/>
      <c r="AH10" s="68"/>
      <c r="AI10" s="68"/>
      <c r="AJ10" s="68"/>
    </row>
    <row r="11" ht="18.75" customHeight="1">
      <c r="A11" s="557">
        <v>24379.0</v>
      </c>
      <c r="B11" s="558" t="s">
        <v>1335</v>
      </c>
      <c r="C11" s="558" t="s">
        <v>1088</v>
      </c>
      <c r="D11" s="87">
        <v>1056000.0</v>
      </c>
      <c r="E11" s="938"/>
      <c r="F11" s="563">
        <v>1014219.17</v>
      </c>
      <c r="G11" s="563">
        <v>1014219.17</v>
      </c>
      <c r="H11" s="68" t="s">
        <v>1187</v>
      </c>
      <c r="I11" s="564" t="s">
        <v>3498</v>
      </c>
      <c r="J11" s="558" t="s">
        <v>3499</v>
      </c>
      <c r="K11" s="558" t="s">
        <v>54</v>
      </c>
      <c r="L11" s="558" t="s">
        <v>3500</v>
      </c>
      <c r="M11" s="90"/>
      <c r="N11" s="546">
        <v>45495.0</v>
      </c>
      <c r="O11" s="68"/>
      <c r="P11" s="68" t="s">
        <v>2753</v>
      </c>
      <c r="Q11" s="68" t="s">
        <v>3477</v>
      </c>
      <c r="R11" s="68"/>
      <c r="S11" s="68" t="s">
        <v>368</v>
      </c>
      <c r="T11" s="68"/>
      <c r="U11" s="68"/>
      <c r="V11" s="68"/>
      <c r="W11" s="68"/>
      <c r="X11" s="68"/>
      <c r="Y11" s="68"/>
      <c r="Z11" s="68"/>
      <c r="AA11" s="68"/>
      <c r="AB11" s="68"/>
      <c r="AC11" s="68"/>
      <c r="AD11" s="68"/>
      <c r="AE11" s="68"/>
      <c r="AF11" s="68"/>
      <c r="AG11" s="68"/>
      <c r="AH11" s="68"/>
      <c r="AI11" s="68"/>
      <c r="AJ11" s="68"/>
    </row>
    <row r="12" ht="18.75" customHeight="1">
      <c r="A12" s="557">
        <v>23938.0</v>
      </c>
      <c r="B12" s="558" t="s">
        <v>3501</v>
      </c>
      <c r="C12" s="558" t="s">
        <v>3502</v>
      </c>
      <c r="D12" s="87">
        <v>300000.0</v>
      </c>
      <c r="E12" s="817"/>
      <c r="F12" s="87">
        <v>135485.0</v>
      </c>
      <c r="G12" s="87">
        <v>366918.82</v>
      </c>
      <c r="H12" s="68" t="s">
        <v>135</v>
      </c>
      <c r="I12" s="564" t="s">
        <v>3503</v>
      </c>
      <c r="J12" s="558" t="s">
        <v>2014</v>
      </c>
      <c r="K12" s="558" t="s">
        <v>773</v>
      </c>
      <c r="L12" s="558" t="s">
        <v>3504</v>
      </c>
      <c r="M12" s="90"/>
      <c r="N12" s="546">
        <v>45495.0</v>
      </c>
      <c r="O12" s="68"/>
      <c r="P12" s="68" t="s">
        <v>2573</v>
      </c>
      <c r="Q12" s="68" t="s">
        <v>371</v>
      </c>
      <c r="R12" s="68"/>
      <c r="S12" s="68" t="s">
        <v>3487</v>
      </c>
      <c r="T12" s="68"/>
      <c r="U12" s="68"/>
      <c r="V12" s="68"/>
      <c r="W12" s="68"/>
      <c r="X12" s="68"/>
      <c r="Y12" s="68"/>
      <c r="Z12" s="68"/>
      <c r="AA12" s="68"/>
      <c r="AB12" s="68"/>
      <c r="AC12" s="68"/>
      <c r="AD12" s="68"/>
      <c r="AE12" s="68"/>
      <c r="AF12" s="68"/>
      <c r="AG12" s="68"/>
      <c r="AH12" s="68"/>
      <c r="AI12" s="68"/>
      <c r="AJ12" s="68"/>
    </row>
    <row r="13" ht="15.75" customHeight="1">
      <c r="A13" s="68"/>
      <c r="B13" s="565"/>
      <c r="C13" s="409"/>
      <c r="D13" s="68"/>
      <c r="E13" s="140"/>
      <c r="F13" s="68"/>
      <c r="G13" s="68"/>
      <c r="H13" s="68"/>
      <c r="I13" s="68"/>
      <c r="J13" s="409"/>
      <c r="K13" s="409"/>
      <c r="L13" s="409"/>
      <c r="M13" s="68"/>
      <c r="N13" s="371"/>
      <c r="O13" s="68"/>
      <c r="P13" s="68"/>
      <c r="Q13" s="68"/>
      <c r="R13" s="68"/>
      <c r="S13" s="68"/>
      <c r="T13" s="68"/>
      <c r="U13" s="68"/>
      <c r="V13" s="68"/>
      <c r="W13" s="68"/>
      <c r="X13" s="68"/>
      <c r="Y13" s="68"/>
      <c r="Z13" s="68"/>
      <c r="AA13" s="68"/>
      <c r="AB13" s="68"/>
      <c r="AC13" s="68"/>
      <c r="AD13" s="68"/>
      <c r="AE13" s="68"/>
      <c r="AF13" s="68"/>
      <c r="AG13" s="68"/>
      <c r="AH13" s="68"/>
      <c r="AI13" s="68"/>
      <c r="AJ13" s="68"/>
    </row>
    <row r="14" ht="15.75" customHeight="1">
      <c r="A14" s="68"/>
      <c r="B14" s="560">
        <v>45496.0</v>
      </c>
      <c r="C14" s="68"/>
      <c r="D14" s="68"/>
      <c r="E14" s="140"/>
      <c r="F14" s="68"/>
      <c r="G14" s="68"/>
      <c r="H14" s="68"/>
      <c r="I14" s="68"/>
      <c r="J14" s="68"/>
      <c r="K14" s="68"/>
      <c r="L14" s="68"/>
      <c r="M14" s="68"/>
      <c r="N14" s="371"/>
      <c r="O14" s="68"/>
      <c r="P14" s="68"/>
      <c r="Q14" s="68"/>
      <c r="R14" s="68"/>
      <c r="S14" s="68"/>
      <c r="T14" s="68"/>
      <c r="U14" s="68"/>
      <c r="V14" s="68"/>
      <c r="W14" s="68"/>
      <c r="X14" s="68"/>
      <c r="Y14" s="68"/>
      <c r="Z14" s="68"/>
      <c r="AA14" s="68"/>
      <c r="AB14" s="68"/>
      <c r="AC14" s="68"/>
      <c r="AD14" s="68"/>
      <c r="AE14" s="68"/>
      <c r="AF14" s="68"/>
      <c r="AG14" s="68"/>
      <c r="AH14" s="68"/>
      <c r="AI14" s="68"/>
      <c r="AJ14" s="68"/>
    </row>
    <row r="15" ht="25.5" customHeight="1">
      <c r="A15" s="522"/>
      <c r="B15" s="180" t="s">
        <v>2720</v>
      </c>
      <c r="C15" s="180" t="s">
        <v>3505</v>
      </c>
      <c r="D15" s="87">
        <v>470000.0</v>
      </c>
      <c r="E15" s="817"/>
      <c r="F15" s="68">
        <v>119500.0</v>
      </c>
      <c r="G15" s="87">
        <v>379561.28</v>
      </c>
      <c r="H15" s="68" t="s">
        <v>122</v>
      </c>
      <c r="I15" s="68" t="s">
        <v>3506</v>
      </c>
      <c r="J15" s="68" t="s">
        <v>3506</v>
      </c>
      <c r="K15" s="68" t="s">
        <v>54</v>
      </c>
      <c r="L15" s="219" t="s">
        <v>3507</v>
      </c>
      <c r="M15" s="68" t="s">
        <v>1155</v>
      </c>
      <c r="N15" s="546">
        <v>45496.0</v>
      </c>
      <c r="O15" s="68"/>
      <c r="P15" s="68" t="s">
        <v>3468</v>
      </c>
      <c r="Q15" s="68" t="s">
        <v>3508</v>
      </c>
      <c r="R15" s="68"/>
      <c r="S15" s="68" t="s">
        <v>1158</v>
      </c>
      <c r="T15" s="68"/>
      <c r="U15" s="68"/>
      <c r="V15" s="68"/>
      <c r="W15" s="68"/>
      <c r="X15" s="68"/>
      <c r="Y15" s="68"/>
      <c r="Z15" s="68"/>
      <c r="AA15" s="68"/>
      <c r="AB15" s="68"/>
      <c r="AC15" s="68"/>
      <c r="AD15" s="68"/>
      <c r="AE15" s="68"/>
      <c r="AF15" s="68"/>
      <c r="AG15" s="68"/>
      <c r="AH15" s="68"/>
      <c r="AI15" s="68"/>
      <c r="AJ15" s="68"/>
    </row>
    <row r="16" ht="18.0" customHeight="1">
      <c r="A16" s="454">
        <v>23908.0</v>
      </c>
      <c r="B16" s="488" t="s">
        <v>2288</v>
      </c>
      <c r="C16" s="440" t="s">
        <v>236</v>
      </c>
      <c r="D16" s="448">
        <v>5444708.0</v>
      </c>
      <c r="E16" s="939"/>
      <c r="F16" s="566">
        <v>1847864.85</v>
      </c>
      <c r="G16" s="448">
        <v>7517324.76</v>
      </c>
      <c r="H16" s="440" t="s">
        <v>351</v>
      </c>
      <c r="I16" s="440" t="s">
        <v>237</v>
      </c>
      <c r="J16" s="440" t="s">
        <v>2289</v>
      </c>
      <c r="K16" s="185" t="s">
        <v>773</v>
      </c>
      <c r="L16" s="441" t="s">
        <v>2290</v>
      </c>
      <c r="M16" s="440" t="s">
        <v>1652</v>
      </c>
      <c r="N16" s="468">
        <v>45355.0</v>
      </c>
      <c r="O16" s="440" t="s">
        <v>2291</v>
      </c>
      <c r="P16" s="185" t="s">
        <v>1184</v>
      </c>
      <c r="Q16" s="185" t="s">
        <v>284</v>
      </c>
      <c r="R16" s="185"/>
      <c r="S16" s="440" t="s">
        <v>907</v>
      </c>
      <c r="T16" s="185"/>
      <c r="U16" s="185"/>
      <c r="V16" s="185"/>
      <c r="W16" s="185"/>
      <c r="X16" s="185"/>
      <c r="Y16" s="185"/>
      <c r="Z16" s="185"/>
      <c r="AA16" s="185"/>
      <c r="AB16" s="185"/>
      <c r="AC16" s="185"/>
      <c r="AD16" s="185"/>
      <c r="AE16" s="185"/>
      <c r="AF16" s="185"/>
      <c r="AG16" s="185"/>
      <c r="AH16" s="185"/>
      <c r="AI16" s="185"/>
      <c r="AJ16" s="185"/>
    </row>
    <row r="17" ht="18.0" customHeight="1">
      <c r="A17" s="68">
        <v>15584.0</v>
      </c>
      <c r="B17" s="68" t="s">
        <v>3509</v>
      </c>
      <c r="C17" s="68" t="s">
        <v>3510</v>
      </c>
      <c r="D17" s="87">
        <v>1683086.0</v>
      </c>
      <c r="E17" s="817"/>
      <c r="F17" s="87">
        <v>3384257.92</v>
      </c>
      <c r="G17" s="87">
        <v>3384257.92</v>
      </c>
      <c r="H17" s="68" t="s">
        <v>1187</v>
      </c>
      <c r="I17" s="68" t="s">
        <v>3511</v>
      </c>
      <c r="J17" s="68"/>
      <c r="K17" s="68" t="s">
        <v>3512</v>
      </c>
      <c r="L17" s="68" t="s">
        <v>3513</v>
      </c>
      <c r="M17" s="440" t="s">
        <v>1652</v>
      </c>
      <c r="N17" s="546">
        <v>45496.0</v>
      </c>
      <c r="O17" s="68"/>
      <c r="P17" s="185" t="s">
        <v>1184</v>
      </c>
      <c r="Q17" s="185" t="s">
        <v>284</v>
      </c>
      <c r="R17" s="68"/>
      <c r="S17" s="68" t="s">
        <v>3514</v>
      </c>
      <c r="T17" s="68"/>
      <c r="U17" s="68"/>
      <c r="V17" s="68"/>
      <c r="W17" s="68"/>
      <c r="X17" s="68"/>
      <c r="Y17" s="68"/>
      <c r="Z17" s="68"/>
      <c r="AA17" s="68"/>
      <c r="AB17" s="68"/>
      <c r="AC17" s="68"/>
      <c r="AD17" s="68"/>
      <c r="AE17" s="68"/>
      <c r="AF17" s="68"/>
      <c r="AG17" s="68"/>
      <c r="AH17" s="68"/>
      <c r="AI17" s="68"/>
      <c r="AJ17" s="68"/>
    </row>
    <row r="18" ht="15.75" customHeight="1">
      <c r="A18" s="68">
        <v>14424.0</v>
      </c>
      <c r="B18" s="68" t="s">
        <v>3515</v>
      </c>
      <c r="C18" s="68" t="s">
        <v>1088</v>
      </c>
      <c r="D18" s="87">
        <v>600000.0</v>
      </c>
      <c r="E18" s="817"/>
      <c r="F18" s="87">
        <v>924987.76</v>
      </c>
      <c r="G18" s="87">
        <v>924987.76</v>
      </c>
      <c r="H18" s="68" t="s">
        <v>1515</v>
      </c>
      <c r="I18" s="68" t="s">
        <v>3516</v>
      </c>
      <c r="J18" s="68" t="s">
        <v>3517</v>
      </c>
      <c r="K18" s="68" t="s">
        <v>480</v>
      </c>
      <c r="L18" s="68" t="s">
        <v>865</v>
      </c>
      <c r="M18" s="440" t="s">
        <v>1652</v>
      </c>
      <c r="N18" s="546">
        <v>45496.0</v>
      </c>
      <c r="O18" s="68" t="s">
        <v>294</v>
      </c>
      <c r="P18" s="185" t="s">
        <v>1184</v>
      </c>
      <c r="Q18" s="185" t="s">
        <v>284</v>
      </c>
      <c r="R18" s="68"/>
      <c r="S18" s="68" t="s">
        <v>215</v>
      </c>
      <c r="T18" s="68"/>
      <c r="U18" s="68"/>
      <c r="V18" s="68"/>
      <c r="W18" s="68"/>
      <c r="X18" s="68"/>
      <c r="Y18" s="68"/>
      <c r="Z18" s="68"/>
      <c r="AA18" s="68"/>
      <c r="AB18" s="68"/>
      <c r="AC18" s="68"/>
      <c r="AD18" s="68"/>
      <c r="AE18" s="68"/>
      <c r="AF18" s="68"/>
      <c r="AG18" s="68"/>
      <c r="AH18" s="68"/>
      <c r="AI18" s="68"/>
      <c r="AJ18" s="68"/>
    </row>
    <row r="19" ht="21.75" customHeight="1">
      <c r="A19" s="68">
        <v>26300.0</v>
      </c>
      <c r="B19" s="68" t="s">
        <v>3518</v>
      </c>
      <c r="C19" s="68" t="s">
        <v>3519</v>
      </c>
      <c r="D19" s="87">
        <v>461000.0</v>
      </c>
      <c r="E19" s="817"/>
      <c r="F19" s="87">
        <v>61000.0</v>
      </c>
      <c r="G19" s="87">
        <v>720352.07</v>
      </c>
      <c r="H19" s="68" t="s">
        <v>161</v>
      </c>
      <c r="I19" s="68" t="s">
        <v>3520</v>
      </c>
      <c r="J19" s="68" t="s">
        <v>2262</v>
      </c>
      <c r="K19" s="68" t="s">
        <v>224</v>
      </c>
      <c r="L19" s="68"/>
      <c r="M19" s="90" t="s">
        <v>224</v>
      </c>
      <c r="N19" s="546">
        <v>45496.0</v>
      </c>
      <c r="O19" s="564" t="s">
        <v>224</v>
      </c>
      <c r="P19" s="564" t="s">
        <v>224</v>
      </c>
      <c r="Q19" s="564" t="s">
        <v>224</v>
      </c>
      <c r="R19" s="68"/>
      <c r="S19" s="68" t="s">
        <v>1158</v>
      </c>
      <c r="T19" s="68"/>
      <c r="U19" s="68"/>
      <c r="V19" s="68"/>
      <c r="W19" s="68"/>
      <c r="X19" s="68"/>
      <c r="Y19" s="68"/>
      <c r="Z19" s="68"/>
      <c r="AA19" s="68"/>
      <c r="AB19" s="68"/>
      <c r="AC19" s="68"/>
      <c r="AD19" s="68"/>
      <c r="AE19" s="68"/>
      <c r="AF19" s="68"/>
      <c r="AG19" s="68"/>
      <c r="AH19" s="68"/>
      <c r="AI19" s="68"/>
      <c r="AJ19" s="68"/>
    </row>
    <row r="20" ht="15.0" customHeight="1">
      <c r="A20" s="68">
        <v>12249.0</v>
      </c>
      <c r="B20" s="567" t="s">
        <v>3521</v>
      </c>
      <c r="C20" s="68" t="s">
        <v>3522</v>
      </c>
      <c r="D20" s="87">
        <v>532420.0</v>
      </c>
      <c r="E20" s="817"/>
      <c r="F20" s="337" t="s">
        <v>3523</v>
      </c>
      <c r="G20" s="337" t="s">
        <v>3523</v>
      </c>
      <c r="H20" s="68" t="s">
        <v>1515</v>
      </c>
      <c r="I20" s="68" t="s">
        <v>3524</v>
      </c>
      <c r="J20" s="68"/>
      <c r="K20" s="68" t="s">
        <v>3491</v>
      </c>
      <c r="L20" s="68"/>
      <c r="M20" s="440" t="s">
        <v>1652</v>
      </c>
      <c r="N20" s="546">
        <v>45497.0</v>
      </c>
      <c r="O20" s="68" t="s">
        <v>294</v>
      </c>
      <c r="P20" s="185" t="s">
        <v>1184</v>
      </c>
      <c r="Q20" s="185" t="s">
        <v>284</v>
      </c>
      <c r="R20" s="68"/>
      <c r="S20" s="185" t="s">
        <v>3085</v>
      </c>
      <c r="T20" s="68"/>
      <c r="U20" s="68"/>
      <c r="V20" s="68"/>
      <c r="W20" s="68"/>
      <c r="X20" s="68"/>
      <c r="Y20" s="68"/>
      <c r="Z20" s="68"/>
      <c r="AA20" s="68"/>
      <c r="AB20" s="68"/>
      <c r="AC20" s="68"/>
      <c r="AD20" s="68"/>
      <c r="AE20" s="68"/>
      <c r="AF20" s="68"/>
      <c r="AG20" s="68"/>
      <c r="AH20" s="68"/>
      <c r="AI20" s="68"/>
      <c r="AJ20" s="68"/>
    </row>
    <row r="21" ht="15.75" customHeight="1">
      <c r="A21" s="68">
        <v>13222.0</v>
      </c>
      <c r="B21" s="68" t="s">
        <v>2114</v>
      </c>
      <c r="C21" s="68" t="s">
        <v>3525</v>
      </c>
      <c r="D21" s="87">
        <v>200000.0</v>
      </c>
      <c r="E21" s="817"/>
      <c r="F21" s="337" t="s">
        <v>3526</v>
      </c>
      <c r="G21" s="337" t="s">
        <v>3526</v>
      </c>
      <c r="H21" s="68" t="s">
        <v>1515</v>
      </c>
      <c r="I21" s="68" t="s">
        <v>3527</v>
      </c>
      <c r="J21" s="68"/>
      <c r="K21" s="68" t="s">
        <v>677</v>
      </c>
      <c r="L21" s="68"/>
      <c r="M21" s="440" t="s">
        <v>1652</v>
      </c>
      <c r="N21" s="546">
        <v>45498.0</v>
      </c>
      <c r="O21" s="68" t="s">
        <v>294</v>
      </c>
      <c r="P21" s="185" t="s">
        <v>1184</v>
      </c>
      <c r="Q21" s="185" t="s">
        <v>284</v>
      </c>
      <c r="R21" s="68"/>
      <c r="S21" s="185" t="s">
        <v>3085</v>
      </c>
      <c r="T21" s="68"/>
      <c r="U21" s="68"/>
      <c r="V21" s="68"/>
      <c r="W21" s="68"/>
      <c r="X21" s="68"/>
      <c r="Y21" s="68"/>
      <c r="Z21" s="68"/>
      <c r="AA21" s="68"/>
      <c r="AB21" s="68"/>
      <c r="AC21" s="68"/>
      <c r="AD21" s="68"/>
      <c r="AE21" s="68"/>
      <c r="AF21" s="68"/>
      <c r="AG21" s="68"/>
      <c r="AH21" s="68"/>
      <c r="AI21" s="68"/>
      <c r="AJ21" s="68"/>
    </row>
    <row r="22" ht="15.75" customHeight="1">
      <c r="E22" s="940"/>
    </row>
    <row r="23" ht="21.75" customHeight="1">
      <c r="A23" s="68"/>
      <c r="B23" s="560">
        <v>45497.0</v>
      </c>
      <c r="C23" s="68"/>
      <c r="D23" s="87"/>
      <c r="E23" s="817"/>
      <c r="F23" s="87"/>
      <c r="G23" s="87"/>
      <c r="H23" s="68"/>
      <c r="I23" s="68"/>
      <c r="J23" s="68"/>
      <c r="K23" s="68"/>
      <c r="L23" s="68"/>
      <c r="M23" s="90"/>
      <c r="N23" s="371"/>
      <c r="O23" s="185"/>
      <c r="P23" s="185"/>
      <c r="Q23" s="68"/>
      <c r="R23" s="68"/>
      <c r="S23" s="68"/>
      <c r="T23" s="68"/>
      <c r="U23" s="68"/>
      <c r="V23" s="68"/>
      <c r="W23" s="68"/>
      <c r="X23" s="68"/>
      <c r="Y23" s="68"/>
      <c r="Z23" s="68"/>
      <c r="AA23" s="68"/>
      <c r="AB23" s="68"/>
      <c r="AC23" s="68"/>
      <c r="AD23" s="68"/>
      <c r="AE23" s="68"/>
      <c r="AF23" s="68"/>
      <c r="AG23" s="68"/>
      <c r="AH23" s="68"/>
      <c r="AI23" s="68"/>
      <c r="AJ23" s="68"/>
    </row>
    <row r="24" ht="15.75" customHeight="1">
      <c r="A24" s="371">
        <v>26451.0</v>
      </c>
      <c r="B24" s="68" t="s">
        <v>3528</v>
      </c>
      <c r="C24" s="68" t="s">
        <v>3529</v>
      </c>
      <c r="D24" s="87">
        <v>850000.0</v>
      </c>
      <c r="E24" s="817"/>
      <c r="F24" s="87">
        <v>164294.0</v>
      </c>
      <c r="G24" s="87">
        <v>1371580.18</v>
      </c>
      <c r="H24" s="68" t="s">
        <v>1133</v>
      </c>
      <c r="I24" s="68" t="s">
        <v>3530</v>
      </c>
      <c r="J24" s="68"/>
      <c r="K24" s="68" t="s">
        <v>2094</v>
      </c>
      <c r="L24" s="68" t="s">
        <v>3531</v>
      </c>
      <c r="M24" s="68" t="s">
        <v>3532</v>
      </c>
      <c r="N24" s="546">
        <v>45497.0</v>
      </c>
      <c r="O24" s="68" t="s">
        <v>294</v>
      </c>
      <c r="P24" s="68" t="s">
        <v>1184</v>
      </c>
      <c r="Q24" s="68" t="s">
        <v>284</v>
      </c>
      <c r="R24" s="68"/>
      <c r="S24" s="68" t="s">
        <v>3533</v>
      </c>
      <c r="T24" s="68"/>
      <c r="U24" s="68"/>
      <c r="V24" s="68"/>
      <c r="W24" s="68"/>
      <c r="X24" s="68"/>
      <c r="Y24" s="68"/>
      <c r="Z24" s="68"/>
      <c r="AA24" s="68"/>
      <c r="AB24" s="68"/>
      <c r="AC24" s="68"/>
      <c r="AD24" s="68"/>
      <c r="AE24" s="68"/>
      <c r="AF24" s="68"/>
      <c r="AG24" s="68"/>
      <c r="AH24" s="68"/>
      <c r="AI24" s="68"/>
      <c r="AJ24" s="68"/>
    </row>
    <row r="25" ht="30.0" customHeight="1">
      <c r="A25" s="568">
        <v>21466.0</v>
      </c>
      <c r="B25" s="555" t="s">
        <v>3534</v>
      </c>
      <c r="C25" s="556" t="s">
        <v>3535</v>
      </c>
      <c r="D25" s="336">
        <v>400000.0</v>
      </c>
      <c r="E25" s="941"/>
      <c r="F25" s="87">
        <v>69911.0</v>
      </c>
      <c r="G25" s="332">
        <v>296470.66</v>
      </c>
      <c r="H25" s="68" t="s">
        <v>158</v>
      </c>
      <c r="I25" s="68" t="s">
        <v>3536</v>
      </c>
      <c r="J25" s="68" t="s">
        <v>2184</v>
      </c>
      <c r="K25" s="68" t="s">
        <v>576</v>
      </c>
      <c r="L25" s="88" t="s">
        <v>3537</v>
      </c>
      <c r="M25" s="440" t="s">
        <v>1652</v>
      </c>
      <c r="N25" s="546">
        <v>45497.0</v>
      </c>
      <c r="O25" s="68" t="s">
        <v>294</v>
      </c>
      <c r="P25" s="68" t="s">
        <v>3538</v>
      </c>
      <c r="Q25" s="68" t="s">
        <v>3538</v>
      </c>
      <c r="R25" s="68" t="s">
        <v>3538</v>
      </c>
      <c r="S25" s="185" t="s">
        <v>1148</v>
      </c>
      <c r="T25" s="68"/>
      <c r="U25" s="68"/>
      <c r="V25" s="68"/>
      <c r="W25" s="68"/>
      <c r="X25" s="68"/>
      <c r="Y25" s="68"/>
      <c r="Z25" s="68"/>
      <c r="AA25" s="68"/>
      <c r="AB25" s="68"/>
      <c r="AC25" s="68"/>
      <c r="AD25" s="68"/>
      <c r="AE25" s="68"/>
      <c r="AF25" s="68"/>
      <c r="AG25" s="68"/>
      <c r="AH25" s="68"/>
      <c r="AI25" s="68"/>
      <c r="AJ25" s="68"/>
    </row>
    <row r="26" ht="25.5" customHeight="1">
      <c r="A26" s="234">
        <v>26826.0</v>
      </c>
      <c r="B26" s="305" t="s">
        <v>3539</v>
      </c>
      <c r="C26" s="234" t="s">
        <v>3540</v>
      </c>
      <c r="D26" s="328">
        <v>400000.0</v>
      </c>
      <c r="E26" s="821"/>
      <c r="F26" s="329">
        <v>506790.0</v>
      </c>
      <c r="G26" s="329">
        <v>506790.0</v>
      </c>
      <c r="H26" s="68" t="s">
        <v>158</v>
      </c>
      <c r="I26" s="68" t="s">
        <v>3541</v>
      </c>
      <c r="J26" s="68" t="s">
        <v>2666</v>
      </c>
      <c r="K26" s="413" t="s">
        <v>3491</v>
      </c>
      <c r="L26" s="88" t="s">
        <v>3542</v>
      </c>
      <c r="M26" s="440" t="s">
        <v>1652</v>
      </c>
      <c r="N26" s="546">
        <v>45497.0</v>
      </c>
      <c r="O26" s="68" t="s">
        <v>301</v>
      </c>
      <c r="P26" s="185" t="s">
        <v>1184</v>
      </c>
      <c r="Q26" s="68" t="s">
        <v>301</v>
      </c>
      <c r="R26" s="68" t="s">
        <v>301</v>
      </c>
      <c r="S26" s="185" t="s">
        <v>1148</v>
      </c>
      <c r="T26" s="68"/>
      <c r="U26" s="68"/>
      <c r="V26" s="68"/>
      <c r="W26" s="68"/>
      <c r="X26" s="68"/>
      <c r="Y26" s="68"/>
      <c r="Z26" s="68"/>
      <c r="AA26" s="68"/>
      <c r="AB26" s="68"/>
      <c r="AC26" s="68"/>
      <c r="AD26" s="68"/>
      <c r="AE26" s="68"/>
      <c r="AF26" s="68"/>
      <c r="AG26" s="68"/>
      <c r="AH26" s="68"/>
      <c r="AI26" s="68"/>
      <c r="AJ26" s="68"/>
    </row>
    <row r="27" ht="22.5" customHeight="1">
      <c r="A27" s="557">
        <v>22980.0</v>
      </c>
      <c r="B27" s="558" t="s">
        <v>3465</v>
      </c>
      <c r="C27" s="558" t="s">
        <v>3466</v>
      </c>
      <c r="D27" s="87">
        <v>2340855.0</v>
      </c>
      <c r="E27" s="817"/>
      <c r="F27" s="68">
        <v>360000.0</v>
      </c>
      <c r="G27" s="87">
        <v>2289911.55</v>
      </c>
      <c r="H27" s="68" t="s">
        <v>122</v>
      </c>
      <c r="I27" s="68" t="s">
        <v>1795</v>
      </c>
      <c r="J27" s="68" t="s">
        <v>1795</v>
      </c>
      <c r="K27" s="68" t="s">
        <v>2973</v>
      </c>
      <c r="L27" s="68" t="s">
        <v>3467</v>
      </c>
      <c r="M27" s="68" t="s">
        <v>1155</v>
      </c>
      <c r="N27" s="546">
        <v>45497.0</v>
      </c>
      <c r="O27" s="68" t="s">
        <v>294</v>
      </c>
      <c r="P27" s="68" t="s">
        <v>3468</v>
      </c>
      <c r="Q27" s="68" t="s">
        <v>3543</v>
      </c>
      <c r="R27" s="68"/>
      <c r="S27" s="68" t="s">
        <v>1158</v>
      </c>
      <c r="T27" s="68"/>
      <c r="U27" s="68"/>
      <c r="V27" s="68"/>
      <c r="W27" s="68"/>
      <c r="X27" s="68"/>
      <c r="Y27" s="68"/>
      <c r="Z27" s="68"/>
      <c r="AA27" s="68"/>
      <c r="AB27" s="68"/>
      <c r="AC27" s="68"/>
      <c r="AD27" s="68"/>
      <c r="AE27" s="68"/>
      <c r="AF27" s="68"/>
      <c r="AG27" s="68"/>
      <c r="AH27" s="68"/>
      <c r="AI27" s="68"/>
      <c r="AJ27" s="68"/>
    </row>
    <row r="28" ht="15.75" customHeight="1">
      <c r="A28" s="371"/>
      <c r="B28" s="569"/>
      <c r="C28" s="409"/>
      <c r="D28" s="87"/>
      <c r="E28" s="817"/>
      <c r="F28" s="68"/>
      <c r="G28" s="87"/>
      <c r="H28" s="68"/>
      <c r="I28" s="68"/>
      <c r="J28" s="68"/>
      <c r="K28" s="68"/>
      <c r="L28" s="68"/>
      <c r="M28" s="90"/>
      <c r="N28" s="371"/>
      <c r="O28" s="90"/>
      <c r="P28" s="68"/>
      <c r="Q28" s="68"/>
      <c r="R28" s="68"/>
      <c r="S28" s="68"/>
      <c r="T28" s="68"/>
      <c r="U28" s="68"/>
      <c r="V28" s="68"/>
      <c r="W28" s="68"/>
      <c r="X28" s="68"/>
      <c r="Y28" s="68"/>
      <c r="Z28" s="68"/>
      <c r="AA28" s="68"/>
      <c r="AB28" s="68"/>
      <c r="AC28" s="68"/>
      <c r="AD28" s="68"/>
      <c r="AE28" s="68"/>
      <c r="AF28" s="68"/>
      <c r="AG28" s="68"/>
      <c r="AH28" s="68"/>
      <c r="AI28" s="68"/>
      <c r="AJ28" s="68"/>
    </row>
    <row r="29" ht="15.75" customHeight="1">
      <c r="A29" s="371"/>
      <c r="B29" s="560">
        <v>45498.0</v>
      </c>
      <c r="C29" s="68"/>
      <c r="D29" s="87"/>
      <c r="E29" s="817"/>
      <c r="F29" s="68"/>
      <c r="G29" s="87"/>
      <c r="H29" s="68"/>
      <c r="I29" s="68"/>
      <c r="J29" s="68"/>
      <c r="K29" s="68"/>
      <c r="L29" s="68"/>
      <c r="M29" s="90"/>
      <c r="N29" s="371"/>
      <c r="O29" s="90"/>
      <c r="P29" s="68"/>
      <c r="Q29" s="68"/>
      <c r="R29" s="68"/>
      <c r="S29" s="68"/>
      <c r="T29" s="68"/>
      <c r="U29" s="68"/>
      <c r="V29" s="68"/>
      <c r="W29" s="68"/>
      <c r="X29" s="68"/>
      <c r="Y29" s="68"/>
      <c r="Z29" s="68"/>
      <c r="AA29" s="68"/>
      <c r="AB29" s="68"/>
      <c r="AC29" s="68"/>
      <c r="AD29" s="68"/>
      <c r="AE29" s="68"/>
      <c r="AF29" s="68"/>
      <c r="AG29" s="68"/>
      <c r="AH29" s="68"/>
      <c r="AI29" s="68"/>
      <c r="AJ29" s="68"/>
    </row>
    <row r="30" ht="25.5" customHeight="1">
      <c r="A30" s="371">
        <v>23216.0</v>
      </c>
      <c r="B30" s="68" t="s">
        <v>3544</v>
      </c>
      <c r="C30" s="68" t="s">
        <v>3545</v>
      </c>
      <c r="D30" s="87">
        <v>122000.0</v>
      </c>
      <c r="E30" s="817"/>
      <c r="F30" s="87">
        <v>103290.0</v>
      </c>
      <c r="G30" s="87">
        <v>88415.54</v>
      </c>
      <c r="H30" s="68" t="s">
        <v>122</v>
      </c>
      <c r="I30" s="68" t="s">
        <v>3546</v>
      </c>
      <c r="J30" s="68" t="s">
        <v>3546</v>
      </c>
      <c r="K30" s="68" t="s">
        <v>725</v>
      </c>
      <c r="L30" s="68" t="s">
        <v>3547</v>
      </c>
      <c r="M30" s="68" t="s">
        <v>1652</v>
      </c>
      <c r="N30" s="546">
        <v>45498.0</v>
      </c>
      <c r="O30" s="68" t="s">
        <v>294</v>
      </c>
      <c r="P30" s="68" t="s">
        <v>3468</v>
      </c>
      <c r="Q30" s="68" t="s">
        <v>3548</v>
      </c>
      <c r="R30" s="68"/>
      <c r="S30" s="68" t="s">
        <v>1158</v>
      </c>
      <c r="T30" s="68"/>
      <c r="U30" s="68"/>
      <c r="V30" s="68"/>
      <c r="W30" s="68"/>
      <c r="X30" s="68"/>
      <c r="Y30" s="68"/>
      <c r="Z30" s="68"/>
      <c r="AA30" s="68"/>
      <c r="AB30" s="68"/>
      <c r="AC30" s="68"/>
      <c r="AD30" s="68"/>
      <c r="AE30" s="68"/>
      <c r="AF30" s="68"/>
      <c r="AG30" s="68"/>
      <c r="AH30" s="68"/>
      <c r="AI30" s="68"/>
      <c r="AJ30" s="68"/>
    </row>
    <row r="31" ht="15.75" customHeight="1">
      <c r="A31" s="68">
        <v>26085.0</v>
      </c>
      <c r="B31" s="68" t="s">
        <v>2576</v>
      </c>
      <c r="C31" s="68" t="s">
        <v>3549</v>
      </c>
      <c r="D31" s="87">
        <v>265000.0</v>
      </c>
      <c r="E31" s="817"/>
      <c r="F31" s="107">
        <v>131500.0</v>
      </c>
      <c r="G31" s="87">
        <v>432060.94</v>
      </c>
      <c r="H31" s="68" t="s">
        <v>122</v>
      </c>
      <c r="I31" s="68" t="s">
        <v>2578</v>
      </c>
      <c r="J31" s="68" t="s">
        <v>2579</v>
      </c>
      <c r="K31" s="68" t="s">
        <v>23</v>
      </c>
      <c r="L31" s="68" t="s">
        <v>3550</v>
      </c>
      <c r="M31" s="68" t="s">
        <v>301</v>
      </c>
      <c r="N31" s="546">
        <v>45498.0</v>
      </c>
      <c r="O31" s="68" t="s">
        <v>301</v>
      </c>
      <c r="P31" s="68" t="s">
        <v>3468</v>
      </c>
      <c r="Q31" s="68" t="s">
        <v>3551</v>
      </c>
      <c r="R31" s="68"/>
      <c r="S31" s="185" t="s">
        <v>1158</v>
      </c>
      <c r="T31" s="68"/>
      <c r="U31" s="68"/>
      <c r="V31" s="68"/>
      <c r="W31" s="68"/>
      <c r="X31" s="68"/>
      <c r="Y31" s="68"/>
      <c r="Z31" s="68"/>
      <c r="AA31" s="68"/>
      <c r="AB31" s="68"/>
      <c r="AC31" s="68"/>
      <c r="AD31" s="68"/>
      <c r="AE31" s="68"/>
      <c r="AF31" s="68"/>
      <c r="AG31" s="68"/>
      <c r="AH31" s="68"/>
      <c r="AI31" s="68"/>
      <c r="AJ31" s="68"/>
    </row>
    <row r="32" ht="15.75" customHeight="1">
      <c r="A32" s="371"/>
      <c r="B32" s="68"/>
      <c r="C32" s="68"/>
      <c r="D32" s="87"/>
      <c r="E32" s="817"/>
      <c r="F32" s="107"/>
      <c r="G32" s="87"/>
      <c r="H32" s="68"/>
      <c r="I32" s="68"/>
      <c r="J32" s="68"/>
      <c r="K32" s="68"/>
      <c r="L32" s="68"/>
      <c r="M32" s="68"/>
      <c r="N32" s="371"/>
      <c r="O32" s="68"/>
      <c r="P32" s="68"/>
      <c r="Q32" s="68"/>
      <c r="R32" s="68"/>
      <c r="S32" s="68"/>
      <c r="T32" s="68"/>
      <c r="U32" s="68"/>
      <c r="V32" s="68"/>
      <c r="W32" s="68"/>
      <c r="X32" s="68"/>
      <c r="Y32" s="68"/>
      <c r="Z32" s="68"/>
      <c r="AA32" s="68"/>
      <c r="AB32" s="68"/>
      <c r="AC32" s="68"/>
      <c r="AD32" s="68"/>
      <c r="AE32" s="68"/>
      <c r="AF32" s="68"/>
      <c r="AG32" s="68"/>
      <c r="AH32" s="68"/>
      <c r="AI32" s="68"/>
      <c r="AJ32" s="68"/>
    </row>
    <row r="33" ht="17.25" customHeight="1">
      <c r="A33" s="68"/>
      <c r="B33" s="560">
        <v>45500.0</v>
      </c>
      <c r="C33" s="68"/>
      <c r="D33" s="87"/>
      <c r="E33" s="817"/>
      <c r="F33" s="107"/>
      <c r="G33" s="87"/>
      <c r="H33" s="68"/>
      <c r="I33" s="68"/>
      <c r="J33" s="68"/>
      <c r="K33" s="68"/>
      <c r="L33" s="68"/>
      <c r="M33" s="68"/>
      <c r="N33" s="546"/>
      <c r="O33" s="68"/>
      <c r="P33" s="68"/>
      <c r="Q33" s="68"/>
      <c r="R33" s="68"/>
      <c r="S33" s="68"/>
      <c r="T33" s="68"/>
      <c r="U33" s="68"/>
      <c r="V33" s="68"/>
      <c r="W33" s="68"/>
      <c r="X33" s="68"/>
      <c r="Y33" s="68"/>
      <c r="Z33" s="68"/>
      <c r="AA33" s="68"/>
      <c r="AB33" s="68"/>
      <c r="AC33" s="68"/>
      <c r="AD33" s="68"/>
      <c r="AE33" s="68"/>
      <c r="AF33" s="68"/>
      <c r="AG33" s="68"/>
      <c r="AH33" s="68"/>
      <c r="AI33" s="68"/>
      <c r="AJ33" s="68"/>
    </row>
    <row r="34" ht="15.75" customHeight="1">
      <c r="A34" s="68">
        <v>11896.0</v>
      </c>
      <c r="B34" s="68" t="s">
        <v>3552</v>
      </c>
      <c r="C34" s="68" t="s">
        <v>3553</v>
      </c>
      <c r="D34" s="87">
        <v>664708.89</v>
      </c>
      <c r="E34" s="817"/>
      <c r="F34" s="87">
        <v>807055.04</v>
      </c>
      <c r="G34" s="87">
        <v>807055.04</v>
      </c>
      <c r="H34" s="68" t="s">
        <v>122</v>
      </c>
      <c r="I34" s="68" t="s">
        <v>1598</v>
      </c>
      <c r="J34" s="68" t="s">
        <v>3554</v>
      </c>
      <c r="K34" s="68" t="s">
        <v>725</v>
      </c>
      <c r="L34" s="68" t="s">
        <v>3434</v>
      </c>
      <c r="M34" s="90" t="s">
        <v>1652</v>
      </c>
      <c r="N34" s="546">
        <v>45500.0</v>
      </c>
      <c r="O34" s="90" t="s">
        <v>294</v>
      </c>
      <c r="P34" s="90" t="s">
        <v>3468</v>
      </c>
      <c r="Q34" s="90"/>
      <c r="R34" s="68"/>
      <c r="S34" s="185" t="s">
        <v>907</v>
      </c>
      <c r="T34" s="68"/>
      <c r="U34" s="68"/>
      <c r="V34" s="68"/>
      <c r="W34" s="68"/>
      <c r="X34" s="68"/>
      <c r="Y34" s="68"/>
      <c r="Z34" s="68"/>
      <c r="AA34" s="68"/>
      <c r="AB34" s="68"/>
      <c r="AC34" s="68"/>
      <c r="AD34" s="68"/>
      <c r="AE34" s="68"/>
      <c r="AF34" s="68"/>
      <c r="AG34" s="68"/>
      <c r="AH34" s="68"/>
      <c r="AI34" s="68"/>
      <c r="AJ34" s="68"/>
    </row>
    <row r="35" ht="18.75" customHeight="1">
      <c r="A35" s="68"/>
      <c r="B35" s="560">
        <v>45502.0</v>
      </c>
      <c r="C35" s="68"/>
      <c r="D35" s="87"/>
      <c r="E35" s="817"/>
      <c r="F35" s="87"/>
      <c r="G35" s="87"/>
      <c r="H35" s="68"/>
      <c r="I35" s="68"/>
      <c r="J35" s="68"/>
      <c r="K35" s="68"/>
      <c r="L35" s="68"/>
      <c r="M35" s="90"/>
      <c r="N35" s="546"/>
      <c r="O35" s="90"/>
      <c r="P35" s="90"/>
      <c r="Q35" s="90"/>
      <c r="R35" s="68"/>
      <c r="S35" s="185"/>
      <c r="T35" s="68"/>
      <c r="U35" s="68"/>
      <c r="V35" s="68"/>
      <c r="W35" s="68"/>
      <c r="X35" s="68"/>
      <c r="Y35" s="68"/>
      <c r="Z35" s="68"/>
      <c r="AA35" s="68"/>
      <c r="AB35" s="68"/>
      <c r="AC35" s="68"/>
      <c r="AD35" s="68"/>
      <c r="AE35" s="68"/>
      <c r="AF35" s="68"/>
      <c r="AG35" s="68"/>
      <c r="AH35" s="68"/>
      <c r="AI35" s="68"/>
      <c r="AJ35" s="68"/>
    </row>
    <row r="36" ht="21.75" customHeight="1">
      <c r="A36" s="68">
        <v>26519.0</v>
      </c>
      <c r="B36" s="68" t="s">
        <v>3555</v>
      </c>
      <c r="C36" s="68" t="s">
        <v>3556</v>
      </c>
      <c r="D36" s="87">
        <v>600000.0</v>
      </c>
      <c r="E36" s="817"/>
      <c r="F36" s="68">
        <v>238740.21</v>
      </c>
      <c r="G36" s="87">
        <v>677208.21</v>
      </c>
      <c r="H36" s="68" t="s">
        <v>122</v>
      </c>
      <c r="I36" s="68" t="s">
        <v>3557</v>
      </c>
      <c r="J36" s="68" t="s">
        <v>3558</v>
      </c>
      <c r="K36" s="68"/>
      <c r="L36" s="68"/>
      <c r="M36" s="68" t="s">
        <v>1652</v>
      </c>
      <c r="N36" s="546">
        <v>45502.0</v>
      </c>
      <c r="O36" s="68" t="s">
        <v>294</v>
      </c>
      <c r="P36" s="68" t="s">
        <v>3468</v>
      </c>
      <c r="Q36" s="68"/>
      <c r="R36" s="68"/>
      <c r="S36" s="68" t="s">
        <v>1158</v>
      </c>
      <c r="T36" s="68"/>
      <c r="U36" s="68"/>
      <c r="V36" s="68"/>
      <c r="W36" s="68"/>
      <c r="X36" s="68"/>
      <c r="Y36" s="68"/>
      <c r="Z36" s="68"/>
      <c r="AA36" s="68"/>
      <c r="AB36" s="68"/>
      <c r="AC36" s="68"/>
      <c r="AD36" s="68"/>
      <c r="AE36" s="68"/>
      <c r="AF36" s="68"/>
      <c r="AG36" s="68"/>
      <c r="AH36" s="68"/>
      <c r="AI36" s="68"/>
      <c r="AJ36" s="68"/>
    </row>
    <row r="37" ht="18.75" customHeight="1">
      <c r="A37" s="371">
        <v>25816.0</v>
      </c>
      <c r="B37" s="409" t="s">
        <v>2764</v>
      </c>
      <c r="C37" s="409" t="s">
        <v>3559</v>
      </c>
      <c r="D37" s="87">
        <v>400000.0</v>
      </c>
      <c r="E37" s="817"/>
      <c r="F37" s="87">
        <v>160530.07</v>
      </c>
      <c r="G37" s="87">
        <v>356026.07</v>
      </c>
      <c r="H37" s="68" t="s">
        <v>122</v>
      </c>
      <c r="I37" s="68" t="s">
        <v>2766</v>
      </c>
      <c r="J37" s="68" t="s">
        <v>2184</v>
      </c>
      <c r="K37" s="68" t="s">
        <v>54</v>
      </c>
      <c r="L37" s="62"/>
      <c r="M37" s="68" t="s">
        <v>1652</v>
      </c>
      <c r="N37" s="546">
        <v>45502.0</v>
      </c>
      <c r="O37" s="68" t="s">
        <v>294</v>
      </c>
      <c r="P37" s="68" t="s">
        <v>3468</v>
      </c>
      <c r="Q37" s="68"/>
      <c r="R37" s="68"/>
      <c r="S37" s="185" t="s">
        <v>1158</v>
      </c>
      <c r="T37" s="68"/>
      <c r="U37" s="68"/>
      <c r="V37" s="68"/>
      <c r="W37" s="68"/>
      <c r="X37" s="68"/>
      <c r="Y37" s="68"/>
      <c r="Z37" s="68"/>
      <c r="AA37" s="68"/>
      <c r="AB37" s="68"/>
      <c r="AC37" s="68"/>
      <c r="AD37" s="68"/>
      <c r="AE37" s="68"/>
      <c r="AF37" s="68"/>
      <c r="AG37" s="68"/>
      <c r="AH37" s="68"/>
      <c r="AI37" s="68"/>
      <c r="AJ37" s="68"/>
    </row>
    <row r="38" ht="16.5" customHeight="1">
      <c r="A38" s="371">
        <v>20767.0</v>
      </c>
      <c r="B38" s="409" t="s">
        <v>3560</v>
      </c>
      <c r="C38" s="409" t="s">
        <v>3561</v>
      </c>
      <c r="D38" s="87">
        <v>454000.0</v>
      </c>
      <c r="E38" s="817"/>
      <c r="F38" s="87">
        <v>140826.0</v>
      </c>
      <c r="G38" s="87">
        <v>257551.03</v>
      </c>
      <c r="H38" s="68" t="s">
        <v>3562</v>
      </c>
      <c r="I38" s="68" t="s">
        <v>3563</v>
      </c>
      <c r="J38" s="68" t="s">
        <v>2141</v>
      </c>
      <c r="K38" s="68" t="s">
        <v>981</v>
      </c>
      <c r="L38" s="68" t="s">
        <v>3564</v>
      </c>
      <c r="M38" s="68" t="s">
        <v>1652</v>
      </c>
      <c r="N38" s="546">
        <v>45502.0</v>
      </c>
      <c r="O38" s="68" t="s">
        <v>301</v>
      </c>
      <c r="P38" s="68" t="s">
        <v>3468</v>
      </c>
      <c r="Q38" s="68"/>
      <c r="R38" s="68"/>
      <c r="S38" s="68" t="s">
        <v>907</v>
      </c>
      <c r="T38" s="68"/>
      <c r="U38" s="68"/>
      <c r="V38" s="68"/>
      <c r="W38" s="68"/>
      <c r="X38" s="68"/>
      <c r="Y38" s="68"/>
      <c r="Z38" s="68"/>
      <c r="AA38" s="68"/>
      <c r="AB38" s="68"/>
      <c r="AC38" s="68"/>
      <c r="AD38" s="68"/>
      <c r="AE38" s="68"/>
      <c r="AF38" s="68"/>
      <c r="AG38" s="68"/>
      <c r="AH38" s="68"/>
      <c r="AI38" s="68"/>
      <c r="AJ38" s="68"/>
    </row>
    <row r="39" ht="15.75" customHeight="1">
      <c r="A39" s="68">
        <v>10435.0</v>
      </c>
      <c r="B39" s="68" t="s">
        <v>3565</v>
      </c>
      <c r="C39" s="68" t="s">
        <v>3566</v>
      </c>
      <c r="D39" s="87">
        <v>1230000.0</v>
      </c>
      <c r="E39" s="817"/>
      <c r="F39" s="87">
        <v>3060782.06</v>
      </c>
      <c r="G39" s="87">
        <v>3060782.06</v>
      </c>
      <c r="H39" s="68" t="s">
        <v>14</v>
      </c>
      <c r="I39" s="68" t="s">
        <v>3567</v>
      </c>
      <c r="J39" s="68" t="s">
        <v>2262</v>
      </c>
      <c r="K39" s="68" t="s">
        <v>29</v>
      </c>
      <c r="L39" s="68"/>
      <c r="M39" s="68"/>
      <c r="N39" s="137">
        <v>45504.0</v>
      </c>
      <c r="O39" s="68" t="s">
        <v>294</v>
      </c>
      <c r="P39" s="68" t="s">
        <v>3468</v>
      </c>
      <c r="Q39" s="68"/>
      <c r="R39" s="68"/>
      <c r="S39" s="68" t="s">
        <v>2287</v>
      </c>
      <c r="T39" s="68"/>
      <c r="U39" s="68"/>
      <c r="V39" s="68"/>
      <c r="W39" s="68"/>
      <c r="X39" s="68"/>
      <c r="Y39" s="68"/>
      <c r="Z39" s="68"/>
      <c r="AA39" s="68"/>
      <c r="AB39" s="68"/>
      <c r="AC39" s="68"/>
      <c r="AD39" s="68"/>
      <c r="AE39" s="68"/>
      <c r="AF39" s="68"/>
      <c r="AG39" s="68"/>
      <c r="AH39" s="68"/>
      <c r="AI39" s="68"/>
      <c r="AJ39" s="68"/>
    </row>
    <row r="40" ht="15.75" customHeight="1">
      <c r="A40" s="68"/>
      <c r="B40" s="560">
        <v>45504.0</v>
      </c>
      <c r="C40" s="68"/>
      <c r="D40" s="87"/>
      <c r="E40" s="817"/>
      <c r="F40" s="87"/>
      <c r="G40" s="87"/>
      <c r="H40" s="68"/>
      <c r="I40" s="68"/>
      <c r="J40" s="68"/>
      <c r="K40" s="68"/>
      <c r="L40" s="68"/>
      <c r="M40" s="90"/>
      <c r="N40" s="546"/>
      <c r="O40" s="68"/>
      <c r="P40" s="68"/>
      <c r="Q40" s="68"/>
      <c r="R40" s="68"/>
      <c r="S40" s="185"/>
      <c r="T40" s="68"/>
      <c r="U40" s="68"/>
      <c r="V40" s="68"/>
      <c r="W40" s="68"/>
      <c r="X40" s="68"/>
      <c r="Y40" s="68"/>
      <c r="Z40" s="68"/>
      <c r="AA40" s="68"/>
      <c r="AB40" s="68"/>
      <c r="AC40" s="68"/>
      <c r="AD40" s="68"/>
      <c r="AE40" s="68"/>
      <c r="AF40" s="68"/>
      <c r="AG40" s="68"/>
      <c r="AH40" s="68"/>
      <c r="AI40" s="68"/>
      <c r="AJ40" s="68"/>
    </row>
    <row r="41" ht="17.25" customHeight="1">
      <c r="A41" s="371">
        <v>26862.0</v>
      </c>
      <c r="B41" s="409" t="s">
        <v>3411</v>
      </c>
      <c r="C41" s="409" t="s">
        <v>3412</v>
      </c>
      <c r="D41" s="87">
        <v>148000.0</v>
      </c>
      <c r="E41" s="817"/>
      <c r="F41" s="87">
        <v>177300.0</v>
      </c>
      <c r="G41" s="87">
        <v>208440.63</v>
      </c>
      <c r="H41" s="68" t="s">
        <v>122</v>
      </c>
      <c r="I41" s="68" t="s">
        <v>3413</v>
      </c>
      <c r="J41" s="68" t="s">
        <v>3572</v>
      </c>
      <c r="K41" s="68" t="s">
        <v>23</v>
      </c>
      <c r="L41" s="68" t="s">
        <v>3573</v>
      </c>
      <c r="M41" s="90" t="s">
        <v>1652</v>
      </c>
      <c r="N41" s="546">
        <v>45504.0</v>
      </c>
      <c r="O41" s="68" t="s">
        <v>301</v>
      </c>
      <c r="P41" s="68" t="s">
        <v>3468</v>
      </c>
      <c r="Q41" s="68" t="s">
        <v>3574</v>
      </c>
      <c r="R41" s="185"/>
      <c r="S41" s="68" t="s">
        <v>1158</v>
      </c>
    </row>
    <row r="42" ht="18.75" customHeight="1">
      <c r="A42" s="68">
        <v>16569.0</v>
      </c>
      <c r="B42" s="68" t="s">
        <v>3450</v>
      </c>
      <c r="C42" s="68" t="s">
        <v>3451</v>
      </c>
      <c r="D42" s="87">
        <v>200000.0</v>
      </c>
      <c r="E42" s="817"/>
      <c r="F42" s="87">
        <v>407916.14</v>
      </c>
      <c r="G42" s="87">
        <v>407916.14</v>
      </c>
      <c r="H42" s="68" t="s">
        <v>122</v>
      </c>
      <c r="I42" s="68" t="s">
        <v>3452</v>
      </c>
      <c r="J42" s="68" t="s">
        <v>3453</v>
      </c>
      <c r="K42" s="68" t="s">
        <v>176</v>
      </c>
      <c r="L42" s="68" t="s">
        <v>3454</v>
      </c>
      <c r="M42" s="68" t="s">
        <v>1184</v>
      </c>
      <c r="N42" s="546">
        <v>45504.0</v>
      </c>
      <c r="O42" s="68" t="s">
        <v>294</v>
      </c>
      <c r="P42" s="68" t="s">
        <v>1184</v>
      </c>
      <c r="Q42" s="68" t="s">
        <v>855</v>
      </c>
      <c r="R42" s="68"/>
      <c r="S42" s="68" t="s">
        <v>1158</v>
      </c>
      <c r="T42" s="68"/>
      <c r="U42" s="68"/>
      <c r="V42" s="68"/>
      <c r="W42" s="68"/>
      <c r="X42" s="68"/>
      <c r="Y42" s="68"/>
      <c r="Z42" s="68"/>
      <c r="AA42" s="68"/>
      <c r="AB42" s="68"/>
      <c r="AC42" s="68"/>
      <c r="AD42" s="68"/>
      <c r="AE42" s="68"/>
      <c r="AF42" s="68"/>
      <c r="AG42" s="68"/>
      <c r="AH42" s="68"/>
      <c r="AI42" s="68"/>
      <c r="AJ42" s="68"/>
    </row>
    <row r="43" ht="18.75" customHeight="1">
      <c r="A43" s="68">
        <v>25730.0</v>
      </c>
      <c r="B43" s="68" t="s">
        <v>2966</v>
      </c>
      <c r="C43" s="68" t="s">
        <v>2967</v>
      </c>
      <c r="D43" s="87">
        <v>5780000.0</v>
      </c>
      <c r="E43" s="817"/>
      <c r="F43" s="87">
        <v>978000.0</v>
      </c>
      <c r="G43" s="87">
        <v>6141000.41</v>
      </c>
      <c r="H43" s="68" t="s">
        <v>122</v>
      </c>
      <c r="I43" s="68" t="s">
        <v>2968</v>
      </c>
      <c r="J43" s="68" t="s">
        <v>2600</v>
      </c>
      <c r="K43" s="68" t="s">
        <v>525</v>
      </c>
      <c r="L43" s="68" t="s">
        <v>2969</v>
      </c>
      <c r="M43" s="90" t="s">
        <v>294</v>
      </c>
      <c r="N43" s="561">
        <v>45504.0</v>
      </c>
      <c r="O43" s="68" t="s">
        <v>294</v>
      </c>
      <c r="P43" s="185" t="s">
        <v>2587</v>
      </c>
      <c r="Q43" s="68" t="s">
        <v>855</v>
      </c>
      <c r="R43" s="68"/>
      <c r="S43" s="68" t="s">
        <v>907</v>
      </c>
    </row>
    <row r="44" ht="15.75" customHeight="1">
      <c r="A44" s="522"/>
      <c r="B44" s="180"/>
      <c r="C44" s="180"/>
      <c r="D44" s="87"/>
      <c r="E44" s="817"/>
      <c r="F44" s="68"/>
      <c r="G44" s="87"/>
      <c r="H44" s="68"/>
      <c r="I44" s="68"/>
      <c r="J44" s="68"/>
      <c r="K44" s="68"/>
      <c r="L44" s="219"/>
      <c r="M44" s="68"/>
      <c r="N44" s="371"/>
      <c r="O44" s="68"/>
      <c r="P44" s="68"/>
      <c r="Q44" s="68"/>
      <c r="R44" s="68"/>
      <c r="S44" s="68"/>
      <c r="T44" s="68"/>
      <c r="U44" s="68"/>
      <c r="V44" s="68"/>
      <c r="W44" s="68"/>
      <c r="X44" s="68"/>
      <c r="Y44" s="68"/>
      <c r="Z44" s="68"/>
      <c r="AA44" s="68"/>
      <c r="AB44" s="68"/>
      <c r="AC44" s="68"/>
      <c r="AD44" s="68"/>
      <c r="AE44" s="68"/>
      <c r="AF44" s="68"/>
      <c r="AG44" s="68"/>
      <c r="AH44" s="68"/>
      <c r="AI44" s="68"/>
      <c r="AJ44" s="68"/>
    </row>
    <row r="45" ht="15.75" customHeight="1">
      <c r="A45" s="68"/>
      <c r="B45" s="560">
        <v>45505.0</v>
      </c>
      <c r="C45" s="68"/>
      <c r="D45" s="68"/>
      <c r="E45" s="140"/>
      <c r="F45" s="68"/>
      <c r="G45" s="68"/>
      <c r="H45" s="68"/>
      <c r="I45" s="68"/>
      <c r="J45" s="68"/>
      <c r="K45" s="68"/>
      <c r="L45" s="68"/>
      <c r="M45" s="68"/>
      <c r="N45" s="371"/>
      <c r="O45" s="68"/>
      <c r="P45" s="68"/>
      <c r="Q45" s="68"/>
      <c r="R45" s="68"/>
      <c r="S45" s="68"/>
      <c r="T45" s="68"/>
      <c r="U45" s="68"/>
      <c r="V45" s="68"/>
      <c r="W45" s="68"/>
      <c r="X45" s="68"/>
      <c r="Y45" s="68"/>
      <c r="Z45" s="68"/>
      <c r="AA45" s="68"/>
      <c r="AB45" s="68"/>
      <c r="AC45" s="68"/>
      <c r="AD45" s="68"/>
      <c r="AE45" s="68"/>
      <c r="AF45" s="68"/>
      <c r="AG45" s="68"/>
      <c r="AH45" s="68"/>
      <c r="AI45" s="68"/>
      <c r="AJ45" s="68"/>
    </row>
    <row r="46" ht="21.0" customHeight="1">
      <c r="A46" s="371">
        <v>24653.0</v>
      </c>
      <c r="B46" s="409" t="s">
        <v>2651</v>
      </c>
      <c r="C46" s="409" t="s">
        <v>2652</v>
      </c>
      <c r="D46" s="87">
        <v>150000.0</v>
      </c>
      <c r="E46" s="817"/>
      <c r="F46" s="87">
        <v>145957.76</v>
      </c>
      <c r="G46" s="87">
        <v>241457.76</v>
      </c>
      <c r="H46" s="68" t="s">
        <v>122</v>
      </c>
      <c r="I46" s="68" t="s">
        <v>3448</v>
      </c>
      <c r="J46" s="68" t="s">
        <v>2277</v>
      </c>
      <c r="K46" s="68" t="s">
        <v>677</v>
      </c>
      <c r="L46" s="68" t="s">
        <v>3449</v>
      </c>
      <c r="M46" s="90" t="s">
        <v>1184</v>
      </c>
      <c r="N46" s="268">
        <v>45505.0</v>
      </c>
      <c r="O46" s="68" t="s">
        <v>301</v>
      </c>
      <c r="P46" s="68" t="s">
        <v>1184</v>
      </c>
      <c r="Q46" s="68" t="s">
        <v>301</v>
      </c>
      <c r="R46" s="68"/>
      <c r="S46" s="68" t="s">
        <v>907</v>
      </c>
      <c r="T46" s="68"/>
      <c r="U46" s="68"/>
      <c r="V46" s="68"/>
      <c r="W46" s="68"/>
      <c r="X46" s="68"/>
      <c r="Y46" s="68"/>
      <c r="Z46" s="68"/>
      <c r="AA46" s="68"/>
      <c r="AB46" s="68"/>
      <c r="AC46" s="68"/>
      <c r="AD46" s="68"/>
      <c r="AE46" s="68"/>
      <c r="AF46" s="68"/>
      <c r="AG46" s="68"/>
      <c r="AH46" s="68"/>
      <c r="AI46" s="68"/>
      <c r="AJ46" s="68"/>
    </row>
    <row r="47" ht="18.0" customHeight="1">
      <c r="A47" s="68">
        <v>24101.0</v>
      </c>
      <c r="B47" s="68" t="s">
        <v>3575</v>
      </c>
      <c r="C47" s="68" t="s">
        <v>3576</v>
      </c>
      <c r="D47" s="87">
        <v>300000.0</v>
      </c>
      <c r="E47" s="817"/>
      <c r="F47" s="87">
        <v>109376.0</v>
      </c>
      <c r="G47" s="87">
        <v>376309.88</v>
      </c>
      <c r="H47" s="68" t="s">
        <v>14</v>
      </c>
      <c r="I47" s="68" t="s">
        <v>3577</v>
      </c>
      <c r="J47" s="68" t="s">
        <v>3578</v>
      </c>
      <c r="K47" s="68" t="s">
        <v>1269</v>
      </c>
      <c r="L47" s="68" t="s">
        <v>3579</v>
      </c>
      <c r="M47" s="90" t="s">
        <v>1184</v>
      </c>
      <c r="N47" s="549">
        <v>45299.0</v>
      </c>
      <c r="O47" s="90" t="s">
        <v>294</v>
      </c>
      <c r="P47" s="90" t="s">
        <v>1184</v>
      </c>
      <c r="Q47" s="90" t="s">
        <v>855</v>
      </c>
      <c r="R47" s="68"/>
      <c r="S47" s="68" t="s">
        <v>2287</v>
      </c>
      <c r="T47" s="68"/>
      <c r="U47" s="68"/>
      <c r="V47" s="68"/>
      <c r="W47" s="68"/>
      <c r="X47" s="68"/>
      <c r="Y47" s="68"/>
      <c r="Z47" s="68"/>
      <c r="AA47" s="68"/>
      <c r="AB47" s="68"/>
      <c r="AC47" s="68"/>
      <c r="AD47" s="68"/>
      <c r="AE47" s="68"/>
      <c r="AF47" s="68"/>
      <c r="AG47" s="68"/>
      <c r="AH47" s="68"/>
      <c r="AI47" s="68"/>
      <c r="AJ47" s="68"/>
    </row>
    <row r="48" ht="19.5" customHeight="1">
      <c r="A48" s="371">
        <v>10479.0</v>
      </c>
      <c r="B48" s="409" t="s">
        <v>2990</v>
      </c>
      <c r="C48" s="409" t="s">
        <v>2991</v>
      </c>
      <c r="D48" s="87">
        <v>668780.66</v>
      </c>
      <c r="E48" s="817"/>
      <c r="F48" s="87">
        <v>1610775.77</v>
      </c>
      <c r="G48" s="87">
        <v>1610775.77</v>
      </c>
      <c r="H48" s="68" t="s">
        <v>14</v>
      </c>
      <c r="I48" s="68" t="s">
        <v>143</v>
      </c>
      <c r="J48" s="68" t="s">
        <v>2591</v>
      </c>
      <c r="K48" s="68" t="s">
        <v>413</v>
      </c>
      <c r="L48" s="68"/>
      <c r="M48" s="90" t="s">
        <v>1184</v>
      </c>
      <c r="N48" s="268">
        <v>45299.0</v>
      </c>
      <c r="O48" s="68" t="s">
        <v>294</v>
      </c>
      <c r="P48" s="68" t="s">
        <v>1184</v>
      </c>
      <c r="Q48" s="68" t="s">
        <v>855</v>
      </c>
      <c r="R48" s="68"/>
      <c r="S48" s="68" t="s">
        <v>2287</v>
      </c>
    </row>
    <row r="49" ht="15.0" customHeight="1">
      <c r="A49" s="68">
        <v>20915.0</v>
      </c>
      <c r="B49" s="68" t="s">
        <v>2678</v>
      </c>
      <c r="C49" s="68" t="s">
        <v>2679</v>
      </c>
      <c r="D49" s="87">
        <v>3248378.0</v>
      </c>
      <c r="E49" s="817"/>
      <c r="F49" s="87">
        <v>359300.46</v>
      </c>
      <c r="G49" s="87">
        <v>2668195.16</v>
      </c>
      <c r="H49" s="68" t="s">
        <v>351</v>
      </c>
      <c r="I49" s="68" t="s">
        <v>2680</v>
      </c>
      <c r="J49" s="68" t="s">
        <v>2035</v>
      </c>
      <c r="K49" s="68" t="s">
        <v>23</v>
      </c>
      <c r="L49" s="68" t="s">
        <v>2681</v>
      </c>
      <c r="M49" s="90" t="s">
        <v>1127</v>
      </c>
      <c r="N49" s="68" t="s">
        <v>2643</v>
      </c>
      <c r="O49" s="185" t="s">
        <v>1127</v>
      </c>
      <c r="P49" s="68" t="s">
        <v>1126</v>
      </c>
      <c r="Q49" s="68" t="s">
        <v>1127</v>
      </c>
      <c r="R49" s="68"/>
      <c r="S49" s="68" t="s">
        <v>907</v>
      </c>
      <c r="T49" s="68"/>
    </row>
    <row r="50" ht="15.75" customHeight="1">
      <c r="A50" s="522">
        <v>22607.0</v>
      </c>
      <c r="B50" s="257" t="s">
        <v>3391</v>
      </c>
      <c r="C50" s="257" t="s">
        <v>1605</v>
      </c>
      <c r="D50" s="87">
        <v>500000.0</v>
      </c>
      <c r="E50" s="817"/>
      <c r="F50" s="87">
        <v>75000.0</v>
      </c>
      <c r="G50" s="87">
        <v>480517.91</v>
      </c>
      <c r="H50" s="68" t="s">
        <v>158</v>
      </c>
      <c r="I50" s="68" t="s">
        <v>1606</v>
      </c>
      <c r="J50" s="68"/>
      <c r="K50" s="68" t="s">
        <v>725</v>
      </c>
      <c r="L50" s="552" t="s">
        <v>3392</v>
      </c>
      <c r="M50" s="68" t="s">
        <v>1184</v>
      </c>
      <c r="N50" s="268">
        <v>45299.0</v>
      </c>
      <c r="O50" s="68" t="s">
        <v>294</v>
      </c>
      <c r="P50" s="68" t="s">
        <v>1184</v>
      </c>
      <c r="Q50" s="68" t="s">
        <v>855</v>
      </c>
      <c r="R50" s="68"/>
      <c r="S50" s="68" t="s">
        <v>1148</v>
      </c>
      <c r="T50" s="68"/>
      <c r="U50" s="68"/>
      <c r="V50" s="68"/>
      <c r="W50" s="68"/>
      <c r="X50" s="68"/>
      <c r="Y50" s="68"/>
      <c r="Z50" s="68"/>
      <c r="AA50" s="68"/>
      <c r="AB50" s="68"/>
      <c r="AC50" s="68"/>
      <c r="AD50" s="68"/>
      <c r="AE50" s="68"/>
      <c r="AF50" s="68"/>
      <c r="AG50" s="68"/>
      <c r="AH50" s="68"/>
      <c r="AI50" s="68"/>
      <c r="AJ50" s="68"/>
    </row>
    <row r="51" ht="15.75" customHeight="1">
      <c r="A51" s="570">
        <v>26861.0</v>
      </c>
      <c r="B51" s="571" t="s">
        <v>3580</v>
      </c>
      <c r="C51" s="572" t="s">
        <v>3581</v>
      </c>
      <c r="D51" s="573">
        <v>615000.0</v>
      </c>
      <c r="E51" s="942"/>
      <c r="F51" s="574">
        <v>110000.0</v>
      </c>
      <c r="G51" s="574">
        <v>353539.86</v>
      </c>
      <c r="H51" s="558" t="s">
        <v>122</v>
      </c>
      <c r="I51" s="574" t="s">
        <v>3582</v>
      </c>
      <c r="J51" s="558" t="s">
        <v>1880</v>
      </c>
      <c r="K51" s="575" t="s">
        <v>54</v>
      </c>
      <c r="L51" s="576" t="s">
        <v>3583</v>
      </c>
      <c r="M51" s="68" t="s">
        <v>1184</v>
      </c>
      <c r="N51" s="577">
        <v>45299.0</v>
      </c>
      <c r="O51" s="68" t="s">
        <v>294</v>
      </c>
      <c r="P51" s="68" t="s">
        <v>1184</v>
      </c>
      <c r="Q51" s="68" t="s">
        <v>855</v>
      </c>
      <c r="R51" s="578"/>
      <c r="S51" s="558" t="s">
        <v>1158</v>
      </c>
      <c r="T51" s="558"/>
      <c r="U51" s="409"/>
      <c r="V51" s="89"/>
      <c r="W51" s="356"/>
      <c r="X51" s="89"/>
      <c r="Y51" s="89"/>
      <c r="Z51" s="89"/>
      <c r="AA51" s="89"/>
      <c r="AB51" s="89"/>
      <c r="AC51" s="89"/>
      <c r="AD51" s="89"/>
      <c r="AE51" s="89"/>
      <c r="AF51" s="89"/>
      <c r="AG51" s="89"/>
      <c r="AH51" s="89"/>
      <c r="AI51" s="89"/>
      <c r="AJ51" s="89"/>
      <c r="AK51" s="89"/>
      <c r="AL51" s="89"/>
      <c r="AM51" s="89"/>
    </row>
    <row r="52" ht="15.75" customHeight="1">
      <c r="A52" s="68"/>
      <c r="B52" s="68"/>
      <c r="C52" s="68"/>
      <c r="D52" s="87"/>
      <c r="E52" s="817"/>
      <c r="F52" s="107"/>
      <c r="G52" s="87"/>
      <c r="H52" s="68"/>
      <c r="I52" s="68"/>
      <c r="J52" s="68"/>
      <c r="K52" s="68"/>
      <c r="L52" s="68"/>
      <c r="M52" s="68"/>
      <c r="N52" s="546"/>
      <c r="O52" s="68"/>
      <c r="P52" s="68"/>
      <c r="Q52" s="68"/>
      <c r="R52" s="68"/>
      <c r="S52" s="68"/>
      <c r="T52" s="68"/>
      <c r="U52" s="68"/>
      <c r="V52" s="68"/>
      <c r="W52" s="68"/>
      <c r="X52" s="68"/>
      <c r="Y52" s="68"/>
      <c r="Z52" s="68"/>
      <c r="AA52" s="68"/>
      <c r="AB52" s="68"/>
      <c r="AC52" s="68"/>
      <c r="AD52" s="68"/>
      <c r="AE52" s="68"/>
      <c r="AF52" s="68"/>
      <c r="AG52" s="68"/>
      <c r="AH52" s="68"/>
      <c r="AI52" s="68"/>
      <c r="AJ52" s="68"/>
    </row>
    <row r="53" ht="15.75" customHeight="1">
      <c r="A53" s="68"/>
      <c r="B53" s="560">
        <v>45506.0</v>
      </c>
      <c r="C53" s="68"/>
      <c r="D53" s="87"/>
      <c r="E53" s="817"/>
      <c r="F53" s="87"/>
      <c r="G53" s="87"/>
      <c r="H53" s="68"/>
      <c r="I53" s="68"/>
      <c r="J53" s="68"/>
      <c r="K53" s="68"/>
      <c r="L53" s="68"/>
      <c r="M53" s="68"/>
      <c r="N53" s="546"/>
      <c r="O53" s="68"/>
      <c r="P53" s="68"/>
      <c r="Q53" s="68"/>
      <c r="R53" s="68"/>
      <c r="S53" s="68"/>
      <c r="T53" s="68"/>
      <c r="U53" s="68"/>
      <c r="V53" s="68"/>
      <c r="W53" s="68"/>
      <c r="X53" s="68"/>
      <c r="Y53" s="68"/>
      <c r="Z53" s="68"/>
      <c r="AA53" s="68"/>
      <c r="AB53" s="68"/>
      <c r="AC53" s="68"/>
      <c r="AD53" s="68"/>
      <c r="AE53" s="68"/>
      <c r="AF53" s="68"/>
      <c r="AG53" s="68"/>
      <c r="AH53" s="68"/>
      <c r="AI53" s="68"/>
      <c r="AJ53" s="68"/>
    </row>
    <row r="54" ht="26.25" customHeight="1">
      <c r="A54" s="283">
        <v>26961.0</v>
      </c>
      <c r="B54" s="579" t="s">
        <v>3584</v>
      </c>
      <c r="C54" s="283" t="s">
        <v>3585</v>
      </c>
      <c r="D54" s="87">
        <v>441000.0</v>
      </c>
      <c r="E54" s="833"/>
      <c r="F54" s="397">
        <v>115631.91</v>
      </c>
      <c r="G54" s="87">
        <v>613301.91</v>
      </c>
      <c r="H54" s="68" t="s">
        <v>3457</v>
      </c>
      <c r="I54" s="68" t="s">
        <v>3586</v>
      </c>
      <c r="J54" s="68"/>
      <c r="K54" s="68" t="s">
        <v>1269</v>
      </c>
      <c r="L54" s="102" t="s">
        <v>3587</v>
      </c>
      <c r="M54" s="68" t="s">
        <v>1184</v>
      </c>
      <c r="N54" s="268">
        <v>45330.0</v>
      </c>
      <c r="O54" s="68" t="s">
        <v>294</v>
      </c>
      <c r="P54" s="68" t="s">
        <v>1184</v>
      </c>
      <c r="Q54" s="68" t="s">
        <v>2102</v>
      </c>
      <c r="R54" s="68" t="s">
        <v>2102</v>
      </c>
      <c r="S54" s="68" t="s">
        <v>1148</v>
      </c>
      <c r="T54" s="68"/>
      <c r="U54" s="68"/>
      <c r="V54" s="68"/>
      <c r="W54" s="68"/>
      <c r="X54" s="68"/>
      <c r="Y54" s="68"/>
      <c r="Z54" s="68"/>
      <c r="AA54" s="68"/>
      <c r="AB54" s="68"/>
      <c r="AC54" s="68"/>
      <c r="AD54" s="68"/>
      <c r="AE54" s="68"/>
      <c r="AF54" s="68"/>
      <c r="AG54" s="68"/>
      <c r="AH54" s="68"/>
      <c r="AI54" s="68"/>
      <c r="AJ54" s="68"/>
    </row>
    <row r="55" ht="27.75" customHeight="1">
      <c r="A55" s="234">
        <v>26343.0</v>
      </c>
      <c r="B55" s="68" t="s">
        <v>3276</v>
      </c>
      <c r="C55" s="234" t="s">
        <v>3277</v>
      </c>
      <c r="D55" s="87">
        <v>5138592.85</v>
      </c>
      <c r="E55" s="817"/>
      <c r="F55" s="337" t="s">
        <v>3588</v>
      </c>
      <c r="G55" s="87" t="s">
        <v>3589</v>
      </c>
      <c r="H55" s="68" t="s">
        <v>394</v>
      </c>
      <c r="I55" s="68" t="s">
        <v>3278</v>
      </c>
      <c r="J55" s="68"/>
      <c r="K55" s="68" t="s">
        <v>1269</v>
      </c>
      <c r="L55" s="68" t="s">
        <v>3590</v>
      </c>
      <c r="M55" s="68" t="s">
        <v>1184</v>
      </c>
      <c r="N55" s="268">
        <v>45330.0</v>
      </c>
      <c r="O55" s="68" t="s">
        <v>294</v>
      </c>
      <c r="P55" s="68" t="s">
        <v>1184</v>
      </c>
      <c r="Q55" s="68" t="s">
        <v>855</v>
      </c>
      <c r="R55" s="68"/>
      <c r="S55" s="68" t="s">
        <v>3085</v>
      </c>
      <c r="T55" s="68"/>
      <c r="U55" s="68"/>
      <c r="V55" s="68"/>
      <c r="W55" s="68"/>
      <c r="X55" s="68"/>
      <c r="Y55" s="68"/>
      <c r="Z55" s="68"/>
      <c r="AA55" s="68"/>
      <c r="AB55" s="68"/>
      <c r="AC55" s="68"/>
      <c r="AD55" s="68"/>
      <c r="AE55" s="68"/>
      <c r="AF55" s="68"/>
      <c r="AG55" s="68"/>
      <c r="AH55" s="68"/>
      <c r="AI55" s="68"/>
      <c r="AJ55" s="68"/>
    </row>
    <row r="56" ht="20.25" customHeight="1">
      <c r="A56" s="515">
        <v>19488.0</v>
      </c>
      <c r="B56" s="486" t="s">
        <v>2304</v>
      </c>
      <c r="C56" s="486" t="s">
        <v>1916</v>
      </c>
      <c r="D56" s="87">
        <v>1500000.0</v>
      </c>
      <c r="E56" s="817"/>
      <c r="F56" s="87">
        <v>301290.29</v>
      </c>
      <c r="G56" s="87">
        <v>946290.29</v>
      </c>
      <c r="H56" s="68" t="s">
        <v>351</v>
      </c>
      <c r="I56" s="68" t="s">
        <v>1917</v>
      </c>
      <c r="J56" s="68" t="s">
        <v>2649</v>
      </c>
      <c r="K56" s="68" t="s">
        <v>3246</v>
      </c>
      <c r="L56" s="68" t="s">
        <v>3591</v>
      </c>
      <c r="M56" s="90" t="s">
        <v>294</v>
      </c>
      <c r="N56" s="268">
        <v>45330.0</v>
      </c>
      <c r="O56" s="185" t="s">
        <v>294</v>
      </c>
      <c r="P56" s="185" t="s">
        <v>1184</v>
      </c>
      <c r="Q56" s="68" t="s">
        <v>855</v>
      </c>
      <c r="R56" s="68"/>
      <c r="S56" s="68" t="s">
        <v>907</v>
      </c>
    </row>
    <row r="57" ht="24.0" customHeight="1">
      <c r="A57" s="371">
        <v>26942.0</v>
      </c>
      <c r="B57" s="409" t="s">
        <v>3592</v>
      </c>
      <c r="C57" s="409" t="s">
        <v>3593</v>
      </c>
      <c r="D57" s="541">
        <v>304688.0</v>
      </c>
      <c r="E57" s="938"/>
      <c r="F57" s="550">
        <v>116760.89</v>
      </c>
      <c r="G57" s="541">
        <v>433306.84</v>
      </c>
      <c r="H57" s="68" t="s">
        <v>351</v>
      </c>
      <c r="I57" s="409" t="s">
        <v>3594</v>
      </c>
      <c r="J57" s="409" t="s">
        <v>3482</v>
      </c>
      <c r="K57" s="409" t="s">
        <v>3274</v>
      </c>
      <c r="L57" s="409" t="s">
        <v>3595</v>
      </c>
      <c r="M57" s="90" t="s">
        <v>294</v>
      </c>
      <c r="N57" s="551">
        <v>45330.0</v>
      </c>
      <c r="O57" s="185" t="s">
        <v>294</v>
      </c>
      <c r="P57" s="185" t="s">
        <v>1184</v>
      </c>
      <c r="Q57" s="68" t="s">
        <v>855</v>
      </c>
      <c r="R57" s="409"/>
      <c r="S57" s="558" t="s">
        <v>1158</v>
      </c>
      <c r="T57" s="409"/>
      <c r="U57" s="409"/>
      <c r="V57" s="409"/>
      <c r="W57" s="409"/>
      <c r="X57" s="409"/>
      <c r="Y57" s="409"/>
      <c r="Z57" s="409"/>
      <c r="AA57" s="409"/>
      <c r="AB57" s="409"/>
      <c r="AC57" s="409"/>
      <c r="AD57" s="409"/>
      <c r="AE57" s="409"/>
      <c r="AF57" s="409"/>
      <c r="AG57" s="409"/>
      <c r="AH57" s="409"/>
      <c r="AI57" s="409"/>
      <c r="AJ57" s="409"/>
      <c r="AK57" s="89"/>
      <c r="AL57" s="89"/>
      <c r="AM57" s="89"/>
    </row>
    <row r="58" ht="15.75" customHeight="1">
      <c r="A58" s="68">
        <v>26811.0</v>
      </c>
      <c r="B58" s="68" t="s">
        <v>3596</v>
      </c>
      <c r="C58" s="68" t="s">
        <v>3597</v>
      </c>
      <c r="D58" s="87">
        <v>459865.0</v>
      </c>
      <c r="E58" s="817"/>
      <c r="F58" s="87">
        <v>70000.0</v>
      </c>
      <c r="G58" s="87">
        <v>491190.41</v>
      </c>
      <c r="H58" s="68" t="s">
        <v>351</v>
      </c>
      <c r="I58" s="68" t="s">
        <v>3598</v>
      </c>
      <c r="J58" s="68" t="s">
        <v>3599</v>
      </c>
      <c r="K58" s="68" t="s">
        <v>224</v>
      </c>
      <c r="L58" s="68" t="s">
        <v>3600</v>
      </c>
      <c r="M58" s="90" t="s">
        <v>224</v>
      </c>
      <c r="N58" s="549">
        <v>45330.0</v>
      </c>
      <c r="O58" s="409" t="s">
        <v>224</v>
      </c>
      <c r="P58" s="409" t="s">
        <v>224</v>
      </c>
      <c r="Q58" s="90" t="s">
        <v>224</v>
      </c>
      <c r="R58" s="68"/>
      <c r="S58" s="68" t="s">
        <v>1158</v>
      </c>
      <c r="T58" s="68"/>
      <c r="U58" s="68"/>
      <c r="V58" s="68"/>
      <c r="W58" s="68"/>
      <c r="X58" s="68"/>
      <c r="Y58" s="68"/>
      <c r="Z58" s="68"/>
      <c r="AA58" s="68"/>
      <c r="AB58" s="68"/>
      <c r="AC58" s="68"/>
      <c r="AD58" s="68"/>
      <c r="AE58" s="68"/>
      <c r="AF58" s="68"/>
      <c r="AG58" s="68"/>
      <c r="AH58" s="68"/>
      <c r="AI58" s="68"/>
      <c r="AJ58" s="68"/>
    </row>
    <row r="59" ht="15.75" customHeight="1">
      <c r="A59" s="68">
        <v>26091.0</v>
      </c>
      <c r="B59" s="68" t="s">
        <v>3334</v>
      </c>
      <c r="C59" s="68" t="s">
        <v>3335</v>
      </c>
      <c r="D59" s="87">
        <v>241000.0</v>
      </c>
      <c r="E59" s="817"/>
      <c r="F59" s="107">
        <v>167043.0</v>
      </c>
      <c r="G59" s="87">
        <v>299873.59</v>
      </c>
      <c r="H59" s="68" t="s">
        <v>116</v>
      </c>
      <c r="I59" s="68" t="s">
        <v>3336</v>
      </c>
      <c r="J59" s="68" t="s">
        <v>2068</v>
      </c>
      <c r="K59" s="68" t="s">
        <v>725</v>
      </c>
      <c r="L59" s="68" t="s">
        <v>3337</v>
      </c>
      <c r="M59" s="68" t="s">
        <v>301</v>
      </c>
      <c r="N59" s="546">
        <v>45330.0</v>
      </c>
      <c r="O59" s="68" t="s">
        <v>301</v>
      </c>
      <c r="P59" s="68" t="s">
        <v>1155</v>
      </c>
      <c r="Q59" s="68" t="s">
        <v>301</v>
      </c>
      <c r="R59" s="68"/>
      <c r="S59" s="68" t="s">
        <v>2198</v>
      </c>
      <c r="T59" s="68"/>
      <c r="U59" s="68"/>
      <c r="V59" s="68"/>
      <c r="W59" s="68"/>
      <c r="X59" s="68"/>
      <c r="Y59" s="68"/>
      <c r="Z59" s="68"/>
      <c r="AA59" s="68"/>
      <c r="AB59" s="68"/>
      <c r="AC59" s="68"/>
      <c r="AD59" s="68"/>
      <c r="AE59" s="68"/>
      <c r="AF59" s="68"/>
      <c r="AG59" s="68"/>
      <c r="AH59" s="68"/>
      <c r="AI59" s="68"/>
      <c r="AJ59" s="68"/>
    </row>
    <row r="60" ht="15.75" customHeight="1">
      <c r="A60" s="74">
        <v>22627.0</v>
      </c>
      <c r="B60" s="521" t="s">
        <v>3601</v>
      </c>
      <c r="C60" s="113" t="s">
        <v>3602</v>
      </c>
      <c r="D60" s="245">
        <v>204723.59</v>
      </c>
      <c r="E60" s="943"/>
      <c r="F60" s="119">
        <v>21689.56</v>
      </c>
      <c r="G60" s="119">
        <v>183087.75</v>
      </c>
      <c r="H60" s="68" t="s">
        <v>3603</v>
      </c>
      <c r="I60" s="582" t="s">
        <v>3604</v>
      </c>
      <c r="J60" s="68" t="s">
        <v>3605</v>
      </c>
      <c r="K60" s="68" t="s">
        <v>3606</v>
      </c>
      <c r="L60" s="68"/>
      <c r="M60" s="90" t="s">
        <v>294</v>
      </c>
      <c r="N60" s="551">
        <v>45330.0</v>
      </c>
      <c r="O60" s="185" t="s">
        <v>294</v>
      </c>
      <c r="P60" s="185" t="s">
        <v>1184</v>
      </c>
      <c r="Q60" s="68" t="s">
        <v>855</v>
      </c>
      <c r="R60" s="68"/>
      <c r="S60" s="68" t="s">
        <v>3607</v>
      </c>
      <c r="T60" s="68"/>
      <c r="U60" s="68"/>
      <c r="V60" s="68"/>
      <c r="W60" s="68"/>
      <c r="X60" s="68"/>
      <c r="Y60" s="68"/>
      <c r="Z60" s="68"/>
      <c r="AA60" s="68"/>
      <c r="AB60" s="68"/>
      <c r="AC60" s="68"/>
      <c r="AD60" s="68"/>
      <c r="AE60" s="68"/>
      <c r="AF60" s="68"/>
      <c r="AG60" s="68"/>
      <c r="AH60" s="68"/>
      <c r="AI60" s="68"/>
      <c r="AJ60" s="68"/>
    </row>
    <row r="61" ht="18.75" customHeight="1">
      <c r="A61" s="68"/>
      <c r="B61" s="560">
        <v>45507.0</v>
      </c>
      <c r="C61" s="68"/>
      <c r="D61" s="87"/>
      <c r="E61" s="817"/>
      <c r="F61" s="87"/>
      <c r="G61" s="87"/>
      <c r="H61" s="68"/>
      <c r="I61" s="68"/>
      <c r="J61" s="68"/>
      <c r="K61" s="68"/>
      <c r="L61" s="68"/>
      <c r="M61" s="68"/>
      <c r="N61" s="546"/>
      <c r="O61" s="68"/>
      <c r="P61" s="68"/>
      <c r="Q61" s="68"/>
      <c r="R61" s="68"/>
      <c r="S61" s="68"/>
      <c r="T61" s="68"/>
      <c r="U61" s="68"/>
      <c r="V61" s="68"/>
      <c r="W61" s="68"/>
      <c r="X61" s="68"/>
      <c r="Y61" s="68"/>
      <c r="Z61" s="68"/>
      <c r="AA61" s="68"/>
      <c r="AB61" s="68"/>
      <c r="AC61" s="68"/>
      <c r="AD61" s="68"/>
      <c r="AE61" s="68"/>
      <c r="AF61" s="68"/>
      <c r="AG61" s="68"/>
      <c r="AH61" s="68"/>
      <c r="AI61" s="68"/>
      <c r="AJ61" s="68"/>
    </row>
    <row r="62" ht="15.75" customHeight="1">
      <c r="A62" s="68">
        <v>25613.0</v>
      </c>
      <c r="B62" s="68" t="s">
        <v>3608</v>
      </c>
      <c r="C62" s="68" t="s">
        <v>3609</v>
      </c>
      <c r="D62" s="87">
        <v>272000.0</v>
      </c>
      <c r="E62" s="817"/>
      <c r="F62" s="87">
        <v>48471.0</v>
      </c>
      <c r="G62" s="87">
        <v>419102.77</v>
      </c>
      <c r="H62" s="68" t="s">
        <v>990</v>
      </c>
      <c r="I62" s="68" t="s">
        <v>3610</v>
      </c>
      <c r="J62" s="68"/>
      <c r="K62" s="68" t="s">
        <v>3246</v>
      </c>
      <c r="L62" s="68" t="s">
        <v>3611</v>
      </c>
      <c r="M62" s="68" t="s">
        <v>294</v>
      </c>
      <c r="N62" s="546">
        <v>45359.0</v>
      </c>
      <c r="O62" s="68" t="s">
        <v>294</v>
      </c>
      <c r="P62" s="68" t="s">
        <v>1184</v>
      </c>
      <c r="Q62" s="68" t="s">
        <v>855</v>
      </c>
      <c r="R62" s="68"/>
      <c r="S62" s="68" t="s">
        <v>1158</v>
      </c>
      <c r="T62" s="68"/>
      <c r="U62" s="68"/>
      <c r="V62" s="68"/>
      <c r="W62" s="68"/>
      <c r="X62" s="68"/>
      <c r="Y62" s="68"/>
      <c r="Z62" s="68"/>
      <c r="AA62" s="68"/>
      <c r="AB62" s="68"/>
      <c r="AC62" s="68"/>
      <c r="AD62" s="68"/>
      <c r="AE62" s="68"/>
      <c r="AF62" s="68"/>
      <c r="AG62" s="68"/>
      <c r="AH62" s="68"/>
      <c r="AI62" s="68"/>
      <c r="AJ62" s="68"/>
    </row>
    <row r="63" ht="30.75" customHeight="1">
      <c r="A63" s="371">
        <v>17726.0</v>
      </c>
      <c r="B63" s="409" t="s">
        <v>3612</v>
      </c>
      <c r="C63" s="409" t="s">
        <v>3613</v>
      </c>
      <c r="D63" s="87">
        <v>835000.0</v>
      </c>
      <c r="E63" s="817"/>
      <c r="F63" s="87">
        <v>1807948.64</v>
      </c>
      <c r="G63" s="87">
        <v>1807948.64</v>
      </c>
      <c r="H63" s="68" t="s">
        <v>153</v>
      </c>
      <c r="I63" s="68" t="s">
        <v>3614</v>
      </c>
      <c r="J63" s="68"/>
      <c r="K63" s="68" t="s">
        <v>23</v>
      </c>
      <c r="L63" s="68" t="s">
        <v>3615</v>
      </c>
      <c r="M63" s="68" t="s">
        <v>294</v>
      </c>
      <c r="N63" s="549">
        <v>45359.0</v>
      </c>
      <c r="O63" s="68" t="s">
        <v>294</v>
      </c>
      <c r="P63" s="68" t="s">
        <v>1184</v>
      </c>
      <c r="Q63" s="68" t="s">
        <v>855</v>
      </c>
      <c r="R63" s="68"/>
      <c r="S63" s="68" t="s">
        <v>197</v>
      </c>
      <c r="T63" s="68"/>
      <c r="U63" s="68"/>
      <c r="V63" s="68"/>
      <c r="W63" s="68"/>
      <c r="X63" s="68"/>
      <c r="Y63" s="68"/>
      <c r="Z63" s="68"/>
      <c r="AA63" s="68"/>
      <c r="AB63" s="68"/>
      <c r="AC63" s="68"/>
      <c r="AD63" s="68"/>
      <c r="AE63" s="68"/>
      <c r="AF63" s="68"/>
      <c r="AG63" s="68"/>
      <c r="AH63" s="68"/>
      <c r="AI63" s="68"/>
      <c r="AJ63" s="68"/>
    </row>
    <row r="64" ht="15.75" customHeight="1">
      <c r="A64" s="68"/>
      <c r="B64" s="560">
        <v>45509.0</v>
      </c>
      <c r="C64" s="68"/>
      <c r="D64" s="68"/>
      <c r="E64" s="140"/>
      <c r="F64" s="68"/>
      <c r="G64" s="68"/>
      <c r="H64" s="68"/>
      <c r="I64" s="68"/>
      <c r="J64" s="68"/>
      <c r="K64" s="68"/>
      <c r="L64" s="68"/>
      <c r="M64" s="68"/>
      <c r="N64" s="371"/>
      <c r="O64" s="68"/>
      <c r="P64" s="68"/>
      <c r="Q64" s="68"/>
      <c r="R64" s="68"/>
      <c r="S64" s="68"/>
      <c r="T64" s="68"/>
      <c r="U64" s="68"/>
      <c r="V64" s="68"/>
      <c r="W64" s="68"/>
      <c r="X64" s="68"/>
      <c r="Y64" s="68"/>
      <c r="Z64" s="68"/>
      <c r="AA64" s="68"/>
      <c r="AB64" s="68"/>
      <c r="AC64" s="68"/>
      <c r="AD64" s="68"/>
      <c r="AE64" s="68"/>
      <c r="AF64" s="68"/>
      <c r="AG64" s="68"/>
      <c r="AH64" s="68"/>
      <c r="AI64" s="68"/>
      <c r="AJ64" s="68"/>
    </row>
    <row r="65" ht="23.25" customHeight="1">
      <c r="A65" s="68" t="s">
        <v>0</v>
      </c>
      <c r="B65" s="68" t="s">
        <v>3616</v>
      </c>
      <c r="C65" s="68" t="s">
        <v>3617</v>
      </c>
      <c r="D65" s="87">
        <v>290000.0</v>
      </c>
      <c r="E65" s="817"/>
      <c r="F65" s="87">
        <v>113823.75</v>
      </c>
      <c r="G65" s="87">
        <v>253940.75</v>
      </c>
      <c r="H65" s="68" t="s">
        <v>2463</v>
      </c>
      <c r="I65" s="68" t="s">
        <v>3618</v>
      </c>
      <c r="J65" s="68" t="s">
        <v>3619</v>
      </c>
      <c r="K65" s="68" t="s">
        <v>525</v>
      </c>
      <c r="L65" s="68" t="s">
        <v>3620</v>
      </c>
      <c r="M65" s="68" t="s">
        <v>294</v>
      </c>
      <c r="N65" s="549">
        <v>45420.0</v>
      </c>
      <c r="O65" s="68" t="s">
        <v>294</v>
      </c>
      <c r="P65" s="68" t="s">
        <v>1184</v>
      </c>
      <c r="Q65" s="68" t="s">
        <v>855</v>
      </c>
      <c r="R65" s="68"/>
      <c r="S65" s="68" t="s">
        <v>907</v>
      </c>
      <c r="T65" s="68"/>
      <c r="U65" s="68"/>
      <c r="V65" s="68"/>
      <c r="W65" s="68"/>
      <c r="X65" s="68"/>
      <c r="Y65" s="68"/>
      <c r="Z65" s="68"/>
      <c r="AA65" s="68"/>
      <c r="AB65" s="68"/>
      <c r="AC65" s="68"/>
      <c r="AD65" s="68"/>
      <c r="AE65" s="68"/>
      <c r="AF65" s="68"/>
      <c r="AG65" s="68"/>
      <c r="AH65" s="68"/>
      <c r="AI65" s="68"/>
      <c r="AJ65" s="68"/>
    </row>
    <row r="66" ht="15.75" customHeight="1">
      <c r="A66" s="68">
        <v>26439.0</v>
      </c>
      <c r="B66" s="68" t="s">
        <v>3621</v>
      </c>
      <c r="C66" s="68" t="s">
        <v>3622</v>
      </c>
      <c r="D66" s="332">
        <v>749218.85</v>
      </c>
      <c r="E66" s="944"/>
      <c r="F66" s="68" t="s">
        <v>3623</v>
      </c>
      <c r="G66" s="342">
        <v>242783.1</v>
      </c>
      <c r="H66" s="68" t="s">
        <v>1515</v>
      </c>
      <c r="I66" s="68" t="s">
        <v>3624</v>
      </c>
      <c r="J66" s="68" t="s">
        <v>1932</v>
      </c>
      <c r="K66" s="68"/>
      <c r="L66" s="68"/>
      <c r="M66" s="68"/>
      <c r="N66" s="371"/>
      <c r="O66" s="68"/>
      <c r="P66" s="68"/>
      <c r="Q66" s="68"/>
      <c r="R66" s="68"/>
      <c r="S66" s="68"/>
      <c r="T66" s="68"/>
      <c r="U66" s="68"/>
      <c r="V66" s="68"/>
      <c r="W66" s="68"/>
      <c r="X66" s="68"/>
      <c r="Y66" s="68"/>
      <c r="Z66" s="68"/>
      <c r="AA66" s="68"/>
      <c r="AB66" s="68"/>
      <c r="AC66" s="68"/>
      <c r="AD66" s="68"/>
      <c r="AE66" s="68"/>
      <c r="AF66" s="68"/>
      <c r="AG66" s="68"/>
      <c r="AH66" s="68"/>
      <c r="AI66" s="68"/>
      <c r="AJ66" s="68"/>
    </row>
    <row r="67" ht="15.75" customHeight="1">
      <c r="A67" s="570">
        <v>27099.0</v>
      </c>
      <c r="B67" s="571" t="s">
        <v>3625</v>
      </c>
      <c r="C67" s="572" t="s">
        <v>3626</v>
      </c>
      <c r="D67" s="87">
        <v>200000.0</v>
      </c>
      <c r="E67" s="817"/>
      <c r="F67" s="87">
        <v>254575.0</v>
      </c>
      <c r="G67" s="87">
        <v>254575.0</v>
      </c>
      <c r="H67" s="68" t="s">
        <v>2463</v>
      </c>
      <c r="I67" s="68" t="s">
        <v>3627</v>
      </c>
      <c r="J67" s="68" t="s">
        <v>2184</v>
      </c>
      <c r="K67" s="68" t="s">
        <v>469</v>
      </c>
      <c r="L67" s="68" t="s">
        <v>3628</v>
      </c>
      <c r="M67" s="68" t="s">
        <v>294</v>
      </c>
      <c r="N67" s="549">
        <v>45420.0</v>
      </c>
      <c r="O67" s="68" t="s">
        <v>294</v>
      </c>
      <c r="P67" s="68" t="s">
        <v>1184</v>
      </c>
      <c r="Q67" s="68" t="s">
        <v>3629</v>
      </c>
      <c r="R67" s="68"/>
      <c r="S67" s="68" t="s">
        <v>1158</v>
      </c>
      <c r="T67" s="68"/>
      <c r="U67" s="68"/>
      <c r="V67" s="68"/>
      <c r="W67" s="68"/>
      <c r="X67" s="68"/>
      <c r="Y67" s="68"/>
      <c r="Z67" s="68"/>
      <c r="AA67" s="68"/>
      <c r="AB67" s="68"/>
      <c r="AC67" s="68"/>
      <c r="AD67" s="68"/>
      <c r="AE67" s="68"/>
      <c r="AF67" s="68"/>
      <c r="AG67" s="68"/>
      <c r="AH67" s="68"/>
      <c r="AI67" s="68"/>
      <c r="AJ67" s="68"/>
    </row>
    <row r="68" ht="18.0" customHeight="1">
      <c r="A68" s="68">
        <v>21198.0</v>
      </c>
      <c r="B68" s="68" t="s">
        <v>2944</v>
      </c>
      <c r="C68" s="68" t="s">
        <v>2945</v>
      </c>
      <c r="D68" s="87">
        <v>640000.0</v>
      </c>
      <c r="E68" s="817"/>
      <c r="F68" s="87">
        <v>112524.5</v>
      </c>
      <c r="G68" s="87">
        <v>492277.54</v>
      </c>
      <c r="H68" s="68" t="s">
        <v>351</v>
      </c>
      <c r="I68" s="68" t="s">
        <v>2946</v>
      </c>
      <c r="J68" s="68" t="s">
        <v>2947</v>
      </c>
      <c r="K68" s="68" t="s">
        <v>2948</v>
      </c>
      <c r="L68" s="68" t="s">
        <v>3630</v>
      </c>
      <c r="M68" s="440" t="s">
        <v>2422</v>
      </c>
      <c r="N68" s="583">
        <v>45420.0</v>
      </c>
      <c r="O68" s="68" t="s">
        <v>294</v>
      </c>
      <c r="P68" s="440" t="s">
        <v>1184</v>
      </c>
      <c r="Q68" s="440" t="s">
        <v>1949</v>
      </c>
      <c r="R68" s="68"/>
      <c r="S68" s="68" t="s">
        <v>907</v>
      </c>
    </row>
    <row r="69" ht="21.0" customHeight="1">
      <c r="A69" s="575">
        <v>26447.0</v>
      </c>
      <c r="B69" s="576" t="s">
        <v>3631</v>
      </c>
      <c r="C69" s="68" t="s">
        <v>3632</v>
      </c>
      <c r="D69" s="87">
        <v>385000.0</v>
      </c>
      <c r="E69" s="817"/>
      <c r="F69" s="107">
        <v>104984.0</v>
      </c>
      <c r="G69" s="87">
        <v>487517.04</v>
      </c>
      <c r="H69" s="68" t="s">
        <v>420</v>
      </c>
      <c r="I69" s="68" t="s">
        <v>3633</v>
      </c>
      <c r="J69" s="68" t="s">
        <v>2609</v>
      </c>
      <c r="K69" s="68" t="s">
        <v>224</v>
      </c>
      <c r="L69" s="68" t="s">
        <v>3634</v>
      </c>
      <c r="M69" s="68" t="s">
        <v>224</v>
      </c>
      <c r="N69" s="549">
        <v>45420.0</v>
      </c>
      <c r="O69" s="68" t="s">
        <v>224</v>
      </c>
      <c r="P69" s="68" t="s">
        <v>1184</v>
      </c>
      <c r="Q69" s="68" t="s">
        <v>224</v>
      </c>
      <c r="R69" s="68"/>
      <c r="S69" s="68" t="s">
        <v>3635</v>
      </c>
      <c r="T69" s="68"/>
      <c r="U69" s="68"/>
      <c r="V69" s="68"/>
      <c r="W69" s="68"/>
      <c r="X69" s="68"/>
      <c r="Y69" s="68"/>
      <c r="Z69" s="68"/>
      <c r="AA69" s="68"/>
      <c r="AB69" s="68"/>
      <c r="AC69" s="68"/>
      <c r="AD69" s="68"/>
      <c r="AE69" s="68"/>
      <c r="AF69" s="68"/>
      <c r="AG69" s="68"/>
      <c r="AH69" s="68"/>
      <c r="AI69" s="68"/>
      <c r="AJ69" s="68"/>
    </row>
    <row r="70" ht="22.5" customHeight="1">
      <c r="A70" s="522">
        <v>13903.0</v>
      </c>
      <c r="B70" s="257" t="s">
        <v>3636</v>
      </c>
      <c r="C70" s="257" t="s">
        <v>3637</v>
      </c>
      <c r="D70" s="87">
        <v>1700000.0</v>
      </c>
      <c r="E70" s="833"/>
      <c r="F70" s="397">
        <v>3907554.87</v>
      </c>
      <c r="G70" s="87">
        <v>3907554.87</v>
      </c>
      <c r="H70" s="68" t="s">
        <v>351</v>
      </c>
      <c r="I70" s="68" t="s">
        <v>3638</v>
      </c>
      <c r="J70" s="70" t="s">
        <v>2360</v>
      </c>
      <c r="K70" s="68" t="s">
        <v>1501</v>
      </c>
      <c r="L70" s="552" t="s">
        <v>3639</v>
      </c>
      <c r="M70" s="68" t="s">
        <v>2422</v>
      </c>
      <c r="N70" s="549">
        <v>45420.0</v>
      </c>
      <c r="O70" s="68" t="s">
        <v>294</v>
      </c>
      <c r="P70" s="68" t="s">
        <v>1184</v>
      </c>
      <c r="Q70" s="440" t="s">
        <v>1949</v>
      </c>
      <c r="R70" s="68"/>
      <c r="S70" s="68" t="s">
        <v>907</v>
      </c>
      <c r="T70" s="68"/>
      <c r="U70" s="68"/>
      <c r="V70" s="68"/>
      <c r="W70" s="68"/>
      <c r="X70" s="68"/>
      <c r="Y70" s="68"/>
      <c r="Z70" s="68"/>
      <c r="AA70" s="68"/>
      <c r="AB70" s="68"/>
      <c r="AC70" s="68"/>
      <c r="AD70" s="68"/>
      <c r="AE70" s="68"/>
      <c r="AF70" s="68"/>
      <c r="AG70" s="68"/>
      <c r="AH70" s="68"/>
      <c r="AI70" s="68"/>
      <c r="AJ70" s="68"/>
    </row>
    <row r="71" ht="19.5" customHeight="1">
      <c r="A71" s="371">
        <v>26944.0</v>
      </c>
      <c r="B71" s="409" t="s">
        <v>3483</v>
      </c>
      <c r="C71" s="409" t="s">
        <v>3484</v>
      </c>
      <c r="D71" s="87">
        <v>564000.0</v>
      </c>
      <c r="E71" s="817"/>
      <c r="F71" s="87">
        <v>204005.4</v>
      </c>
      <c r="G71" s="87">
        <v>743922.16</v>
      </c>
      <c r="H71" s="68" t="s">
        <v>45</v>
      </c>
      <c r="I71" s="68" t="s">
        <v>3485</v>
      </c>
      <c r="J71" s="68" t="s">
        <v>2014</v>
      </c>
      <c r="K71" s="68" t="s">
        <v>2818</v>
      </c>
      <c r="L71" s="88" t="s">
        <v>3486</v>
      </c>
      <c r="M71" s="90"/>
      <c r="N71" s="561">
        <v>45495.0</v>
      </c>
      <c r="O71" s="68"/>
      <c r="P71" s="185" t="s">
        <v>2573</v>
      </c>
      <c r="Q71" s="68" t="s">
        <v>3477</v>
      </c>
      <c r="R71" s="68"/>
      <c r="S71" s="68" t="s">
        <v>3487</v>
      </c>
      <c r="T71" s="68"/>
      <c r="U71" s="68"/>
      <c r="V71" s="68"/>
      <c r="W71" s="68"/>
      <c r="X71" s="68"/>
      <c r="Y71" s="68"/>
      <c r="Z71" s="68"/>
      <c r="AA71" s="68"/>
      <c r="AB71" s="68"/>
      <c r="AC71" s="68"/>
      <c r="AD71" s="68"/>
      <c r="AE71" s="68"/>
      <c r="AF71" s="68"/>
      <c r="AG71" s="68"/>
      <c r="AH71" s="68"/>
      <c r="AI71" s="68"/>
      <c r="AJ71" s="68"/>
    </row>
    <row r="72" ht="19.5" customHeight="1">
      <c r="A72" s="584">
        <v>25785.0</v>
      </c>
      <c r="B72" s="134" t="s">
        <v>1358</v>
      </c>
      <c r="C72" s="339" t="s">
        <v>2453</v>
      </c>
      <c r="D72" s="585">
        <v>55000.0</v>
      </c>
      <c r="E72" s="945"/>
      <c r="F72" s="586">
        <v>55000.0</v>
      </c>
      <c r="G72" s="584">
        <v>55000.0</v>
      </c>
      <c r="H72" s="339" t="s">
        <v>990</v>
      </c>
      <c r="I72" s="339" t="s">
        <v>1360</v>
      </c>
      <c r="J72" s="339" t="s">
        <v>2420</v>
      </c>
      <c r="K72" s="339" t="s">
        <v>1337</v>
      </c>
      <c r="L72" s="134" t="s">
        <v>2382</v>
      </c>
      <c r="M72" s="339" t="s">
        <v>1556</v>
      </c>
      <c r="N72" s="561">
        <v>45495.0</v>
      </c>
      <c r="O72" s="339" t="s">
        <v>3640</v>
      </c>
      <c r="P72" s="339" t="s">
        <v>1601</v>
      </c>
      <c r="Q72" s="339" t="s">
        <v>1545</v>
      </c>
      <c r="R72" s="339" t="s">
        <v>1545</v>
      </c>
      <c r="S72" s="68" t="s">
        <v>3487</v>
      </c>
      <c r="T72" s="526"/>
      <c r="U72" s="526"/>
      <c r="V72" s="526"/>
      <c r="W72" s="526"/>
      <c r="X72" s="526"/>
      <c r="Y72" s="526"/>
      <c r="Z72" s="526"/>
      <c r="AA72" s="526"/>
      <c r="AB72" s="526"/>
      <c r="AC72" s="526"/>
      <c r="AD72" s="526"/>
      <c r="AE72" s="526"/>
      <c r="AF72" s="526"/>
      <c r="AG72" s="526"/>
      <c r="AH72" s="526"/>
      <c r="AI72" s="526"/>
      <c r="AJ72" s="526"/>
    </row>
    <row r="73" ht="15.75" customHeight="1">
      <c r="A73" s="371"/>
      <c r="B73" s="409"/>
      <c r="C73" s="409"/>
      <c r="D73" s="87"/>
      <c r="E73" s="817"/>
      <c r="F73" s="107"/>
      <c r="G73" s="87"/>
      <c r="H73" s="68"/>
      <c r="I73" s="68"/>
      <c r="J73" s="68"/>
      <c r="K73" s="68"/>
      <c r="L73" s="68"/>
      <c r="M73" s="339"/>
      <c r="N73" s="549"/>
      <c r="O73" s="68"/>
      <c r="P73" s="68"/>
      <c r="Q73" s="440"/>
      <c r="R73" s="68"/>
      <c r="S73" s="68"/>
    </row>
    <row r="74" ht="15.75" customHeight="1">
      <c r="A74" s="371"/>
      <c r="B74" s="560">
        <v>45510.0</v>
      </c>
      <c r="C74" s="409"/>
      <c r="D74" s="87"/>
      <c r="E74" s="817"/>
      <c r="F74" s="107"/>
      <c r="G74" s="87"/>
      <c r="H74" s="68"/>
      <c r="I74" s="68"/>
      <c r="J74" s="68"/>
      <c r="K74" s="68"/>
      <c r="L74" s="68"/>
      <c r="M74" s="339"/>
      <c r="N74" s="549"/>
      <c r="O74" s="68"/>
      <c r="P74" s="68"/>
      <c r="Q74" s="440"/>
      <c r="R74" s="68"/>
      <c r="S74" s="68"/>
    </row>
    <row r="75" ht="24.75" customHeight="1">
      <c r="A75" s="371">
        <v>12089.0</v>
      </c>
      <c r="B75" s="409" t="s">
        <v>3641</v>
      </c>
      <c r="C75" s="409" t="s">
        <v>3642</v>
      </c>
      <c r="D75" s="87">
        <v>2500000.0</v>
      </c>
      <c r="E75" s="817"/>
      <c r="F75" s="107">
        <v>5061068.0</v>
      </c>
      <c r="G75" s="87">
        <v>5061068.0</v>
      </c>
      <c r="H75" s="68" t="s">
        <v>45</v>
      </c>
      <c r="I75" s="68" t="s">
        <v>3643</v>
      </c>
      <c r="J75" s="68" t="s">
        <v>2716</v>
      </c>
      <c r="K75" s="68" t="s">
        <v>3246</v>
      </c>
      <c r="L75" s="68"/>
      <c r="M75" s="339" t="s">
        <v>1556</v>
      </c>
      <c r="N75" s="549">
        <v>45451.0</v>
      </c>
      <c r="O75" s="68" t="s">
        <v>294</v>
      </c>
      <c r="P75" s="68" t="s">
        <v>1184</v>
      </c>
      <c r="Q75" s="440" t="s">
        <v>1949</v>
      </c>
      <c r="R75" s="68"/>
      <c r="S75" s="68" t="s">
        <v>907</v>
      </c>
      <c r="T75" s="68"/>
      <c r="U75" s="68"/>
      <c r="V75" s="68"/>
      <c r="W75" s="68"/>
      <c r="X75" s="68"/>
      <c r="Y75" s="68"/>
      <c r="Z75" s="68"/>
      <c r="AA75" s="68"/>
      <c r="AB75" s="68"/>
      <c r="AC75" s="68"/>
      <c r="AD75" s="68"/>
      <c r="AE75" s="68"/>
      <c r="AF75" s="68"/>
      <c r="AG75" s="68"/>
      <c r="AH75" s="68"/>
      <c r="AI75" s="68"/>
      <c r="AJ75" s="68"/>
    </row>
    <row r="76" ht="16.5" customHeight="1">
      <c r="A76" s="68">
        <v>20806.0</v>
      </c>
      <c r="B76" s="68" t="s">
        <v>3427</v>
      </c>
      <c r="C76" s="68" t="s">
        <v>3428</v>
      </c>
      <c r="D76" s="87">
        <v>332000.0</v>
      </c>
      <c r="E76" s="817"/>
      <c r="F76" s="87">
        <v>679535.75</v>
      </c>
      <c r="G76" s="87">
        <v>679535.75</v>
      </c>
      <c r="H76" s="68" t="s">
        <v>990</v>
      </c>
      <c r="I76" s="68" t="s">
        <v>292</v>
      </c>
      <c r="J76" s="68" t="s">
        <v>3429</v>
      </c>
      <c r="K76" s="68" t="s">
        <v>3246</v>
      </c>
      <c r="L76" s="68" t="s">
        <v>3430</v>
      </c>
      <c r="M76" s="68" t="s">
        <v>294</v>
      </c>
      <c r="N76" s="549">
        <v>45451.0</v>
      </c>
      <c r="O76" s="68" t="s">
        <v>2753</v>
      </c>
      <c r="P76" s="68" t="s">
        <v>2753</v>
      </c>
      <c r="Q76" s="68" t="s">
        <v>855</v>
      </c>
      <c r="R76" s="68"/>
      <c r="S76" s="68" t="s">
        <v>1158</v>
      </c>
      <c r="T76" s="68"/>
      <c r="U76" s="68"/>
      <c r="V76" s="68"/>
      <c r="W76" s="68"/>
      <c r="X76" s="68"/>
      <c r="Y76" s="68"/>
      <c r="Z76" s="68"/>
      <c r="AA76" s="68"/>
      <c r="AB76" s="68"/>
      <c r="AC76" s="68"/>
      <c r="AD76" s="68"/>
      <c r="AE76" s="68"/>
      <c r="AF76" s="68"/>
      <c r="AG76" s="68"/>
      <c r="AH76" s="68"/>
      <c r="AI76" s="68"/>
      <c r="AJ76" s="68"/>
    </row>
    <row r="77" ht="15.75" customHeight="1">
      <c r="A77" s="522">
        <v>20482.0</v>
      </c>
      <c r="B77" s="257" t="s">
        <v>3644</v>
      </c>
      <c r="C77" s="257" t="s">
        <v>3645</v>
      </c>
      <c r="D77" s="87">
        <v>900000.0</v>
      </c>
      <c r="E77" s="817"/>
      <c r="F77" s="87">
        <v>1955422.0</v>
      </c>
      <c r="G77" s="87">
        <v>1955422.0</v>
      </c>
      <c r="H77" s="68" t="s">
        <v>2463</v>
      </c>
      <c r="I77" s="68" t="s">
        <v>3646</v>
      </c>
      <c r="J77" s="68" t="s">
        <v>3647</v>
      </c>
      <c r="K77" s="68" t="s">
        <v>245</v>
      </c>
      <c r="L77" s="552" t="s">
        <v>865</v>
      </c>
      <c r="M77" s="339" t="s">
        <v>1556</v>
      </c>
      <c r="N77" s="549">
        <v>45451.0</v>
      </c>
      <c r="O77" s="68" t="s">
        <v>294</v>
      </c>
      <c r="P77" s="68" t="s">
        <v>1184</v>
      </c>
      <c r="Q77" s="440" t="s">
        <v>1949</v>
      </c>
      <c r="R77" s="68"/>
      <c r="S77" s="68" t="s">
        <v>907</v>
      </c>
      <c r="T77" s="68"/>
      <c r="U77" s="68"/>
      <c r="V77" s="68"/>
      <c r="W77" s="68"/>
      <c r="X77" s="68"/>
      <c r="Y77" s="68"/>
      <c r="Z77" s="68"/>
      <c r="AA77" s="68"/>
      <c r="AB77" s="68"/>
      <c r="AC77" s="68"/>
      <c r="AD77" s="68"/>
      <c r="AE77" s="68"/>
      <c r="AF77" s="68"/>
      <c r="AG77" s="68"/>
      <c r="AH77" s="68"/>
      <c r="AI77" s="68"/>
      <c r="AJ77" s="68"/>
    </row>
    <row r="78" ht="17.25" customHeight="1">
      <c r="A78" s="68">
        <v>10548.0</v>
      </c>
      <c r="B78" s="68" t="s">
        <v>3648</v>
      </c>
      <c r="C78" s="68" t="s">
        <v>1419</v>
      </c>
      <c r="D78" s="87">
        <v>1011000.0</v>
      </c>
      <c r="E78" s="817"/>
      <c r="F78" s="87">
        <v>1289562.55</v>
      </c>
      <c r="G78" s="87">
        <v>1289562.55</v>
      </c>
      <c r="H78" s="68" t="s">
        <v>2463</v>
      </c>
      <c r="I78" s="68" t="s">
        <v>3649</v>
      </c>
      <c r="J78" s="68" t="s">
        <v>3650</v>
      </c>
      <c r="K78" s="68" t="s">
        <v>176</v>
      </c>
      <c r="L78" s="552" t="s">
        <v>865</v>
      </c>
      <c r="M78" s="339" t="s">
        <v>1556</v>
      </c>
      <c r="N78" s="549">
        <v>45451.0</v>
      </c>
      <c r="O78" s="68" t="s">
        <v>294</v>
      </c>
      <c r="P78" s="68" t="s">
        <v>1184</v>
      </c>
      <c r="Q78" s="440" t="s">
        <v>1949</v>
      </c>
      <c r="R78" s="68"/>
      <c r="S78" s="68" t="s">
        <v>1158</v>
      </c>
      <c r="T78" s="68"/>
      <c r="U78" s="68"/>
      <c r="V78" s="68"/>
      <c r="W78" s="68"/>
      <c r="X78" s="68"/>
      <c r="Y78" s="68"/>
      <c r="Z78" s="68"/>
      <c r="AA78" s="68"/>
      <c r="AB78" s="68"/>
      <c r="AC78" s="68"/>
      <c r="AD78" s="68"/>
      <c r="AE78" s="68"/>
      <c r="AF78" s="68"/>
      <c r="AG78" s="68"/>
      <c r="AH78" s="68"/>
      <c r="AI78" s="68"/>
      <c r="AJ78" s="68"/>
    </row>
    <row r="79" ht="16.5" customHeight="1">
      <c r="A79" s="68">
        <v>17180.0</v>
      </c>
      <c r="B79" s="68" t="s">
        <v>2050</v>
      </c>
      <c r="C79" s="68" t="s">
        <v>2051</v>
      </c>
      <c r="D79" s="87">
        <v>216000.0</v>
      </c>
      <c r="E79" s="817"/>
      <c r="F79" s="87">
        <v>437368.99</v>
      </c>
      <c r="G79" s="87">
        <v>437368.99</v>
      </c>
      <c r="H79" s="68" t="s">
        <v>2463</v>
      </c>
      <c r="I79" s="68" t="s">
        <v>2052</v>
      </c>
      <c r="J79" s="68" t="s">
        <v>2053</v>
      </c>
      <c r="K79" s="68" t="s">
        <v>3246</v>
      </c>
      <c r="L79" s="68" t="s">
        <v>865</v>
      </c>
      <c r="M79" s="68" t="s">
        <v>1556</v>
      </c>
      <c r="N79" s="549">
        <v>45451.0</v>
      </c>
      <c r="O79" s="68" t="s">
        <v>294</v>
      </c>
      <c r="P79" s="68" t="s">
        <v>1184</v>
      </c>
      <c r="Q79" s="68" t="s">
        <v>1949</v>
      </c>
      <c r="R79" s="68"/>
      <c r="S79" s="68" t="s">
        <v>1158</v>
      </c>
      <c r="T79" s="68"/>
      <c r="U79" s="68"/>
      <c r="V79" s="68"/>
      <c r="W79" s="68"/>
      <c r="X79" s="68"/>
      <c r="Y79" s="68"/>
      <c r="Z79" s="68"/>
      <c r="AA79" s="68"/>
      <c r="AB79" s="68"/>
      <c r="AC79" s="68"/>
      <c r="AD79" s="68"/>
      <c r="AE79" s="68"/>
      <c r="AF79" s="68"/>
      <c r="AG79" s="68"/>
      <c r="AH79" s="68"/>
      <c r="AI79" s="68"/>
      <c r="AJ79" s="68"/>
    </row>
    <row r="80" ht="18.75" customHeight="1">
      <c r="A80" s="68">
        <v>14070.0</v>
      </c>
      <c r="B80" s="68" t="s">
        <v>1867</v>
      </c>
      <c r="C80" s="68" t="s">
        <v>1583</v>
      </c>
      <c r="D80" s="87">
        <v>475000.0</v>
      </c>
      <c r="E80" s="817"/>
      <c r="F80" s="87">
        <v>1293966.57</v>
      </c>
      <c r="G80" s="87">
        <v>1293966.57</v>
      </c>
      <c r="H80" s="68" t="s">
        <v>2463</v>
      </c>
      <c r="I80" s="68" t="s">
        <v>1584</v>
      </c>
      <c r="J80" s="68" t="s">
        <v>2985</v>
      </c>
      <c r="K80" s="68" t="s">
        <v>3651</v>
      </c>
      <c r="L80" s="68" t="s">
        <v>3652</v>
      </c>
      <c r="M80" s="68" t="s">
        <v>1556</v>
      </c>
      <c r="N80" s="549">
        <v>45451.0</v>
      </c>
      <c r="O80" s="68" t="s">
        <v>294</v>
      </c>
      <c r="P80" s="68" t="s">
        <v>1184</v>
      </c>
      <c r="Q80" s="68" t="s">
        <v>1949</v>
      </c>
      <c r="R80" s="68"/>
      <c r="S80" s="68" t="s">
        <v>1158</v>
      </c>
      <c r="T80" s="68"/>
      <c r="U80" s="68"/>
      <c r="V80" s="68"/>
      <c r="W80" s="68"/>
      <c r="X80" s="68"/>
      <c r="Y80" s="68"/>
      <c r="Z80" s="68"/>
      <c r="AA80" s="68"/>
      <c r="AB80" s="68"/>
      <c r="AC80" s="68"/>
      <c r="AD80" s="68"/>
      <c r="AE80" s="68"/>
      <c r="AF80" s="68"/>
      <c r="AG80" s="68"/>
      <c r="AH80" s="68"/>
      <c r="AI80" s="68"/>
      <c r="AJ80" s="68"/>
    </row>
    <row r="81" ht="15.75" customHeight="1">
      <c r="A81" s="68">
        <v>15491.0</v>
      </c>
      <c r="B81" s="68" t="s">
        <v>3653</v>
      </c>
      <c r="C81" s="68" t="s">
        <v>3654</v>
      </c>
      <c r="D81" s="87">
        <v>540000.0</v>
      </c>
      <c r="E81" s="817"/>
      <c r="F81" s="87">
        <v>1136324.54</v>
      </c>
      <c r="G81" s="87">
        <v>1136324.54</v>
      </c>
      <c r="H81" s="68" t="s">
        <v>3655</v>
      </c>
      <c r="I81" s="68" t="s">
        <v>3656</v>
      </c>
      <c r="J81" s="68" t="s">
        <v>3657</v>
      </c>
      <c r="K81" s="68" t="s">
        <v>677</v>
      </c>
      <c r="L81" s="68" t="s">
        <v>3658</v>
      </c>
      <c r="M81" s="68" t="s">
        <v>1556</v>
      </c>
      <c r="N81" s="549">
        <v>45451.0</v>
      </c>
      <c r="O81" s="68" t="s">
        <v>294</v>
      </c>
      <c r="P81" s="68" t="s">
        <v>1184</v>
      </c>
      <c r="Q81" s="68" t="s">
        <v>3659</v>
      </c>
      <c r="R81" s="68"/>
      <c r="S81" s="68" t="s">
        <v>197</v>
      </c>
      <c r="T81" s="68"/>
      <c r="U81" s="68"/>
      <c r="V81" s="68"/>
      <c r="W81" s="68"/>
      <c r="X81" s="68"/>
      <c r="Y81" s="68"/>
      <c r="Z81" s="68"/>
      <c r="AA81" s="68"/>
      <c r="AB81" s="68"/>
      <c r="AC81" s="68"/>
      <c r="AD81" s="68"/>
      <c r="AE81" s="68"/>
      <c r="AF81" s="68"/>
      <c r="AG81" s="68"/>
      <c r="AH81" s="68"/>
      <c r="AI81" s="68"/>
      <c r="AJ81" s="68"/>
    </row>
    <row r="82" ht="15.75" customHeight="1">
      <c r="A82" s="510">
        <v>19236.0</v>
      </c>
      <c r="B82" s="518" t="s">
        <v>3660</v>
      </c>
      <c r="C82" s="556" t="s">
        <v>3661</v>
      </c>
      <c r="D82" s="554">
        <v>508386.18</v>
      </c>
      <c r="E82" s="946"/>
      <c r="F82" s="563">
        <v>533173.46</v>
      </c>
      <c r="G82" s="87">
        <v>533173.46</v>
      </c>
      <c r="H82" s="68" t="s">
        <v>2463</v>
      </c>
      <c r="I82" s="68" t="s">
        <v>3662</v>
      </c>
      <c r="J82" s="68"/>
      <c r="K82" s="68" t="s">
        <v>78</v>
      </c>
      <c r="L82" s="68"/>
      <c r="M82" s="68" t="s">
        <v>1556</v>
      </c>
      <c r="N82" s="549">
        <v>45451.0</v>
      </c>
      <c r="O82" s="68" t="s">
        <v>294</v>
      </c>
      <c r="P82" s="68" t="s">
        <v>1184</v>
      </c>
      <c r="Q82" s="68" t="s">
        <v>3659</v>
      </c>
      <c r="R82" s="68"/>
      <c r="S82" s="68" t="s">
        <v>907</v>
      </c>
      <c r="T82" s="68"/>
      <c r="U82" s="68"/>
      <c r="V82" s="68"/>
      <c r="W82" s="68"/>
      <c r="X82" s="68"/>
      <c r="Y82" s="68"/>
      <c r="Z82" s="68"/>
      <c r="AA82" s="68"/>
      <c r="AB82" s="68"/>
      <c r="AC82" s="68"/>
      <c r="AD82" s="68"/>
      <c r="AE82" s="68"/>
      <c r="AF82" s="68"/>
      <c r="AG82" s="68"/>
      <c r="AH82" s="68"/>
      <c r="AI82" s="68"/>
      <c r="AJ82" s="68"/>
    </row>
    <row r="83" ht="15.75" customHeight="1">
      <c r="A83" s="371">
        <v>13362.0</v>
      </c>
      <c r="B83" s="409" t="s">
        <v>3663</v>
      </c>
      <c r="C83" s="409" t="s">
        <v>3664</v>
      </c>
      <c r="D83" s="87">
        <v>1700000.0</v>
      </c>
      <c r="E83" s="817"/>
      <c r="F83" s="87">
        <v>3812262.77</v>
      </c>
      <c r="G83" s="87">
        <v>3812262.77</v>
      </c>
      <c r="H83" s="68" t="s">
        <v>2463</v>
      </c>
      <c r="I83" s="68" t="s">
        <v>3665</v>
      </c>
      <c r="J83" s="68" t="s">
        <v>3021</v>
      </c>
      <c r="K83" s="68" t="s">
        <v>23</v>
      </c>
      <c r="L83" s="68"/>
      <c r="M83" s="68" t="s">
        <v>1556</v>
      </c>
      <c r="N83" s="549">
        <v>45451.0</v>
      </c>
      <c r="O83" s="68" t="s">
        <v>294</v>
      </c>
      <c r="P83" s="68" t="s">
        <v>1184</v>
      </c>
      <c r="Q83" s="68" t="s">
        <v>3659</v>
      </c>
      <c r="R83" s="68"/>
      <c r="S83" s="68" t="s">
        <v>907</v>
      </c>
      <c r="T83" s="68"/>
      <c r="U83" s="68"/>
      <c r="V83" s="68"/>
      <c r="W83" s="68"/>
      <c r="X83" s="68"/>
      <c r="Y83" s="68"/>
      <c r="Z83" s="68"/>
      <c r="AA83" s="68"/>
      <c r="AB83" s="68"/>
      <c r="AC83" s="68"/>
      <c r="AD83" s="68"/>
      <c r="AE83" s="68"/>
      <c r="AF83" s="68"/>
      <c r="AG83" s="68"/>
      <c r="AH83" s="68"/>
      <c r="AI83" s="68"/>
      <c r="AJ83" s="68"/>
    </row>
    <row r="84" ht="17.25" customHeight="1">
      <c r="A84" s="68"/>
      <c r="B84" s="560">
        <v>45511.0</v>
      </c>
      <c r="C84" s="68"/>
      <c r="D84" s="87"/>
      <c r="E84" s="817"/>
      <c r="F84" s="87"/>
      <c r="G84" s="87"/>
      <c r="H84" s="68"/>
      <c r="I84" s="68"/>
      <c r="J84" s="68"/>
      <c r="K84" s="68"/>
      <c r="L84" s="68"/>
      <c r="M84" s="68"/>
      <c r="N84" s="371"/>
      <c r="O84" s="68"/>
      <c r="P84" s="68"/>
      <c r="Q84" s="68"/>
      <c r="R84" s="68"/>
      <c r="S84" s="68"/>
      <c r="T84" s="68"/>
      <c r="U84" s="68"/>
      <c r="V84" s="68"/>
      <c r="W84" s="68"/>
      <c r="X84" s="68"/>
      <c r="Y84" s="68"/>
      <c r="Z84" s="68"/>
      <c r="AA84" s="68"/>
      <c r="AB84" s="68"/>
      <c r="AC84" s="68"/>
      <c r="AD84" s="68"/>
      <c r="AE84" s="68"/>
      <c r="AF84" s="68"/>
      <c r="AG84" s="68"/>
      <c r="AH84" s="68"/>
      <c r="AI84" s="68"/>
      <c r="AJ84" s="68"/>
    </row>
    <row r="85" ht="21.0" customHeight="1">
      <c r="A85" s="522">
        <v>12004.0</v>
      </c>
      <c r="B85" s="257" t="s">
        <v>3362</v>
      </c>
      <c r="C85" s="257" t="s">
        <v>3670</v>
      </c>
      <c r="D85" s="531">
        <v>1981314.0</v>
      </c>
      <c r="E85" s="937"/>
      <c r="F85" s="530">
        <v>4074356.34</v>
      </c>
      <c r="G85" s="530">
        <v>4074356.34</v>
      </c>
      <c r="H85" s="68" t="s">
        <v>2463</v>
      </c>
      <c r="I85" s="68" t="s">
        <v>3364</v>
      </c>
      <c r="J85" s="68" t="s">
        <v>3671</v>
      </c>
      <c r="K85" s="68" t="s">
        <v>50</v>
      </c>
      <c r="L85" s="68" t="s">
        <v>3434</v>
      </c>
      <c r="M85" s="68" t="s">
        <v>1556</v>
      </c>
      <c r="N85" s="549">
        <v>45481.0</v>
      </c>
      <c r="O85" s="68" t="s">
        <v>294</v>
      </c>
      <c r="P85" s="68" t="s">
        <v>1184</v>
      </c>
      <c r="Q85" s="68" t="s">
        <v>1949</v>
      </c>
      <c r="R85" s="68"/>
      <c r="S85" s="68" t="s">
        <v>1158</v>
      </c>
      <c r="T85" s="68"/>
      <c r="U85" s="68"/>
      <c r="V85" s="68"/>
      <c r="W85" s="68"/>
      <c r="X85" s="68"/>
      <c r="Y85" s="68"/>
      <c r="Z85" s="68"/>
      <c r="AA85" s="68"/>
      <c r="AB85" s="68"/>
      <c r="AC85" s="68"/>
      <c r="AD85" s="68"/>
      <c r="AE85" s="68"/>
      <c r="AF85" s="68"/>
      <c r="AG85" s="68"/>
      <c r="AH85" s="68"/>
      <c r="AI85" s="68"/>
      <c r="AJ85" s="68"/>
    </row>
    <row r="86" ht="15.75" customHeight="1">
      <c r="A86" s="68">
        <v>13315.0</v>
      </c>
      <c r="B86" s="68" t="s">
        <v>3371</v>
      </c>
      <c r="C86" s="68" t="s">
        <v>3372</v>
      </c>
      <c r="D86" s="87">
        <v>726703.0</v>
      </c>
      <c r="E86" s="817"/>
      <c r="F86" s="87">
        <v>1457884.39</v>
      </c>
      <c r="G86" s="87">
        <v>1457884.39</v>
      </c>
      <c r="H86" s="68" t="s">
        <v>2463</v>
      </c>
      <c r="I86" s="68" t="s">
        <v>3373</v>
      </c>
      <c r="J86" s="68"/>
      <c r="K86" s="68" t="s">
        <v>3651</v>
      </c>
      <c r="L86" s="68" t="s">
        <v>3434</v>
      </c>
      <c r="M86" s="68" t="s">
        <v>1556</v>
      </c>
      <c r="N86" s="549">
        <v>45481.0</v>
      </c>
      <c r="O86" s="68" t="s">
        <v>294</v>
      </c>
      <c r="P86" s="68" t="s">
        <v>1184</v>
      </c>
      <c r="Q86" s="68" t="s">
        <v>1949</v>
      </c>
      <c r="R86" s="68"/>
      <c r="S86" s="68" t="s">
        <v>1158</v>
      </c>
      <c r="T86" s="68"/>
      <c r="U86" s="68"/>
      <c r="V86" s="68"/>
      <c r="W86" s="68"/>
      <c r="X86" s="68"/>
      <c r="Y86" s="68"/>
      <c r="Z86" s="68"/>
      <c r="AA86" s="68"/>
      <c r="AB86" s="68"/>
      <c r="AC86" s="68"/>
      <c r="AD86" s="68"/>
      <c r="AE86" s="68"/>
      <c r="AF86" s="68"/>
      <c r="AG86" s="68"/>
      <c r="AH86" s="68"/>
      <c r="AI86" s="68"/>
      <c r="AJ86" s="68"/>
    </row>
    <row r="87" ht="19.5" customHeight="1">
      <c r="A87" s="68">
        <v>25644.0</v>
      </c>
      <c r="B87" s="68" t="s">
        <v>2559</v>
      </c>
      <c r="C87" s="68" t="s">
        <v>2560</v>
      </c>
      <c r="D87" s="87">
        <v>309600.0</v>
      </c>
      <c r="E87" s="817"/>
      <c r="F87" s="87">
        <v>38100.0</v>
      </c>
      <c r="G87" s="87">
        <v>282755.43</v>
      </c>
      <c r="H87" s="68" t="s">
        <v>2463</v>
      </c>
      <c r="I87" s="68" t="s">
        <v>2561</v>
      </c>
      <c r="J87" s="68"/>
      <c r="K87" s="68" t="s">
        <v>677</v>
      </c>
      <c r="L87" s="68" t="s">
        <v>4793</v>
      </c>
      <c r="M87" s="68" t="s">
        <v>1556</v>
      </c>
      <c r="N87" s="549">
        <v>45481.0</v>
      </c>
      <c r="O87" s="68" t="s">
        <v>294</v>
      </c>
      <c r="P87" s="68" t="s">
        <v>1184</v>
      </c>
      <c r="Q87" s="68" t="s">
        <v>1949</v>
      </c>
      <c r="R87" s="68"/>
      <c r="S87" s="68" t="s">
        <v>907</v>
      </c>
      <c r="T87" s="68"/>
      <c r="U87" s="68"/>
      <c r="V87" s="68"/>
      <c r="W87" s="68"/>
      <c r="X87" s="68"/>
      <c r="Y87" s="68"/>
      <c r="Z87" s="68"/>
      <c r="AA87" s="68"/>
      <c r="AB87" s="68"/>
      <c r="AC87" s="68"/>
      <c r="AD87" s="68"/>
      <c r="AE87" s="68"/>
      <c r="AF87" s="68"/>
      <c r="AG87" s="68"/>
      <c r="AH87" s="68"/>
      <c r="AI87" s="68"/>
      <c r="AJ87" s="68"/>
    </row>
    <row r="88" ht="18.0" customHeight="1">
      <c r="A88" s="68">
        <v>25082.0</v>
      </c>
      <c r="B88" s="68" t="s">
        <v>3679</v>
      </c>
      <c r="C88" s="68" t="s">
        <v>3680</v>
      </c>
      <c r="D88" s="87">
        <v>752533.0</v>
      </c>
      <c r="E88" s="817"/>
      <c r="F88" s="87">
        <v>89210.4</v>
      </c>
      <c r="G88" s="87">
        <v>952111.4</v>
      </c>
      <c r="H88" s="68" t="s">
        <v>2463</v>
      </c>
      <c r="I88" s="68" t="s">
        <v>3681</v>
      </c>
      <c r="J88" s="68"/>
      <c r="K88" s="68" t="s">
        <v>23</v>
      </c>
      <c r="L88" s="68" t="s">
        <v>4794</v>
      </c>
      <c r="M88" s="68" t="s">
        <v>1556</v>
      </c>
      <c r="N88" s="549">
        <v>45481.0</v>
      </c>
      <c r="O88" s="68" t="s">
        <v>294</v>
      </c>
      <c r="P88" s="68" t="s">
        <v>1184</v>
      </c>
      <c r="Q88" s="68" t="s">
        <v>1949</v>
      </c>
      <c r="R88" s="68"/>
      <c r="S88" s="68" t="s">
        <v>907</v>
      </c>
      <c r="T88" s="68"/>
      <c r="U88" s="68"/>
      <c r="V88" s="68"/>
      <c r="W88" s="68"/>
      <c r="X88" s="68"/>
      <c r="Y88" s="68"/>
      <c r="Z88" s="68"/>
      <c r="AA88" s="68"/>
      <c r="AB88" s="68"/>
      <c r="AC88" s="68"/>
      <c r="AD88" s="68"/>
      <c r="AE88" s="68"/>
      <c r="AF88" s="68"/>
      <c r="AG88" s="68"/>
      <c r="AH88" s="68"/>
      <c r="AI88" s="68"/>
      <c r="AJ88" s="68"/>
    </row>
    <row r="89" ht="17.25" customHeight="1">
      <c r="A89" s="510">
        <v>24017.0</v>
      </c>
      <c r="B89" s="283" t="s">
        <v>3683</v>
      </c>
      <c r="C89" s="556" t="s">
        <v>3684</v>
      </c>
      <c r="D89" s="587">
        <v>205000.0</v>
      </c>
      <c r="E89" s="947"/>
      <c r="F89" s="556">
        <v>139000.0</v>
      </c>
      <c r="G89" s="327">
        <v>225513.12</v>
      </c>
      <c r="H89" s="283" t="s">
        <v>14</v>
      </c>
      <c r="I89" s="283" t="s">
        <v>3685</v>
      </c>
      <c r="J89" s="283"/>
      <c r="K89" s="283" t="s">
        <v>3686</v>
      </c>
      <c r="L89" s="283" t="s">
        <v>4795</v>
      </c>
      <c r="M89" s="283" t="s">
        <v>1556</v>
      </c>
      <c r="N89" s="549">
        <v>45481.0</v>
      </c>
      <c r="O89" s="283" t="s">
        <v>301</v>
      </c>
      <c r="P89" s="283" t="s">
        <v>1184</v>
      </c>
      <c r="Q89" s="283" t="s">
        <v>301</v>
      </c>
      <c r="R89" s="283"/>
      <c r="S89" s="283" t="s">
        <v>2287</v>
      </c>
      <c r="T89" s="283"/>
      <c r="U89" s="283"/>
      <c r="V89" s="283"/>
      <c r="W89" s="283"/>
      <c r="X89" s="283"/>
      <c r="Y89" s="283"/>
      <c r="Z89" s="283"/>
      <c r="AA89" s="283"/>
      <c r="AB89" s="283"/>
      <c r="AC89" s="283"/>
      <c r="AD89" s="283"/>
      <c r="AE89" s="283"/>
      <c r="AF89" s="283"/>
      <c r="AG89" s="283"/>
      <c r="AH89" s="283"/>
      <c r="AI89" s="283"/>
      <c r="AJ89" s="283"/>
      <c r="AK89" s="588"/>
      <c r="AL89" s="588"/>
      <c r="AM89" s="588"/>
    </row>
    <row r="90" ht="17.25" customHeight="1">
      <c r="A90" s="371"/>
      <c r="B90" s="560">
        <v>45512.0</v>
      </c>
      <c r="C90" s="409"/>
      <c r="D90" s="409"/>
      <c r="E90" s="948"/>
      <c r="F90" s="409"/>
      <c r="G90" s="68"/>
      <c r="H90" s="68"/>
      <c r="I90" s="68"/>
      <c r="J90" s="68"/>
      <c r="K90" s="68"/>
      <c r="L90" s="68"/>
      <c r="M90" s="68"/>
      <c r="N90" s="371"/>
      <c r="O90" s="68"/>
      <c r="P90" s="68"/>
      <c r="Q90" s="68"/>
      <c r="R90" s="68"/>
      <c r="S90" s="68"/>
      <c r="T90" s="68"/>
      <c r="U90" s="68"/>
      <c r="V90" s="68"/>
      <c r="W90" s="68"/>
      <c r="X90" s="68"/>
      <c r="Y90" s="68"/>
      <c r="Z90" s="68"/>
      <c r="AA90" s="68"/>
      <c r="AB90" s="68"/>
      <c r="AC90" s="68"/>
      <c r="AD90" s="68"/>
      <c r="AE90" s="68"/>
      <c r="AF90" s="68"/>
      <c r="AG90" s="68"/>
      <c r="AH90" s="68"/>
      <c r="AI90" s="68"/>
      <c r="AJ90" s="68"/>
    </row>
    <row r="91" ht="20.25" customHeight="1">
      <c r="A91" s="68">
        <v>12911.0</v>
      </c>
      <c r="B91" s="68" t="s">
        <v>3469</v>
      </c>
      <c r="C91" s="68" t="s">
        <v>3470</v>
      </c>
      <c r="D91" s="87">
        <v>543192.0</v>
      </c>
      <c r="E91" s="817"/>
      <c r="F91" s="107">
        <v>1096558.68</v>
      </c>
      <c r="G91" s="87">
        <v>1096558.68</v>
      </c>
      <c r="H91" s="68" t="s">
        <v>2463</v>
      </c>
      <c r="I91" s="68" t="s">
        <v>3471</v>
      </c>
      <c r="J91" s="68"/>
      <c r="K91" s="68" t="s">
        <v>176</v>
      </c>
      <c r="L91" s="68" t="s">
        <v>3434</v>
      </c>
      <c r="M91" s="68" t="s">
        <v>1556</v>
      </c>
      <c r="N91" s="549">
        <v>45512.0</v>
      </c>
      <c r="O91" s="68" t="s">
        <v>294</v>
      </c>
      <c r="P91" s="68" t="s">
        <v>1184</v>
      </c>
      <c r="Q91" s="68" t="s">
        <v>1949</v>
      </c>
      <c r="R91" s="68"/>
      <c r="S91" s="68" t="s">
        <v>1158</v>
      </c>
      <c r="T91" s="68"/>
      <c r="U91" s="68"/>
      <c r="V91" s="68"/>
      <c r="W91" s="68"/>
      <c r="X91" s="68"/>
      <c r="Y91" s="68"/>
      <c r="Z91" s="68"/>
      <c r="AA91" s="68"/>
      <c r="AB91" s="68"/>
      <c r="AC91" s="68"/>
      <c r="AD91" s="68"/>
      <c r="AE91" s="68"/>
      <c r="AF91" s="68"/>
      <c r="AG91" s="68"/>
      <c r="AH91" s="68"/>
      <c r="AI91" s="68"/>
      <c r="AJ91" s="68"/>
    </row>
    <row r="92" ht="21.75" customHeight="1">
      <c r="A92" s="68">
        <v>20527.0</v>
      </c>
      <c r="B92" s="68" t="s">
        <v>3358</v>
      </c>
      <c r="C92" s="68" t="s">
        <v>3359</v>
      </c>
      <c r="D92" s="87">
        <v>600000.0</v>
      </c>
      <c r="E92" s="817"/>
      <c r="F92" s="87">
        <v>1201542.43</v>
      </c>
      <c r="G92" s="87">
        <v>1201542.43</v>
      </c>
      <c r="H92" s="68" t="s">
        <v>2463</v>
      </c>
      <c r="I92" s="68" t="s">
        <v>3360</v>
      </c>
      <c r="J92" s="68" t="s">
        <v>3361</v>
      </c>
      <c r="K92" s="68" t="s">
        <v>176</v>
      </c>
      <c r="L92" s="68" t="s">
        <v>3434</v>
      </c>
      <c r="M92" s="68" t="s">
        <v>1556</v>
      </c>
      <c r="N92" s="549">
        <v>45512.0</v>
      </c>
      <c r="O92" s="68" t="s">
        <v>294</v>
      </c>
      <c r="P92" s="68" t="s">
        <v>1184</v>
      </c>
      <c r="Q92" s="68" t="s">
        <v>1949</v>
      </c>
      <c r="R92" s="68"/>
      <c r="S92" s="68" t="s">
        <v>1158</v>
      </c>
      <c r="T92" s="68"/>
      <c r="U92" s="68"/>
      <c r="V92" s="68"/>
      <c r="W92" s="68"/>
      <c r="X92" s="68"/>
      <c r="Y92" s="68"/>
      <c r="Z92" s="68"/>
      <c r="AA92" s="68"/>
      <c r="AB92" s="68"/>
      <c r="AC92" s="68"/>
      <c r="AD92" s="68"/>
      <c r="AE92" s="68"/>
      <c r="AF92" s="68"/>
      <c r="AG92" s="68"/>
      <c r="AH92" s="68"/>
      <c r="AI92" s="68"/>
      <c r="AJ92" s="68"/>
    </row>
    <row r="93" ht="16.5" customHeight="1">
      <c r="A93" s="68">
        <v>10913.0</v>
      </c>
      <c r="B93" s="521" t="s">
        <v>3697</v>
      </c>
      <c r="C93" s="68" t="s">
        <v>3698</v>
      </c>
      <c r="D93" s="87">
        <v>150000.0</v>
      </c>
      <c r="E93" s="817"/>
      <c r="F93" s="87">
        <v>489041.82</v>
      </c>
      <c r="G93" s="87">
        <v>489041.82</v>
      </c>
      <c r="H93" s="68" t="s">
        <v>2463</v>
      </c>
      <c r="I93" s="68" t="s">
        <v>3699</v>
      </c>
      <c r="J93" s="68" t="s">
        <v>2262</v>
      </c>
      <c r="K93" s="68" t="s">
        <v>725</v>
      </c>
      <c r="L93" s="68" t="s">
        <v>3434</v>
      </c>
      <c r="M93" s="68" t="s">
        <v>1556</v>
      </c>
      <c r="N93" s="549">
        <v>45512.0</v>
      </c>
      <c r="O93" s="68" t="s">
        <v>294</v>
      </c>
      <c r="P93" s="68" t="s">
        <v>1184</v>
      </c>
      <c r="Q93" s="68" t="s">
        <v>1949</v>
      </c>
      <c r="R93" s="68"/>
      <c r="S93" s="68" t="s">
        <v>1158</v>
      </c>
      <c r="T93" s="68"/>
      <c r="U93" s="68"/>
      <c r="V93" s="68"/>
      <c r="W93" s="68"/>
      <c r="X93" s="68"/>
      <c r="Y93" s="68"/>
      <c r="Z93" s="68"/>
      <c r="AA93" s="68"/>
      <c r="AB93" s="68"/>
      <c r="AC93" s="68"/>
      <c r="AD93" s="68"/>
      <c r="AE93" s="68"/>
      <c r="AF93" s="68"/>
      <c r="AG93" s="68"/>
      <c r="AH93" s="68"/>
      <c r="AI93" s="68"/>
      <c r="AJ93" s="68"/>
    </row>
    <row r="94" ht="17.25" customHeight="1">
      <c r="A94" s="68">
        <v>25054.0</v>
      </c>
      <c r="B94" s="68" t="s">
        <v>3700</v>
      </c>
      <c r="C94" s="68" t="s">
        <v>3701</v>
      </c>
      <c r="D94" s="87">
        <v>720000.0</v>
      </c>
      <c r="E94" s="817"/>
      <c r="F94" s="87">
        <v>95000.0</v>
      </c>
      <c r="G94" s="119">
        <v>919645.32</v>
      </c>
      <c r="H94" s="68" t="s">
        <v>2463</v>
      </c>
      <c r="I94" s="68" t="s">
        <v>3702</v>
      </c>
      <c r="J94" s="68"/>
      <c r="K94" s="68" t="s">
        <v>2973</v>
      </c>
      <c r="L94" s="68" t="s">
        <v>3703</v>
      </c>
      <c r="M94" s="68" t="s">
        <v>1556</v>
      </c>
      <c r="N94" s="371" t="s">
        <v>3704</v>
      </c>
      <c r="O94" s="68" t="s">
        <v>294</v>
      </c>
      <c r="P94" s="68" t="s">
        <v>1184</v>
      </c>
      <c r="Q94" s="68" t="s">
        <v>1949</v>
      </c>
      <c r="R94" s="68"/>
      <c r="S94" s="68" t="s">
        <v>1158</v>
      </c>
      <c r="T94" s="68"/>
      <c r="U94" s="68"/>
      <c r="V94" s="68"/>
      <c r="W94" s="68"/>
      <c r="X94" s="68"/>
      <c r="Y94" s="68"/>
      <c r="Z94" s="68"/>
      <c r="AA94" s="68"/>
      <c r="AB94" s="68"/>
      <c r="AC94" s="68"/>
      <c r="AD94" s="68"/>
      <c r="AE94" s="68"/>
      <c r="AF94" s="68"/>
      <c r="AG94" s="68"/>
      <c r="AH94" s="68"/>
      <c r="AI94" s="68"/>
      <c r="AJ94" s="68"/>
    </row>
    <row r="95" ht="15.75" customHeight="1">
      <c r="A95" s="371">
        <v>12940.0</v>
      </c>
      <c r="B95" s="409" t="s">
        <v>3705</v>
      </c>
      <c r="C95" s="409" t="s">
        <v>3706</v>
      </c>
      <c r="D95" s="87">
        <v>1500000.0</v>
      </c>
      <c r="E95" s="817"/>
      <c r="F95" s="87">
        <v>3061637.19</v>
      </c>
      <c r="G95" s="87">
        <v>3061637.19</v>
      </c>
      <c r="H95" s="68" t="s">
        <v>2463</v>
      </c>
      <c r="I95" s="68" t="s">
        <v>1618</v>
      </c>
      <c r="J95" s="68" t="s">
        <v>2014</v>
      </c>
      <c r="K95" s="68" t="s">
        <v>3707</v>
      </c>
      <c r="L95" s="68" t="s">
        <v>3434</v>
      </c>
      <c r="M95" s="68" t="s">
        <v>1556</v>
      </c>
      <c r="N95" s="371" t="s">
        <v>3704</v>
      </c>
      <c r="O95" s="68" t="s">
        <v>294</v>
      </c>
      <c r="P95" s="68" t="s">
        <v>1184</v>
      </c>
      <c r="Q95" s="68" t="s">
        <v>1949</v>
      </c>
      <c r="R95" s="68"/>
      <c r="S95" s="68" t="s">
        <v>907</v>
      </c>
      <c r="T95" s="68"/>
      <c r="U95" s="68"/>
      <c r="V95" s="68"/>
      <c r="W95" s="68"/>
      <c r="X95" s="68"/>
      <c r="Y95" s="68"/>
      <c r="Z95" s="68"/>
      <c r="AA95" s="68"/>
      <c r="AB95" s="68"/>
      <c r="AC95" s="68"/>
      <c r="AD95" s="68"/>
      <c r="AE95" s="68"/>
      <c r="AF95" s="68"/>
      <c r="AG95" s="68"/>
      <c r="AH95" s="68"/>
      <c r="AI95" s="68"/>
      <c r="AJ95" s="68"/>
    </row>
    <row r="96" ht="15.75" customHeight="1">
      <c r="A96" s="68">
        <v>19219.0</v>
      </c>
      <c r="B96" s="68" t="s">
        <v>3708</v>
      </c>
      <c r="C96" s="68" t="s">
        <v>3709</v>
      </c>
      <c r="D96" s="87">
        <v>3096184.67</v>
      </c>
      <c r="E96" s="817"/>
      <c r="F96" s="87">
        <v>3127184.67</v>
      </c>
      <c r="G96" s="87">
        <v>3127184.67</v>
      </c>
      <c r="H96" s="68" t="s">
        <v>2463</v>
      </c>
      <c r="I96" s="68" t="s">
        <v>165</v>
      </c>
      <c r="J96" s="68" t="s">
        <v>2022</v>
      </c>
      <c r="K96" s="68" t="s">
        <v>677</v>
      </c>
      <c r="L96" s="68" t="s">
        <v>3434</v>
      </c>
      <c r="M96" s="68" t="s">
        <v>1556</v>
      </c>
      <c r="N96" s="371" t="s">
        <v>3704</v>
      </c>
      <c r="O96" s="68" t="s">
        <v>294</v>
      </c>
      <c r="P96" s="68" t="s">
        <v>1184</v>
      </c>
      <c r="Q96" s="68" t="s">
        <v>1949</v>
      </c>
      <c r="R96" s="68"/>
      <c r="S96" s="68" t="s">
        <v>907</v>
      </c>
      <c r="T96" s="68"/>
      <c r="U96" s="68"/>
      <c r="V96" s="68"/>
      <c r="W96" s="68"/>
      <c r="X96" s="68"/>
      <c r="Y96" s="68"/>
      <c r="Z96" s="68"/>
      <c r="AA96" s="68"/>
      <c r="AB96" s="68"/>
      <c r="AC96" s="68"/>
      <c r="AD96" s="68"/>
      <c r="AE96" s="68"/>
      <c r="AF96" s="68"/>
      <c r="AG96" s="68"/>
      <c r="AH96" s="68"/>
      <c r="AI96" s="68"/>
      <c r="AJ96" s="68"/>
    </row>
    <row r="97" ht="15.75" customHeight="1">
      <c r="A97" s="68"/>
      <c r="B97" s="68"/>
      <c r="C97" s="68"/>
      <c r="D97" s="87"/>
      <c r="E97" s="817"/>
      <c r="F97" s="87"/>
      <c r="G97" s="87"/>
      <c r="H97" s="68"/>
      <c r="I97" s="68"/>
      <c r="J97" s="68"/>
      <c r="K97" s="68"/>
      <c r="L97" s="68"/>
      <c r="M97" s="68"/>
      <c r="N97" s="371"/>
      <c r="O97" s="68"/>
      <c r="P97" s="68"/>
      <c r="Q97" s="68"/>
      <c r="R97" s="68"/>
      <c r="S97" s="68"/>
      <c r="T97" s="68"/>
      <c r="U97" s="68"/>
      <c r="V97" s="68"/>
      <c r="W97" s="68"/>
      <c r="X97" s="68"/>
      <c r="Y97" s="68"/>
      <c r="Z97" s="68"/>
      <c r="AA97" s="68"/>
      <c r="AB97" s="68"/>
      <c r="AC97" s="68"/>
      <c r="AD97" s="68"/>
      <c r="AE97" s="68"/>
      <c r="AF97" s="68"/>
      <c r="AG97" s="68"/>
      <c r="AH97" s="68"/>
      <c r="AI97" s="68"/>
      <c r="AJ97" s="68"/>
    </row>
    <row r="98" ht="15.75" customHeight="1">
      <c r="A98" s="68"/>
      <c r="B98" s="560">
        <v>45513.0</v>
      </c>
      <c r="C98" s="68"/>
      <c r="D98" s="87"/>
      <c r="E98" s="817"/>
      <c r="F98" s="87"/>
      <c r="G98" s="87"/>
      <c r="H98" s="68"/>
      <c r="I98" s="68"/>
      <c r="J98" s="68"/>
      <c r="K98" s="68"/>
      <c r="L98" s="68"/>
      <c r="M98" s="68"/>
      <c r="N98" s="371"/>
      <c r="O98" s="68"/>
      <c r="P98" s="68"/>
      <c r="Q98" s="68"/>
      <c r="R98" s="68"/>
      <c r="S98" s="68"/>
      <c r="T98" s="68"/>
      <c r="U98" s="68"/>
      <c r="V98" s="68"/>
      <c r="W98" s="68"/>
      <c r="X98" s="68"/>
      <c r="Y98" s="68"/>
      <c r="Z98" s="68"/>
      <c r="AA98" s="68"/>
      <c r="AB98" s="68"/>
      <c r="AC98" s="68"/>
      <c r="AD98" s="68"/>
      <c r="AE98" s="68"/>
      <c r="AF98" s="68"/>
      <c r="AG98" s="68"/>
      <c r="AH98" s="68"/>
      <c r="AI98" s="68"/>
      <c r="AJ98" s="68"/>
    </row>
    <row r="99" ht="19.5" customHeight="1">
      <c r="A99" s="371">
        <v>26944.0</v>
      </c>
      <c r="B99" s="409" t="s">
        <v>3483</v>
      </c>
      <c r="C99" s="409" t="s">
        <v>3484</v>
      </c>
      <c r="D99" s="87">
        <v>564000.0</v>
      </c>
      <c r="E99" s="817"/>
      <c r="F99" s="87">
        <v>204005.4</v>
      </c>
      <c r="G99" s="87">
        <v>743922.16</v>
      </c>
      <c r="H99" s="68" t="s">
        <v>45</v>
      </c>
      <c r="I99" s="68" t="s">
        <v>3485</v>
      </c>
      <c r="J99" s="68" t="s">
        <v>2014</v>
      </c>
      <c r="K99" s="68" t="s">
        <v>2818</v>
      </c>
      <c r="L99" s="88" t="s">
        <v>3486</v>
      </c>
      <c r="M99" s="68" t="s">
        <v>1556</v>
      </c>
      <c r="N99" s="561">
        <v>45513.0</v>
      </c>
      <c r="O99" s="68" t="s">
        <v>294</v>
      </c>
      <c r="P99" s="68" t="s">
        <v>1184</v>
      </c>
      <c r="Q99" s="68" t="s">
        <v>1949</v>
      </c>
      <c r="R99" s="68"/>
      <c r="S99" s="68" t="s">
        <v>907</v>
      </c>
      <c r="T99" s="68"/>
      <c r="U99" s="68"/>
      <c r="V99" s="68"/>
      <c r="W99" s="68"/>
      <c r="X99" s="68"/>
      <c r="Y99" s="68"/>
      <c r="Z99" s="68"/>
      <c r="AA99" s="68"/>
      <c r="AB99" s="68"/>
      <c r="AC99" s="68"/>
      <c r="AD99" s="68"/>
      <c r="AE99" s="68"/>
      <c r="AF99" s="68"/>
      <c r="AG99" s="68"/>
      <c r="AH99" s="68"/>
      <c r="AI99" s="68"/>
      <c r="AJ99" s="68"/>
    </row>
    <row r="100" ht="21.0" customHeight="1">
      <c r="A100" s="371">
        <v>26810.0</v>
      </c>
      <c r="B100" s="409" t="s">
        <v>3715</v>
      </c>
      <c r="C100" s="409" t="s">
        <v>3716</v>
      </c>
      <c r="D100" s="87">
        <v>120000.0</v>
      </c>
      <c r="E100" s="817"/>
      <c r="F100" s="87"/>
      <c r="G100" s="87">
        <v>177499.48</v>
      </c>
      <c r="H100" s="68" t="s">
        <v>45</v>
      </c>
      <c r="I100" s="68" t="s">
        <v>3717</v>
      </c>
      <c r="J100" s="68" t="s">
        <v>2014</v>
      </c>
      <c r="K100" s="68" t="s">
        <v>54</v>
      </c>
      <c r="L100" s="68" t="s">
        <v>3718</v>
      </c>
      <c r="M100" s="68" t="s">
        <v>1556</v>
      </c>
      <c r="N100" s="137">
        <v>45513.0</v>
      </c>
      <c r="O100" s="68" t="s">
        <v>301</v>
      </c>
      <c r="P100" s="68" t="s">
        <v>1184</v>
      </c>
      <c r="Q100" s="68" t="s">
        <v>301</v>
      </c>
      <c r="R100" s="68" t="s">
        <v>3719</v>
      </c>
      <c r="S100" s="68" t="s">
        <v>1158</v>
      </c>
      <c r="T100" s="68"/>
      <c r="U100" s="68"/>
      <c r="V100" s="68"/>
      <c r="W100" s="68"/>
      <c r="X100" s="68"/>
      <c r="Y100" s="68"/>
      <c r="Z100" s="68"/>
      <c r="AA100" s="68"/>
      <c r="AB100" s="68"/>
      <c r="AC100" s="68"/>
      <c r="AD100" s="68"/>
      <c r="AE100" s="68"/>
      <c r="AF100" s="68"/>
      <c r="AG100" s="68"/>
      <c r="AH100" s="68"/>
      <c r="AI100" s="68"/>
      <c r="AJ100" s="68"/>
    </row>
    <row r="101" ht="18.75" customHeight="1">
      <c r="A101" s="68">
        <v>20485.0</v>
      </c>
      <c r="B101" s="68" t="s">
        <v>3431</v>
      </c>
      <c r="C101" s="68" t="s">
        <v>3432</v>
      </c>
      <c r="D101" s="87">
        <v>450000.0</v>
      </c>
      <c r="E101" s="817"/>
      <c r="F101" s="87">
        <v>919808.89</v>
      </c>
      <c r="G101" s="87">
        <v>919808.89</v>
      </c>
      <c r="H101" s="68" t="s">
        <v>45</v>
      </c>
      <c r="I101" s="68" t="s">
        <v>1684</v>
      </c>
      <c r="J101" s="68" t="s">
        <v>3433</v>
      </c>
      <c r="K101" s="68" t="s">
        <v>50</v>
      </c>
      <c r="L101" s="68" t="s">
        <v>3434</v>
      </c>
      <c r="M101" s="68" t="s">
        <v>1556</v>
      </c>
      <c r="N101" s="546">
        <v>45513.0</v>
      </c>
      <c r="O101" s="68" t="s">
        <v>294</v>
      </c>
      <c r="P101" s="68" t="s">
        <v>1184</v>
      </c>
      <c r="Q101" s="68" t="s">
        <v>1949</v>
      </c>
      <c r="R101" s="68"/>
      <c r="S101" s="68" t="s">
        <v>1158</v>
      </c>
      <c r="T101" s="68"/>
      <c r="U101" s="68"/>
      <c r="V101" s="68"/>
      <c r="W101" s="68"/>
      <c r="X101" s="68"/>
      <c r="Y101" s="68"/>
      <c r="Z101" s="68"/>
      <c r="AA101" s="68"/>
      <c r="AB101" s="68"/>
      <c r="AC101" s="68"/>
      <c r="AD101" s="68"/>
      <c r="AE101" s="68"/>
      <c r="AF101" s="68"/>
      <c r="AG101" s="68"/>
      <c r="AH101" s="68"/>
      <c r="AI101" s="68"/>
      <c r="AJ101" s="68"/>
    </row>
    <row r="102" ht="21.75" customHeight="1">
      <c r="A102" s="510">
        <v>11852.0</v>
      </c>
      <c r="B102" s="555" t="s">
        <v>3720</v>
      </c>
      <c r="C102" s="556" t="s">
        <v>3721</v>
      </c>
      <c r="D102" s="87">
        <v>2096277.0</v>
      </c>
      <c r="E102" s="817"/>
      <c r="F102" s="107">
        <v>4352045.12</v>
      </c>
      <c r="G102" s="87">
        <v>4352045.12</v>
      </c>
      <c r="H102" s="68" t="s">
        <v>45</v>
      </c>
      <c r="I102" s="330" t="s">
        <v>3722</v>
      </c>
      <c r="J102" s="68"/>
      <c r="K102" s="68" t="s">
        <v>576</v>
      </c>
      <c r="L102" s="68" t="s">
        <v>3434</v>
      </c>
      <c r="M102" s="68" t="s">
        <v>1556</v>
      </c>
      <c r="N102" s="546">
        <v>45513.0</v>
      </c>
      <c r="O102" s="68" t="s">
        <v>294</v>
      </c>
      <c r="P102" s="68" t="s">
        <v>1184</v>
      </c>
      <c r="Q102" s="68" t="s">
        <v>1949</v>
      </c>
      <c r="R102" s="68"/>
      <c r="S102" s="68" t="s">
        <v>1158</v>
      </c>
      <c r="T102" s="68"/>
      <c r="U102" s="68"/>
      <c r="V102" s="68"/>
      <c r="W102" s="68"/>
      <c r="X102" s="68"/>
      <c r="Y102" s="68"/>
      <c r="Z102" s="68"/>
      <c r="AA102" s="68"/>
      <c r="AB102" s="68"/>
      <c r="AC102" s="68"/>
      <c r="AD102" s="68"/>
      <c r="AE102" s="68"/>
      <c r="AF102" s="68"/>
      <c r="AG102" s="68"/>
      <c r="AH102" s="68"/>
      <c r="AI102" s="68"/>
      <c r="AJ102" s="68"/>
    </row>
    <row r="103" ht="21.75" customHeight="1">
      <c r="A103" s="371">
        <v>11803.0</v>
      </c>
      <c r="B103" s="409" t="s">
        <v>3723</v>
      </c>
      <c r="C103" s="409" t="s">
        <v>3724</v>
      </c>
      <c r="D103" s="120">
        <v>312000.0</v>
      </c>
      <c r="E103" s="833"/>
      <c r="F103" s="120">
        <v>124863.99</v>
      </c>
      <c r="G103" s="120">
        <v>124863.99</v>
      </c>
      <c r="H103" s="68" t="s">
        <v>45</v>
      </c>
      <c r="I103" s="89" t="s">
        <v>3725</v>
      </c>
      <c r="K103" s="68" t="s">
        <v>576</v>
      </c>
      <c r="L103" s="68" t="s">
        <v>3434</v>
      </c>
      <c r="M103" s="68" t="s">
        <v>1556</v>
      </c>
      <c r="N103" s="546">
        <v>45513.0</v>
      </c>
      <c r="O103" s="68" t="s">
        <v>294</v>
      </c>
      <c r="P103" s="68" t="s">
        <v>1184</v>
      </c>
      <c r="Q103" s="68" t="s">
        <v>1949</v>
      </c>
      <c r="S103" s="68" t="s">
        <v>1158</v>
      </c>
    </row>
    <row r="104" ht="24.75" customHeight="1">
      <c r="A104" s="371">
        <v>23323.0</v>
      </c>
      <c r="B104" s="409" t="s">
        <v>1647</v>
      </c>
      <c r="C104" s="409" t="s">
        <v>1648</v>
      </c>
      <c r="D104" s="87">
        <v>3424258.0</v>
      </c>
      <c r="E104" s="817"/>
      <c r="F104" s="87">
        <v>6970911.13</v>
      </c>
      <c r="G104" s="87">
        <v>6970911.13</v>
      </c>
      <c r="H104" s="68" t="s">
        <v>2463</v>
      </c>
      <c r="I104" s="68" t="s">
        <v>3726</v>
      </c>
      <c r="J104" s="68" t="s">
        <v>3727</v>
      </c>
      <c r="K104" s="68" t="s">
        <v>677</v>
      </c>
      <c r="L104" s="68" t="s">
        <v>3728</v>
      </c>
      <c r="M104" s="68" t="s">
        <v>1556</v>
      </c>
      <c r="N104" s="561">
        <v>45513.0</v>
      </c>
      <c r="O104" s="68" t="s">
        <v>294</v>
      </c>
      <c r="P104" s="68" t="s">
        <v>1184</v>
      </c>
      <c r="Q104" s="68" t="s">
        <v>1949</v>
      </c>
      <c r="R104" s="68"/>
      <c r="S104" s="68" t="s">
        <v>907</v>
      </c>
      <c r="T104" s="68"/>
      <c r="U104" s="68"/>
      <c r="V104" s="68"/>
      <c r="W104" s="68"/>
      <c r="X104" s="68"/>
      <c r="Y104" s="68"/>
      <c r="Z104" s="68"/>
      <c r="AA104" s="68"/>
      <c r="AB104" s="68"/>
      <c r="AC104" s="68"/>
      <c r="AD104" s="68"/>
      <c r="AE104" s="68"/>
      <c r="AF104" s="68"/>
      <c r="AG104" s="68"/>
      <c r="AH104" s="68"/>
      <c r="AI104" s="68"/>
      <c r="AJ104" s="68"/>
    </row>
    <row r="105" ht="28.5" customHeight="1">
      <c r="A105" s="515">
        <v>22948.0</v>
      </c>
      <c r="B105" s="486" t="s">
        <v>2658</v>
      </c>
      <c r="C105" s="486" t="s">
        <v>2659</v>
      </c>
      <c r="D105" s="87">
        <v>228000.0</v>
      </c>
      <c r="E105" s="817"/>
      <c r="F105" s="87">
        <v>457227.43</v>
      </c>
      <c r="G105" s="87">
        <v>457227.43</v>
      </c>
      <c r="H105" s="68" t="s">
        <v>2463</v>
      </c>
      <c r="I105" s="68" t="s">
        <v>2660</v>
      </c>
      <c r="J105" s="68" t="s">
        <v>2661</v>
      </c>
      <c r="K105" s="68" t="s">
        <v>3707</v>
      </c>
      <c r="L105" s="68" t="s">
        <v>2662</v>
      </c>
      <c r="M105" s="90" t="s">
        <v>294</v>
      </c>
      <c r="N105" s="561">
        <v>45513.0</v>
      </c>
      <c r="O105" s="185" t="s">
        <v>294</v>
      </c>
      <c r="P105" s="68" t="s">
        <v>2581</v>
      </c>
      <c r="Q105" s="68" t="s">
        <v>855</v>
      </c>
      <c r="R105" s="68"/>
      <c r="S105" s="68" t="s">
        <v>907</v>
      </c>
    </row>
    <row r="106" ht="16.5" customHeight="1">
      <c r="A106" s="68">
        <v>25510.0</v>
      </c>
      <c r="B106" s="68" t="s">
        <v>3354</v>
      </c>
      <c r="C106" s="68" t="s">
        <v>3729</v>
      </c>
      <c r="D106" s="87">
        <v>228000.0</v>
      </c>
      <c r="E106" s="817"/>
      <c r="F106" s="87">
        <v>494411.62</v>
      </c>
      <c r="G106" s="87">
        <v>494411.62</v>
      </c>
      <c r="H106" s="68" t="s">
        <v>2463</v>
      </c>
      <c r="I106" s="68" t="s">
        <v>3356</v>
      </c>
      <c r="J106" s="68" t="s">
        <v>2053</v>
      </c>
      <c r="K106" s="68" t="s">
        <v>176</v>
      </c>
      <c r="L106" s="68" t="s">
        <v>3730</v>
      </c>
      <c r="M106" s="90" t="s">
        <v>294</v>
      </c>
      <c r="N106" s="546">
        <v>45513.0</v>
      </c>
      <c r="O106" s="185" t="s">
        <v>294</v>
      </c>
      <c r="P106" s="68" t="s">
        <v>2581</v>
      </c>
      <c r="Q106" s="68" t="s">
        <v>855</v>
      </c>
      <c r="R106" s="68"/>
      <c r="S106" s="68" t="s">
        <v>1158</v>
      </c>
      <c r="T106" s="68"/>
      <c r="U106" s="68"/>
      <c r="V106" s="68"/>
      <c r="W106" s="68"/>
      <c r="X106" s="68"/>
      <c r="Y106" s="68"/>
      <c r="Z106" s="68"/>
      <c r="AA106" s="68"/>
      <c r="AB106" s="68"/>
      <c r="AC106" s="68"/>
      <c r="AD106" s="68"/>
      <c r="AE106" s="68"/>
      <c r="AF106" s="68"/>
      <c r="AG106" s="68"/>
      <c r="AH106" s="68"/>
      <c r="AI106" s="68"/>
      <c r="AJ106" s="68"/>
    </row>
    <row r="107" ht="16.5" customHeight="1">
      <c r="A107" s="68">
        <v>26954.0</v>
      </c>
      <c r="B107" s="68" t="s">
        <v>3731</v>
      </c>
      <c r="C107" s="68" t="s">
        <v>3732</v>
      </c>
      <c r="D107" s="87">
        <v>230000.0</v>
      </c>
      <c r="E107" s="817"/>
      <c r="F107" s="87">
        <v>24586.0</v>
      </c>
      <c r="G107" s="87">
        <v>359509.32</v>
      </c>
      <c r="H107" s="68" t="s">
        <v>2463</v>
      </c>
      <c r="I107" s="68" t="s">
        <v>3733</v>
      </c>
      <c r="J107" s="68" t="s">
        <v>3734</v>
      </c>
      <c r="K107" s="68" t="s">
        <v>459</v>
      </c>
      <c r="L107" s="68" t="s">
        <v>3735</v>
      </c>
      <c r="M107" s="90" t="s">
        <v>294</v>
      </c>
      <c r="N107" s="561">
        <v>45513.0</v>
      </c>
      <c r="O107" s="185" t="s">
        <v>294</v>
      </c>
      <c r="P107" s="68" t="s">
        <v>2581</v>
      </c>
      <c r="Q107" s="68" t="s">
        <v>855</v>
      </c>
      <c r="R107" s="68"/>
      <c r="S107" s="68" t="s">
        <v>907</v>
      </c>
      <c r="T107" s="68"/>
      <c r="U107" s="68"/>
      <c r="V107" s="68"/>
      <c r="W107" s="68"/>
      <c r="X107" s="68"/>
      <c r="Y107" s="68"/>
      <c r="Z107" s="68"/>
      <c r="AA107" s="68"/>
      <c r="AB107" s="68"/>
      <c r="AC107" s="68"/>
      <c r="AD107" s="68"/>
      <c r="AE107" s="68"/>
      <c r="AF107" s="68"/>
      <c r="AG107" s="68"/>
      <c r="AH107" s="68"/>
      <c r="AI107" s="68"/>
      <c r="AJ107" s="68"/>
    </row>
    <row r="108" ht="18.75" customHeight="1">
      <c r="A108" s="68">
        <v>18058.0</v>
      </c>
      <c r="B108" s="68" t="s">
        <v>3736</v>
      </c>
      <c r="C108" s="68" t="s">
        <v>1435</v>
      </c>
      <c r="D108" s="87">
        <v>700000.0</v>
      </c>
      <c r="E108" s="817"/>
      <c r="F108" s="87">
        <v>1465744.11</v>
      </c>
      <c r="G108" s="87">
        <v>1465744.11</v>
      </c>
      <c r="H108" s="68" t="s">
        <v>2463</v>
      </c>
      <c r="I108" s="68" t="s">
        <v>1436</v>
      </c>
      <c r="J108" s="68" t="s">
        <v>1789</v>
      </c>
      <c r="K108" s="68" t="s">
        <v>2973</v>
      </c>
      <c r="L108" s="68" t="s">
        <v>3737</v>
      </c>
      <c r="M108" s="90" t="s">
        <v>294</v>
      </c>
      <c r="N108" s="561">
        <v>45513.0</v>
      </c>
      <c r="O108" s="185" t="s">
        <v>294</v>
      </c>
      <c r="P108" s="68" t="s">
        <v>2581</v>
      </c>
      <c r="Q108" s="68" t="s">
        <v>855</v>
      </c>
      <c r="R108" s="68"/>
      <c r="S108" s="68" t="s">
        <v>907</v>
      </c>
      <c r="T108" s="68"/>
      <c r="U108" s="68"/>
      <c r="V108" s="68"/>
      <c r="W108" s="68"/>
      <c r="X108" s="68"/>
      <c r="Y108" s="68"/>
      <c r="Z108" s="68"/>
      <c r="AA108" s="68"/>
      <c r="AB108" s="68"/>
      <c r="AC108" s="68"/>
      <c r="AD108" s="68"/>
      <c r="AE108" s="68"/>
      <c r="AF108" s="68"/>
      <c r="AG108" s="68"/>
      <c r="AH108" s="68"/>
      <c r="AI108" s="68"/>
      <c r="AJ108" s="68"/>
    </row>
    <row r="109" ht="15.75" customHeight="1">
      <c r="A109" s="272">
        <v>27348.0</v>
      </c>
      <c r="B109" s="68" t="s">
        <v>3738</v>
      </c>
      <c r="C109" s="272" t="s">
        <v>3739</v>
      </c>
      <c r="D109" s="87">
        <v>1500000.0</v>
      </c>
      <c r="E109" s="817"/>
      <c r="F109" s="87">
        <v>1827525.0</v>
      </c>
      <c r="G109" s="87">
        <v>1827525.0</v>
      </c>
      <c r="H109" s="68" t="s">
        <v>63</v>
      </c>
      <c r="I109" s="68" t="s">
        <v>3740</v>
      </c>
      <c r="J109" s="68" t="s">
        <v>2584</v>
      </c>
      <c r="K109" s="68" t="s">
        <v>2103</v>
      </c>
      <c r="L109" s="68"/>
      <c r="M109" s="68" t="s">
        <v>2103</v>
      </c>
      <c r="N109" s="371"/>
      <c r="O109" s="68" t="s">
        <v>2102</v>
      </c>
      <c r="P109" s="68" t="s">
        <v>2102</v>
      </c>
      <c r="Q109" s="68" t="s">
        <v>2102</v>
      </c>
      <c r="R109" s="68" t="s">
        <v>2102</v>
      </c>
      <c r="S109" s="68" t="s">
        <v>1148</v>
      </c>
      <c r="T109" s="68"/>
      <c r="U109" s="68"/>
      <c r="V109" s="68"/>
      <c r="W109" s="68"/>
      <c r="X109" s="68"/>
      <c r="Y109" s="68"/>
      <c r="Z109" s="68"/>
      <c r="AA109" s="68"/>
      <c r="AB109" s="68"/>
      <c r="AC109" s="68"/>
      <c r="AD109" s="68"/>
      <c r="AE109" s="68"/>
      <c r="AF109" s="68"/>
      <c r="AG109" s="68"/>
      <c r="AH109" s="68"/>
      <c r="AI109" s="68"/>
      <c r="AJ109" s="68"/>
    </row>
    <row r="110" ht="15.75" customHeight="1">
      <c r="A110" s="472">
        <v>25824.0</v>
      </c>
      <c r="B110" s="473" t="s">
        <v>2144</v>
      </c>
      <c r="C110" s="456" t="s">
        <v>2145</v>
      </c>
      <c r="D110" s="457">
        <v>969000.0</v>
      </c>
      <c r="E110" s="949"/>
      <c r="F110" s="474">
        <v>120355.61</v>
      </c>
      <c r="G110" s="332">
        <v>1022315.91</v>
      </c>
      <c r="H110" s="440" t="s">
        <v>158</v>
      </c>
      <c r="I110" s="440" t="s">
        <v>2146</v>
      </c>
      <c r="J110" s="440" t="s">
        <v>2147</v>
      </c>
      <c r="K110" s="68" t="s">
        <v>576</v>
      </c>
      <c r="L110" s="441" t="s">
        <v>2148</v>
      </c>
      <c r="M110" s="68" t="s">
        <v>1556</v>
      </c>
      <c r="N110" s="471">
        <v>45357.0</v>
      </c>
      <c r="O110" s="68" t="s">
        <v>301</v>
      </c>
      <c r="P110" s="440" t="s">
        <v>1184</v>
      </c>
      <c r="Q110" s="68" t="s">
        <v>301</v>
      </c>
      <c r="R110" s="68" t="s">
        <v>301</v>
      </c>
      <c r="S110" s="185" t="s">
        <v>1148</v>
      </c>
    </row>
    <row r="111" ht="15.75" customHeight="1">
      <c r="A111" s="472">
        <v>26872.0</v>
      </c>
      <c r="B111" s="473" t="s">
        <v>3741</v>
      </c>
      <c r="C111" s="456" t="s">
        <v>3742</v>
      </c>
      <c r="D111" s="457">
        <v>712820.0</v>
      </c>
      <c r="E111" s="949"/>
      <c r="F111" s="474">
        <v>265212.72</v>
      </c>
      <c r="G111" s="332">
        <v>955264.05</v>
      </c>
      <c r="H111" s="68" t="s">
        <v>127</v>
      </c>
      <c r="I111" s="440" t="s">
        <v>3743</v>
      </c>
      <c r="J111" s="440" t="s">
        <v>1782</v>
      </c>
      <c r="K111" s="68" t="s">
        <v>1372</v>
      </c>
      <c r="L111" s="441" t="s">
        <v>3744</v>
      </c>
      <c r="M111" s="68" t="s">
        <v>1556</v>
      </c>
      <c r="N111" s="471"/>
      <c r="O111" s="185" t="s">
        <v>294</v>
      </c>
      <c r="P111" s="440" t="s">
        <v>1184</v>
      </c>
      <c r="Q111" s="68" t="s">
        <v>3745</v>
      </c>
      <c r="R111" s="68"/>
      <c r="S111" s="68" t="s">
        <v>215</v>
      </c>
    </row>
    <row r="112" ht="15.75" customHeight="1">
      <c r="A112" s="68"/>
      <c r="B112" s="560">
        <v>45573.0</v>
      </c>
      <c r="C112" s="68"/>
      <c r="D112" s="68"/>
      <c r="E112" s="140"/>
      <c r="F112" s="68"/>
      <c r="G112" s="68"/>
      <c r="H112" s="68"/>
      <c r="I112" s="68"/>
      <c r="J112" s="68"/>
      <c r="K112" s="68"/>
      <c r="L112" s="68"/>
      <c r="M112" s="68"/>
      <c r="N112" s="371"/>
      <c r="O112" s="68"/>
      <c r="P112" s="68"/>
      <c r="Q112" s="68"/>
      <c r="R112" s="68"/>
      <c r="S112" s="68"/>
      <c r="T112" s="68"/>
      <c r="U112" s="68"/>
      <c r="V112" s="68"/>
      <c r="W112" s="68"/>
      <c r="X112" s="68"/>
      <c r="Y112" s="68"/>
      <c r="Z112" s="68"/>
      <c r="AA112" s="68"/>
      <c r="AB112" s="68"/>
      <c r="AC112" s="68"/>
      <c r="AD112" s="68"/>
      <c r="AE112" s="68"/>
      <c r="AF112" s="68"/>
      <c r="AG112" s="68"/>
      <c r="AH112" s="68"/>
      <c r="AI112" s="68"/>
      <c r="AJ112" s="68"/>
    </row>
    <row r="113" ht="17.25" customHeight="1">
      <c r="A113" s="68">
        <v>13493.0</v>
      </c>
      <c r="B113" s="68" t="s">
        <v>3101</v>
      </c>
      <c r="C113" s="68" t="s">
        <v>3338</v>
      </c>
      <c r="D113" s="87">
        <v>264074.0</v>
      </c>
      <c r="E113" s="817"/>
      <c r="F113" s="87">
        <v>594135.64</v>
      </c>
      <c r="G113" s="87">
        <v>594135.64</v>
      </c>
      <c r="H113" s="68" t="s">
        <v>2463</v>
      </c>
      <c r="I113" s="68" t="s">
        <v>1680</v>
      </c>
      <c r="J113" s="68" t="s">
        <v>2669</v>
      </c>
      <c r="K113" s="68" t="s">
        <v>176</v>
      </c>
      <c r="L113" s="68" t="s">
        <v>1206</v>
      </c>
      <c r="M113" s="68" t="s">
        <v>294</v>
      </c>
      <c r="N113" s="546">
        <v>45573.0</v>
      </c>
      <c r="O113" s="68" t="s">
        <v>294</v>
      </c>
      <c r="P113" s="68" t="s">
        <v>2581</v>
      </c>
      <c r="Q113" s="68" t="s">
        <v>855</v>
      </c>
      <c r="R113" s="68"/>
      <c r="S113" s="68" t="s">
        <v>1158</v>
      </c>
      <c r="T113" s="68"/>
      <c r="U113" s="68"/>
      <c r="V113" s="68"/>
      <c r="W113" s="68"/>
      <c r="X113" s="68"/>
      <c r="Y113" s="68"/>
      <c r="Z113" s="68"/>
      <c r="AA113" s="68"/>
      <c r="AB113" s="68"/>
      <c r="AC113" s="68"/>
      <c r="AD113" s="68"/>
      <c r="AE113" s="68"/>
      <c r="AF113" s="68"/>
      <c r="AG113" s="68"/>
      <c r="AH113" s="68"/>
      <c r="AI113" s="68"/>
      <c r="AJ113" s="68"/>
    </row>
    <row r="114" ht="17.25" customHeight="1">
      <c r="A114" s="68">
        <v>13447.0</v>
      </c>
      <c r="B114" s="68" t="s">
        <v>3750</v>
      </c>
      <c r="C114" s="68" t="s">
        <v>3751</v>
      </c>
      <c r="D114" s="87">
        <v>1400000.0</v>
      </c>
      <c r="E114" s="817"/>
      <c r="F114" s="87">
        <v>2896334.49</v>
      </c>
      <c r="G114" s="87">
        <v>2896334.49</v>
      </c>
      <c r="H114" s="68" t="s">
        <v>2463</v>
      </c>
      <c r="I114" s="68" t="s">
        <v>3752</v>
      </c>
      <c r="J114" s="68" t="s">
        <v>3273</v>
      </c>
      <c r="K114" s="68" t="s">
        <v>54</v>
      </c>
      <c r="L114" s="68" t="s">
        <v>3753</v>
      </c>
      <c r="M114" s="90" t="s">
        <v>294</v>
      </c>
      <c r="N114" s="561">
        <v>45514.0</v>
      </c>
      <c r="O114" s="185" t="s">
        <v>294</v>
      </c>
      <c r="P114" s="68" t="s">
        <v>2581</v>
      </c>
      <c r="Q114" s="68" t="s">
        <v>855</v>
      </c>
      <c r="R114" s="68"/>
      <c r="S114" s="68" t="s">
        <v>907</v>
      </c>
      <c r="T114" s="68"/>
      <c r="U114" s="68"/>
      <c r="V114" s="68"/>
      <c r="W114" s="68"/>
      <c r="X114" s="68"/>
      <c r="Y114" s="68"/>
      <c r="Z114" s="68"/>
      <c r="AA114" s="68"/>
      <c r="AB114" s="68"/>
      <c r="AC114" s="68"/>
      <c r="AD114" s="68"/>
      <c r="AE114" s="68"/>
      <c r="AF114" s="68"/>
      <c r="AG114" s="68"/>
      <c r="AH114" s="68"/>
      <c r="AI114" s="68"/>
      <c r="AJ114" s="68"/>
    </row>
    <row r="115" ht="15.75" customHeight="1">
      <c r="A115" s="68">
        <v>26939.0</v>
      </c>
      <c r="B115" s="68" t="s">
        <v>3754</v>
      </c>
      <c r="C115" s="68" t="s">
        <v>3755</v>
      </c>
      <c r="D115" s="87">
        <v>650000.0</v>
      </c>
      <c r="E115" s="817"/>
      <c r="F115" s="107">
        <v>138000.0</v>
      </c>
      <c r="G115" s="87">
        <v>718667.34</v>
      </c>
      <c r="H115" s="68" t="s">
        <v>127</v>
      </c>
      <c r="I115" s="68" t="s">
        <v>3756</v>
      </c>
      <c r="J115" s="68"/>
      <c r="K115" s="68" t="s">
        <v>3757</v>
      </c>
      <c r="L115" s="68" t="s">
        <v>3758</v>
      </c>
      <c r="M115" s="90" t="s">
        <v>294</v>
      </c>
      <c r="N115" s="549">
        <v>45330.0</v>
      </c>
      <c r="O115" s="185" t="s">
        <v>294</v>
      </c>
      <c r="P115" s="68" t="s">
        <v>2581</v>
      </c>
      <c r="Q115" s="68" t="s">
        <v>3745</v>
      </c>
      <c r="R115" s="68"/>
      <c r="S115" s="68" t="s">
        <v>215</v>
      </c>
      <c r="T115" s="68"/>
      <c r="U115" s="68"/>
      <c r="V115" s="68"/>
      <c r="W115" s="68"/>
      <c r="X115" s="68"/>
      <c r="Y115" s="68"/>
      <c r="Z115" s="68"/>
      <c r="AA115" s="68"/>
      <c r="AB115" s="68"/>
      <c r="AC115" s="68"/>
      <c r="AD115" s="68"/>
      <c r="AE115" s="68"/>
      <c r="AF115" s="68"/>
      <c r="AG115" s="68"/>
      <c r="AH115" s="68"/>
      <c r="AI115" s="68"/>
      <c r="AJ115" s="68"/>
    </row>
    <row r="116" ht="15.75" customHeight="1">
      <c r="A116" s="68"/>
      <c r="B116" s="560">
        <v>45634.0</v>
      </c>
      <c r="C116" s="68"/>
      <c r="D116" s="68"/>
      <c r="E116" s="140"/>
      <c r="F116" s="68"/>
      <c r="G116" s="68"/>
      <c r="H116" s="68"/>
      <c r="I116" s="68"/>
      <c r="J116" s="68"/>
      <c r="K116" s="68"/>
      <c r="L116" s="68"/>
      <c r="M116" s="68"/>
      <c r="N116" s="371"/>
      <c r="O116" s="68"/>
      <c r="P116" s="68"/>
      <c r="Q116" s="68"/>
      <c r="R116" s="68"/>
      <c r="S116" s="68"/>
      <c r="T116" s="68"/>
      <c r="U116" s="68"/>
      <c r="V116" s="68"/>
      <c r="W116" s="68"/>
      <c r="X116" s="68"/>
      <c r="Y116" s="68"/>
      <c r="Z116" s="68"/>
      <c r="AA116" s="68"/>
      <c r="AB116" s="68"/>
      <c r="AC116" s="68"/>
      <c r="AD116" s="68"/>
      <c r="AE116" s="68"/>
      <c r="AF116" s="68"/>
      <c r="AG116" s="68"/>
      <c r="AH116" s="68"/>
      <c r="AI116" s="68"/>
      <c r="AJ116" s="68"/>
    </row>
    <row r="117" ht="26.25" customHeight="1">
      <c r="A117" s="371">
        <v>26620.0</v>
      </c>
      <c r="B117" s="68" t="s">
        <v>3616</v>
      </c>
      <c r="C117" s="68" t="s">
        <v>3617</v>
      </c>
      <c r="D117" s="337">
        <v>290000.0</v>
      </c>
      <c r="E117" s="817"/>
      <c r="F117" s="337">
        <v>113823.75</v>
      </c>
      <c r="G117" s="337">
        <v>253940.75</v>
      </c>
      <c r="H117" s="68" t="s">
        <v>2463</v>
      </c>
      <c r="I117" s="68" t="s">
        <v>3618</v>
      </c>
      <c r="J117" s="68" t="s">
        <v>3619</v>
      </c>
      <c r="K117" s="67" t="s">
        <v>47</v>
      </c>
      <c r="L117" s="68" t="s">
        <v>3620</v>
      </c>
      <c r="M117" s="68" t="s">
        <v>294</v>
      </c>
      <c r="N117" s="549">
        <v>45516.0</v>
      </c>
      <c r="O117" s="68" t="s">
        <v>294</v>
      </c>
      <c r="P117" s="68" t="s">
        <v>1184</v>
      </c>
      <c r="Q117" s="68" t="s">
        <v>855</v>
      </c>
      <c r="R117" s="68"/>
      <c r="S117" s="68" t="s">
        <v>907</v>
      </c>
      <c r="T117" s="68"/>
      <c r="U117" s="68"/>
      <c r="V117" s="68"/>
      <c r="W117" s="68"/>
      <c r="X117" s="68"/>
      <c r="Y117" s="68"/>
      <c r="Z117" s="68"/>
      <c r="AA117" s="68"/>
      <c r="AB117" s="68"/>
      <c r="AC117" s="68"/>
      <c r="AD117" s="68"/>
      <c r="AE117" s="68"/>
      <c r="AF117" s="68"/>
      <c r="AG117" s="68"/>
      <c r="AH117" s="68"/>
      <c r="AI117" s="68"/>
      <c r="AJ117" s="68"/>
      <c r="AK117" s="89"/>
      <c r="AL117" s="89"/>
      <c r="AM117" s="89"/>
    </row>
    <row r="118" ht="18.75" customHeight="1">
      <c r="A118" s="68">
        <v>20485.0</v>
      </c>
      <c r="B118" s="68" t="s">
        <v>3431</v>
      </c>
      <c r="C118" s="68" t="s">
        <v>3432</v>
      </c>
      <c r="D118" s="87">
        <v>450000.0</v>
      </c>
      <c r="E118" s="817"/>
      <c r="F118" s="87">
        <v>919808.89</v>
      </c>
      <c r="G118" s="87">
        <v>919808.89</v>
      </c>
      <c r="H118" s="68" t="s">
        <v>45</v>
      </c>
      <c r="I118" s="68" t="s">
        <v>1684</v>
      </c>
      <c r="J118" s="68" t="s">
        <v>3433</v>
      </c>
      <c r="K118" s="68" t="s">
        <v>3759</v>
      </c>
      <c r="L118" s="68" t="s">
        <v>3434</v>
      </c>
      <c r="M118" s="68" t="s">
        <v>1556</v>
      </c>
      <c r="N118" s="546">
        <v>45634.0</v>
      </c>
      <c r="O118" s="68" t="s">
        <v>294</v>
      </c>
      <c r="P118" s="68" t="s">
        <v>1184</v>
      </c>
      <c r="Q118" s="68" t="s">
        <v>1949</v>
      </c>
      <c r="R118" s="68"/>
      <c r="S118" s="68" t="s">
        <v>1158</v>
      </c>
      <c r="T118" s="68"/>
      <c r="U118" s="68"/>
      <c r="V118" s="68"/>
      <c r="W118" s="68"/>
      <c r="X118" s="68"/>
      <c r="Y118" s="68"/>
      <c r="Z118" s="68"/>
      <c r="AA118" s="68"/>
      <c r="AB118" s="68"/>
      <c r="AC118" s="68"/>
      <c r="AD118" s="68"/>
      <c r="AE118" s="68"/>
      <c r="AF118" s="68"/>
      <c r="AG118" s="68"/>
      <c r="AH118" s="68"/>
      <c r="AI118" s="68"/>
      <c r="AJ118" s="68"/>
    </row>
    <row r="119" ht="28.5" customHeight="1">
      <c r="A119" s="68">
        <v>24811.0</v>
      </c>
      <c r="B119" s="68" t="s">
        <v>3760</v>
      </c>
      <c r="C119" s="68" t="s">
        <v>184</v>
      </c>
      <c r="D119" s="87">
        <v>164824.0</v>
      </c>
      <c r="E119" s="817"/>
      <c r="F119" s="87">
        <v>237224.82</v>
      </c>
      <c r="G119" s="87">
        <v>237224.82</v>
      </c>
      <c r="H119" s="68" t="s">
        <v>3655</v>
      </c>
      <c r="I119" s="68" t="s">
        <v>185</v>
      </c>
      <c r="J119" s="68" t="s">
        <v>3761</v>
      </c>
      <c r="K119" s="68" t="s">
        <v>459</v>
      </c>
      <c r="L119" s="68" t="s">
        <v>3762</v>
      </c>
      <c r="M119" s="68" t="s">
        <v>1556</v>
      </c>
      <c r="N119" s="549">
        <v>45634.0</v>
      </c>
      <c r="O119" s="68" t="s">
        <v>294</v>
      </c>
      <c r="P119" s="68" t="s">
        <v>1184</v>
      </c>
      <c r="Q119" s="68" t="s">
        <v>1949</v>
      </c>
      <c r="R119" s="68"/>
      <c r="S119" s="68" t="s">
        <v>197</v>
      </c>
      <c r="T119" s="68"/>
      <c r="U119" s="68"/>
      <c r="V119" s="68"/>
      <c r="W119" s="68"/>
      <c r="X119" s="68"/>
      <c r="Y119" s="68"/>
      <c r="Z119" s="68"/>
      <c r="AA119" s="68"/>
      <c r="AB119" s="68"/>
      <c r="AC119" s="68"/>
      <c r="AD119" s="68"/>
      <c r="AE119" s="68"/>
      <c r="AF119" s="68"/>
      <c r="AG119" s="68"/>
      <c r="AH119" s="68"/>
      <c r="AI119" s="68"/>
      <c r="AJ119" s="68"/>
    </row>
    <row r="120" ht="36.0" customHeight="1">
      <c r="A120" s="68">
        <v>13445.0</v>
      </c>
      <c r="B120" s="68" t="s">
        <v>3763</v>
      </c>
      <c r="C120" s="68" t="s">
        <v>1573</v>
      </c>
      <c r="D120" s="87">
        <v>2000000.0</v>
      </c>
      <c r="E120" s="817"/>
      <c r="F120" s="87">
        <v>4900957.94</v>
      </c>
      <c r="G120" s="87">
        <v>4900957.94</v>
      </c>
      <c r="H120" s="68" t="s">
        <v>3655</v>
      </c>
      <c r="I120" s="68" t="s">
        <v>1575</v>
      </c>
      <c r="J120" s="68" t="s">
        <v>2740</v>
      </c>
      <c r="K120" s="68" t="s">
        <v>459</v>
      </c>
      <c r="L120" s="68" t="s">
        <v>3764</v>
      </c>
      <c r="M120" s="68" t="s">
        <v>1556</v>
      </c>
      <c r="N120" s="549">
        <v>45634.0</v>
      </c>
      <c r="O120" s="68" t="s">
        <v>294</v>
      </c>
      <c r="P120" s="68" t="s">
        <v>1184</v>
      </c>
      <c r="Q120" s="68" t="s">
        <v>1949</v>
      </c>
      <c r="R120" s="68"/>
      <c r="S120" s="68" t="s">
        <v>197</v>
      </c>
      <c r="T120" s="68"/>
      <c r="U120" s="68"/>
      <c r="V120" s="68"/>
      <c r="W120" s="68"/>
      <c r="X120" s="68"/>
      <c r="Y120" s="68"/>
      <c r="Z120" s="68"/>
      <c r="AA120" s="68"/>
      <c r="AB120" s="68"/>
      <c r="AC120" s="68"/>
      <c r="AD120" s="68"/>
      <c r="AE120" s="68"/>
      <c r="AF120" s="68"/>
      <c r="AG120" s="68"/>
      <c r="AH120" s="68"/>
      <c r="AI120" s="68"/>
      <c r="AJ120" s="68"/>
    </row>
    <row r="121" ht="15.75" customHeight="1">
      <c r="A121" s="68">
        <v>27008.0</v>
      </c>
      <c r="B121" s="68" t="s">
        <v>3672</v>
      </c>
      <c r="C121" s="68" t="s">
        <v>3765</v>
      </c>
      <c r="D121" s="87">
        <v>100000.0</v>
      </c>
      <c r="E121" s="817"/>
      <c r="F121" s="87">
        <v>141553.6</v>
      </c>
      <c r="G121" s="87">
        <v>141553.6</v>
      </c>
      <c r="H121" s="68" t="s">
        <v>331</v>
      </c>
      <c r="I121" s="68" t="s">
        <v>3766</v>
      </c>
      <c r="J121" s="68"/>
      <c r="K121" s="68" t="s">
        <v>3767</v>
      </c>
      <c r="L121" s="68" t="s">
        <v>3768</v>
      </c>
      <c r="M121" s="68" t="s">
        <v>1556</v>
      </c>
      <c r="N121" s="549">
        <v>45634.0</v>
      </c>
      <c r="O121" s="68" t="s">
        <v>294</v>
      </c>
      <c r="P121" s="68" t="s">
        <v>1184</v>
      </c>
      <c r="Q121" s="68" t="s">
        <v>1949</v>
      </c>
      <c r="R121" s="68"/>
      <c r="S121" s="68" t="s">
        <v>1158</v>
      </c>
      <c r="T121" s="68"/>
      <c r="U121" s="68"/>
      <c r="V121" s="68"/>
      <c r="W121" s="68"/>
      <c r="X121" s="68"/>
      <c r="Y121" s="68"/>
      <c r="Z121" s="68"/>
      <c r="AA121" s="68"/>
      <c r="AB121" s="68"/>
      <c r="AC121" s="68"/>
      <c r="AD121" s="68"/>
      <c r="AE121" s="68"/>
      <c r="AF121" s="68"/>
      <c r="AG121" s="68"/>
      <c r="AH121" s="68"/>
      <c r="AI121" s="68"/>
      <c r="AJ121" s="68"/>
    </row>
    <row r="122" ht="15.75" customHeight="1">
      <c r="A122" s="68">
        <v>25923.0</v>
      </c>
      <c r="B122" s="68" t="s">
        <v>2898</v>
      </c>
      <c r="C122" s="68" t="s">
        <v>2899</v>
      </c>
      <c r="D122" s="87">
        <v>700000.0</v>
      </c>
      <c r="E122" s="817"/>
      <c r="F122" s="87">
        <v>176128.98</v>
      </c>
      <c r="G122" s="87">
        <v>524292.98</v>
      </c>
      <c r="H122" s="68" t="s">
        <v>122</v>
      </c>
      <c r="I122" s="68" t="s">
        <v>2900</v>
      </c>
      <c r="J122" s="68" t="s">
        <v>1789</v>
      </c>
      <c r="K122" s="68" t="s">
        <v>3767</v>
      </c>
      <c r="L122" s="68" t="s">
        <v>3769</v>
      </c>
      <c r="M122" s="68" t="s">
        <v>1556</v>
      </c>
      <c r="N122" s="549">
        <v>45634.0</v>
      </c>
      <c r="O122" s="68" t="s">
        <v>294</v>
      </c>
      <c r="P122" s="68" t="s">
        <v>1184</v>
      </c>
      <c r="Q122" s="68" t="s">
        <v>1949</v>
      </c>
      <c r="R122" s="68"/>
      <c r="S122" s="68" t="s">
        <v>1158</v>
      </c>
      <c r="T122" s="68"/>
      <c r="U122" s="68"/>
      <c r="V122" s="68"/>
      <c r="W122" s="68"/>
      <c r="X122" s="68"/>
      <c r="Y122" s="68"/>
      <c r="Z122" s="68"/>
      <c r="AA122" s="68"/>
      <c r="AB122" s="68"/>
      <c r="AC122" s="68"/>
      <c r="AD122" s="68"/>
      <c r="AE122" s="68"/>
      <c r="AF122" s="68"/>
      <c r="AG122" s="68"/>
      <c r="AH122" s="68"/>
      <c r="AI122" s="68"/>
      <c r="AJ122" s="68"/>
    </row>
    <row r="123" ht="28.5" customHeight="1">
      <c r="A123" s="68">
        <v>22840.0</v>
      </c>
      <c r="B123" s="68" t="s">
        <v>3770</v>
      </c>
      <c r="C123" s="68" t="s">
        <v>3771</v>
      </c>
      <c r="D123" s="87">
        <v>2028000.0</v>
      </c>
      <c r="E123" s="817"/>
      <c r="F123" s="68">
        <v>235000.0</v>
      </c>
      <c r="G123" s="87">
        <v>1758100.99</v>
      </c>
      <c r="H123" s="68" t="s">
        <v>122</v>
      </c>
      <c r="I123" s="68" t="s">
        <v>1046</v>
      </c>
      <c r="J123" s="68" t="s">
        <v>3772</v>
      </c>
      <c r="K123" s="68" t="s">
        <v>413</v>
      </c>
      <c r="L123" s="68" t="s">
        <v>3773</v>
      </c>
      <c r="M123" s="68" t="s">
        <v>1556</v>
      </c>
      <c r="N123" s="549">
        <v>45634.0</v>
      </c>
      <c r="O123" s="68" t="s">
        <v>294</v>
      </c>
      <c r="P123" s="68" t="s">
        <v>1184</v>
      </c>
      <c r="Q123" s="68" t="s">
        <v>1949</v>
      </c>
      <c r="R123" s="68"/>
      <c r="S123" s="68" t="s">
        <v>1158</v>
      </c>
      <c r="T123" s="68"/>
      <c r="U123" s="68"/>
      <c r="V123" s="68"/>
      <c r="W123" s="68"/>
      <c r="X123" s="68"/>
      <c r="Y123" s="68"/>
      <c r="Z123" s="68"/>
      <c r="AA123" s="68"/>
      <c r="AB123" s="68"/>
      <c r="AC123" s="68"/>
      <c r="AD123" s="68"/>
      <c r="AE123" s="68"/>
      <c r="AF123" s="68"/>
      <c r="AG123" s="68"/>
      <c r="AH123" s="68"/>
      <c r="AI123" s="68"/>
      <c r="AJ123" s="68"/>
    </row>
    <row r="124" ht="16.5" customHeight="1">
      <c r="A124" s="68">
        <v>27056.0</v>
      </c>
      <c r="B124" s="68" t="s">
        <v>3774</v>
      </c>
      <c r="C124" s="68" t="s">
        <v>3775</v>
      </c>
      <c r="D124" s="87">
        <v>200763.0</v>
      </c>
      <c r="E124" s="817"/>
      <c r="F124" s="87">
        <v>101821.0</v>
      </c>
      <c r="G124" s="87">
        <v>298389.05</v>
      </c>
      <c r="H124" s="68" t="s">
        <v>351</v>
      </c>
      <c r="I124" s="68" t="s">
        <v>3776</v>
      </c>
      <c r="J124" s="68" t="s">
        <v>1846</v>
      </c>
      <c r="K124" s="68" t="s">
        <v>459</v>
      </c>
      <c r="L124" s="68" t="s">
        <v>3777</v>
      </c>
      <c r="M124" s="68" t="s">
        <v>294</v>
      </c>
      <c r="N124" s="549">
        <v>45516.0</v>
      </c>
      <c r="O124" s="68" t="s">
        <v>294</v>
      </c>
      <c r="P124" s="68" t="s">
        <v>1184</v>
      </c>
      <c r="Q124" s="68" t="s">
        <v>855</v>
      </c>
      <c r="R124" s="68"/>
      <c r="S124" s="68" t="s">
        <v>907</v>
      </c>
      <c r="T124" s="68"/>
      <c r="U124" s="68"/>
      <c r="V124" s="68"/>
      <c r="W124" s="68"/>
      <c r="X124" s="68"/>
      <c r="Y124" s="68"/>
      <c r="Z124" s="68"/>
      <c r="AA124" s="68"/>
      <c r="AB124" s="68"/>
      <c r="AC124" s="68"/>
      <c r="AD124" s="68"/>
      <c r="AE124" s="68"/>
      <c r="AF124" s="68"/>
      <c r="AG124" s="68"/>
      <c r="AH124" s="68"/>
      <c r="AI124" s="68"/>
      <c r="AJ124" s="68"/>
    </row>
    <row r="125" ht="15.75" customHeight="1">
      <c r="A125" s="371">
        <v>26026.0</v>
      </c>
      <c r="B125" s="409" t="s">
        <v>3305</v>
      </c>
      <c r="C125" s="409" t="s">
        <v>3306</v>
      </c>
      <c r="D125" s="87">
        <v>5000000.0</v>
      </c>
      <c r="E125" s="817"/>
      <c r="F125" s="87">
        <v>699254.0</v>
      </c>
      <c r="G125" s="87">
        <v>5332748.3</v>
      </c>
      <c r="H125" s="68" t="s">
        <v>351</v>
      </c>
      <c r="I125" s="68" t="s">
        <v>3307</v>
      </c>
      <c r="J125" s="68" t="s">
        <v>2716</v>
      </c>
      <c r="K125" s="68" t="s">
        <v>23</v>
      </c>
      <c r="L125" s="62" t="s">
        <v>3778</v>
      </c>
      <c r="M125" s="68" t="s">
        <v>294</v>
      </c>
      <c r="N125" s="549">
        <v>45516.0</v>
      </c>
      <c r="O125" s="68" t="s">
        <v>294</v>
      </c>
      <c r="P125" s="68" t="s">
        <v>294</v>
      </c>
      <c r="Q125" s="68" t="s">
        <v>294</v>
      </c>
      <c r="R125" s="68"/>
      <c r="S125" s="185" t="s">
        <v>907</v>
      </c>
      <c r="T125" s="68"/>
      <c r="U125" s="68"/>
      <c r="V125" s="68"/>
      <c r="W125" s="68"/>
      <c r="X125" s="68"/>
      <c r="Y125" s="68"/>
      <c r="Z125" s="68"/>
      <c r="AA125" s="68"/>
      <c r="AB125" s="68"/>
      <c r="AC125" s="68"/>
      <c r="AD125" s="68"/>
      <c r="AE125" s="68"/>
      <c r="AF125" s="68"/>
      <c r="AG125" s="68"/>
      <c r="AH125" s="68"/>
      <c r="AI125" s="68"/>
      <c r="AJ125" s="68"/>
    </row>
    <row r="126" ht="24.75" customHeight="1">
      <c r="A126" s="68">
        <v>25702.0</v>
      </c>
      <c r="B126" s="68" t="s">
        <v>3779</v>
      </c>
      <c r="C126" s="68" t="s">
        <v>3780</v>
      </c>
      <c r="D126" s="87">
        <v>1012500.0</v>
      </c>
      <c r="E126" s="817"/>
      <c r="F126" s="107">
        <v>397528.0</v>
      </c>
      <c r="G126" s="87">
        <v>1033601.18</v>
      </c>
      <c r="H126" s="68" t="s">
        <v>45</v>
      </c>
      <c r="I126" s="68" t="s">
        <v>3781</v>
      </c>
      <c r="J126" s="68" t="s">
        <v>3782</v>
      </c>
      <c r="K126" s="68" t="s">
        <v>2717</v>
      </c>
      <c r="L126" s="68" t="s">
        <v>3783</v>
      </c>
      <c r="M126" s="68" t="s">
        <v>294</v>
      </c>
      <c r="N126" s="549">
        <v>45516.0</v>
      </c>
      <c r="O126" s="68" t="s">
        <v>294</v>
      </c>
      <c r="P126" s="68" t="s">
        <v>294</v>
      </c>
      <c r="Q126" s="68" t="s">
        <v>294</v>
      </c>
      <c r="R126" s="68"/>
      <c r="S126" s="185" t="s">
        <v>907</v>
      </c>
      <c r="T126" s="68"/>
      <c r="U126" s="68"/>
      <c r="V126" s="68"/>
      <c r="W126" s="68"/>
      <c r="X126" s="68"/>
      <c r="Y126" s="68"/>
      <c r="Z126" s="68"/>
      <c r="AA126" s="68"/>
      <c r="AB126" s="68"/>
      <c r="AC126" s="68"/>
      <c r="AD126" s="68"/>
      <c r="AE126" s="68"/>
      <c r="AF126" s="68"/>
      <c r="AG126" s="68"/>
      <c r="AH126" s="68"/>
      <c r="AI126" s="68"/>
      <c r="AJ126" s="68"/>
    </row>
    <row r="127" ht="15.75" customHeight="1">
      <c r="A127" s="68"/>
      <c r="B127" s="591" t="s">
        <v>3784</v>
      </c>
      <c r="C127" s="68"/>
      <c r="D127" s="68"/>
      <c r="E127" s="140"/>
      <c r="F127" s="68"/>
      <c r="G127" s="68"/>
      <c r="H127" s="68"/>
      <c r="I127" s="68"/>
      <c r="J127" s="68"/>
      <c r="K127" s="68"/>
      <c r="L127" s="68"/>
      <c r="M127" s="68"/>
      <c r="N127" s="371"/>
      <c r="O127" s="68"/>
      <c r="P127" s="68"/>
      <c r="Q127" s="68"/>
      <c r="R127" s="68"/>
      <c r="S127" s="68"/>
      <c r="T127" s="68"/>
      <c r="U127" s="68"/>
      <c r="V127" s="68"/>
      <c r="W127" s="68"/>
      <c r="X127" s="68"/>
      <c r="Y127" s="68"/>
      <c r="Z127" s="68"/>
      <c r="AA127" s="68"/>
      <c r="AB127" s="68"/>
      <c r="AC127" s="68"/>
      <c r="AD127" s="68"/>
      <c r="AE127" s="68"/>
      <c r="AF127" s="68"/>
      <c r="AG127" s="68"/>
      <c r="AH127" s="68"/>
      <c r="AI127" s="68"/>
      <c r="AJ127" s="68"/>
    </row>
    <row r="128" ht="18.0" customHeight="1">
      <c r="A128" s="68">
        <v>17923.0</v>
      </c>
      <c r="B128" s="68" t="s">
        <v>3785</v>
      </c>
      <c r="C128" s="68" t="s">
        <v>3786</v>
      </c>
      <c r="D128" s="87">
        <v>1500000.0</v>
      </c>
      <c r="E128" s="817"/>
      <c r="F128" s="87">
        <v>3042307.86</v>
      </c>
      <c r="G128" s="87">
        <v>3042307.86</v>
      </c>
      <c r="H128" s="68" t="s">
        <v>45</v>
      </c>
      <c r="I128" s="68" t="s">
        <v>3787</v>
      </c>
      <c r="J128" s="68" t="s">
        <v>2184</v>
      </c>
      <c r="K128" s="68" t="s">
        <v>176</v>
      </c>
      <c r="L128" s="68" t="s">
        <v>3788</v>
      </c>
      <c r="M128" s="68" t="s">
        <v>294</v>
      </c>
      <c r="N128" s="371" t="s">
        <v>3789</v>
      </c>
      <c r="O128" s="68" t="s">
        <v>294</v>
      </c>
      <c r="P128" s="68" t="s">
        <v>294</v>
      </c>
      <c r="Q128" s="68" t="s">
        <v>294</v>
      </c>
      <c r="R128" s="68"/>
      <c r="S128" s="68" t="s">
        <v>1158</v>
      </c>
      <c r="T128" s="68"/>
      <c r="U128" s="68"/>
      <c r="V128" s="68"/>
      <c r="W128" s="68"/>
      <c r="X128" s="68"/>
      <c r="Y128" s="68"/>
      <c r="Z128" s="68"/>
      <c r="AA128" s="68"/>
      <c r="AB128" s="68"/>
      <c r="AC128" s="68"/>
      <c r="AD128" s="68"/>
      <c r="AE128" s="68"/>
      <c r="AF128" s="68"/>
      <c r="AG128" s="68"/>
      <c r="AH128" s="68"/>
      <c r="AI128" s="68"/>
      <c r="AJ128" s="68"/>
    </row>
    <row r="129" ht="15.75" customHeight="1">
      <c r="A129" s="272">
        <v>10498.0</v>
      </c>
      <c r="B129" s="68" t="s">
        <v>2423</v>
      </c>
      <c r="C129" s="68" t="s">
        <v>3790</v>
      </c>
      <c r="D129" s="336">
        <v>190000.0</v>
      </c>
      <c r="E129" s="941"/>
      <c r="F129" s="87">
        <v>405389.14</v>
      </c>
      <c r="G129" s="87">
        <v>405389.14</v>
      </c>
      <c r="H129" s="68" t="s">
        <v>63</v>
      </c>
      <c r="I129" s="68" t="s">
        <v>1028</v>
      </c>
      <c r="J129" s="68" t="s">
        <v>2328</v>
      </c>
      <c r="K129" s="68" t="s">
        <v>3757</v>
      </c>
      <c r="L129" s="68" t="s">
        <v>3434</v>
      </c>
      <c r="M129" s="68" t="s">
        <v>294</v>
      </c>
      <c r="N129" s="371" t="s">
        <v>3789</v>
      </c>
      <c r="O129" s="68" t="s">
        <v>294</v>
      </c>
      <c r="P129" s="185" t="s">
        <v>1184</v>
      </c>
      <c r="Q129" s="68" t="s">
        <v>294</v>
      </c>
      <c r="R129" s="68"/>
      <c r="S129" s="68" t="s">
        <v>1148</v>
      </c>
      <c r="T129" s="68"/>
      <c r="U129" s="68"/>
      <c r="V129" s="68"/>
      <c r="W129" s="68"/>
      <c r="X129" s="68"/>
      <c r="Y129" s="68"/>
      <c r="Z129" s="68"/>
      <c r="AA129" s="68"/>
      <c r="AB129" s="68"/>
      <c r="AC129" s="68"/>
      <c r="AD129" s="68"/>
      <c r="AE129" s="68"/>
      <c r="AF129" s="68"/>
      <c r="AG129" s="68"/>
      <c r="AH129" s="68"/>
      <c r="AI129" s="68"/>
      <c r="AJ129" s="68"/>
    </row>
    <row r="130" ht="15.75" customHeight="1">
      <c r="A130" s="522">
        <v>11744.0</v>
      </c>
      <c r="B130" s="180" t="s">
        <v>2911</v>
      </c>
      <c r="C130" s="180" t="s">
        <v>1594</v>
      </c>
      <c r="D130" s="531">
        <v>349575.0</v>
      </c>
      <c r="E130" s="828"/>
      <c r="F130" s="531">
        <v>844150.0</v>
      </c>
      <c r="G130" s="531">
        <v>844150.0</v>
      </c>
      <c r="H130" s="68" t="s">
        <v>415</v>
      </c>
      <c r="I130" s="242" t="s">
        <v>1595</v>
      </c>
      <c r="J130" s="68" t="s">
        <v>2014</v>
      </c>
      <c r="K130" s="67" t="s">
        <v>47</v>
      </c>
      <c r="L130" s="68" t="s">
        <v>3434</v>
      </c>
      <c r="M130" s="90" t="s">
        <v>294</v>
      </c>
      <c r="N130" s="371" t="s">
        <v>3791</v>
      </c>
      <c r="O130" s="185" t="s">
        <v>294</v>
      </c>
      <c r="P130" s="185" t="s">
        <v>1184</v>
      </c>
      <c r="Q130" s="185" t="s">
        <v>294</v>
      </c>
      <c r="R130" s="185"/>
      <c r="S130" s="185" t="s">
        <v>1148</v>
      </c>
    </row>
    <row r="131" ht="22.5" customHeight="1">
      <c r="A131" s="68">
        <v>14070.0</v>
      </c>
      <c r="B131" s="68" t="s">
        <v>1867</v>
      </c>
      <c r="C131" s="68" t="s">
        <v>1583</v>
      </c>
      <c r="D131" s="87">
        <v>475000.0</v>
      </c>
      <c r="E131" s="817"/>
      <c r="F131" s="87">
        <v>1293966.57</v>
      </c>
      <c r="G131" s="87">
        <v>1293966.57</v>
      </c>
      <c r="H131" s="68" t="s">
        <v>45</v>
      </c>
      <c r="I131" s="68" t="s">
        <v>3792</v>
      </c>
      <c r="J131" s="68" t="s">
        <v>2985</v>
      </c>
      <c r="K131" s="68" t="s">
        <v>576</v>
      </c>
      <c r="L131" s="68" t="s">
        <v>3793</v>
      </c>
      <c r="M131" s="90" t="s">
        <v>294</v>
      </c>
      <c r="N131" s="371" t="s">
        <v>3789</v>
      </c>
      <c r="O131" s="185" t="s">
        <v>294</v>
      </c>
      <c r="P131" s="185" t="s">
        <v>1184</v>
      </c>
      <c r="Q131" s="185" t="s">
        <v>294</v>
      </c>
      <c r="R131" s="68"/>
      <c r="S131" s="68" t="s">
        <v>1158</v>
      </c>
      <c r="T131" s="68"/>
      <c r="U131" s="68"/>
      <c r="V131" s="68"/>
      <c r="W131" s="68"/>
      <c r="X131" s="68"/>
      <c r="Y131" s="68"/>
      <c r="Z131" s="68"/>
      <c r="AA131" s="68"/>
      <c r="AB131" s="68"/>
      <c r="AC131" s="68"/>
      <c r="AD131" s="68"/>
      <c r="AE131" s="68"/>
      <c r="AF131" s="68"/>
      <c r="AG131" s="68"/>
      <c r="AH131" s="68"/>
      <c r="AI131" s="68"/>
      <c r="AJ131" s="68"/>
    </row>
    <row r="132" ht="15.75" customHeight="1">
      <c r="A132" s="522">
        <v>11854.0</v>
      </c>
      <c r="B132" s="257" t="s">
        <v>2872</v>
      </c>
      <c r="C132" s="257" t="s">
        <v>1784</v>
      </c>
      <c r="D132" s="244">
        <v>207852.0</v>
      </c>
      <c r="E132" s="824"/>
      <c r="F132" s="244">
        <v>429482.94</v>
      </c>
      <c r="G132" s="244">
        <v>429482.94</v>
      </c>
      <c r="H132" s="68" t="s">
        <v>158</v>
      </c>
      <c r="I132" s="190" t="s">
        <v>1785</v>
      </c>
      <c r="J132" s="68" t="s">
        <v>1786</v>
      </c>
      <c r="K132" s="68" t="s">
        <v>2717</v>
      </c>
      <c r="L132" s="68" t="s">
        <v>3434</v>
      </c>
      <c r="M132" s="90" t="s">
        <v>294</v>
      </c>
      <c r="N132" s="371" t="s">
        <v>3789</v>
      </c>
      <c r="O132" s="68" t="s">
        <v>294</v>
      </c>
      <c r="P132" s="185" t="s">
        <v>1184</v>
      </c>
      <c r="Q132" s="68" t="s">
        <v>294</v>
      </c>
      <c r="R132" s="68"/>
      <c r="S132" s="68" t="s">
        <v>1148</v>
      </c>
    </row>
    <row r="133" ht="15.75" customHeight="1">
      <c r="A133" s="234">
        <v>11878.0</v>
      </c>
      <c r="B133" s="304" t="s">
        <v>2448</v>
      </c>
      <c r="C133" s="234" t="s">
        <v>2449</v>
      </c>
      <c r="D133" s="328">
        <v>531665.0</v>
      </c>
      <c r="E133" s="821"/>
      <c r="F133" s="329">
        <v>1672475.96</v>
      </c>
      <c r="G133" s="559">
        <v>1672475.96</v>
      </c>
      <c r="H133" s="68" t="s">
        <v>158</v>
      </c>
      <c r="I133" s="68" t="s">
        <v>2450</v>
      </c>
      <c r="J133" s="68"/>
      <c r="K133" s="68" t="s">
        <v>413</v>
      </c>
      <c r="L133" s="68" t="s">
        <v>865</v>
      </c>
      <c r="M133" s="90" t="s">
        <v>294</v>
      </c>
      <c r="N133" s="371" t="s">
        <v>3789</v>
      </c>
      <c r="O133" s="68" t="s">
        <v>294</v>
      </c>
      <c r="P133" s="185" t="s">
        <v>1184</v>
      </c>
      <c r="Q133" s="68" t="s">
        <v>294</v>
      </c>
      <c r="R133" s="68"/>
      <c r="S133" s="68" t="s">
        <v>1148</v>
      </c>
      <c r="T133" s="68"/>
      <c r="U133" s="68"/>
      <c r="V133" s="68"/>
      <c r="W133" s="68"/>
      <c r="X133" s="68"/>
      <c r="Y133" s="68"/>
      <c r="Z133" s="68"/>
      <c r="AA133" s="68"/>
      <c r="AB133" s="68"/>
      <c r="AC133" s="68"/>
      <c r="AD133" s="68"/>
      <c r="AE133" s="68"/>
      <c r="AF133" s="68"/>
      <c r="AG133" s="68"/>
      <c r="AH133" s="68"/>
      <c r="AI133" s="68"/>
      <c r="AJ133" s="68"/>
    </row>
    <row r="134" ht="15.75" customHeight="1">
      <c r="A134" s="234">
        <v>12050.0</v>
      </c>
      <c r="B134" s="305" t="s">
        <v>2920</v>
      </c>
      <c r="C134" s="234" t="s">
        <v>1470</v>
      </c>
      <c r="D134" s="329">
        <v>2280525.07</v>
      </c>
      <c r="E134" s="950"/>
      <c r="F134" s="329">
        <v>2280525.07</v>
      </c>
      <c r="G134" s="329">
        <v>2280525.07</v>
      </c>
      <c r="H134" s="68" t="s">
        <v>158</v>
      </c>
      <c r="I134" s="68" t="s">
        <v>159</v>
      </c>
      <c r="J134" s="185" t="s">
        <v>2438</v>
      </c>
      <c r="K134" s="68" t="s">
        <v>176</v>
      </c>
      <c r="L134" s="68" t="s">
        <v>865</v>
      </c>
      <c r="M134" s="185" t="s">
        <v>1184</v>
      </c>
      <c r="N134" s="371" t="s">
        <v>3789</v>
      </c>
      <c r="O134" s="185" t="s">
        <v>294</v>
      </c>
      <c r="P134" s="185" t="s">
        <v>1184</v>
      </c>
      <c r="Q134" s="185" t="s">
        <v>294</v>
      </c>
      <c r="R134" s="185"/>
      <c r="S134" s="185" t="s">
        <v>1148</v>
      </c>
    </row>
    <row r="135" ht="15.75" customHeight="1">
      <c r="A135" s="393">
        <v>12062.0</v>
      </c>
      <c r="B135" s="305" t="s">
        <v>2439</v>
      </c>
      <c r="C135" s="234" t="s">
        <v>1247</v>
      </c>
      <c r="D135" s="328">
        <v>188000.0</v>
      </c>
      <c r="E135" s="821"/>
      <c r="F135" s="329">
        <v>379204.94</v>
      </c>
      <c r="G135" s="329">
        <v>379204.94</v>
      </c>
      <c r="H135" s="185" t="s">
        <v>158</v>
      </c>
      <c r="I135" s="185" t="s">
        <v>2440</v>
      </c>
      <c r="J135" s="185" t="s">
        <v>2441</v>
      </c>
      <c r="K135" s="155" t="s">
        <v>725</v>
      </c>
      <c r="L135" s="68" t="s">
        <v>865</v>
      </c>
      <c r="M135" s="90" t="s">
        <v>294</v>
      </c>
      <c r="N135" s="371" t="s">
        <v>3789</v>
      </c>
      <c r="O135" s="68" t="s">
        <v>294</v>
      </c>
      <c r="P135" s="185" t="s">
        <v>1184</v>
      </c>
      <c r="Q135" s="185" t="s">
        <v>294</v>
      </c>
      <c r="R135" s="185"/>
      <c r="S135" s="185" t="s">
        <v>1148</v>
      </c>
    </row>
    <row r="136" ht="15.75" customHeight="1">
      <c r="A136" s="393">
        <v>12217.0</v>
      </c>
      <c r="B136" s="305" t="s">
        <v>2363</v>
      </c>
      <c r="C136" s="234" t="s">
        <v>2364</v>
      </c>
      <c r="D136" s="328">
        <v>1050000.0</v>
      </c>
      <c r="E136" s="821"/>
      <c r="F136" s="329">
        <v>2297515.84</v>
      </c>
      <c r="G136" s="329">
        <v>2297515.84</v>
      </c>
      <c r="H136" s="185" t="s">
        <v>158</v>
      </c>
      <c r="I136" s="51" t="s">
        <v>2365</v>
      </c>
      <c r="J136" s="185" t="s">
        <v>2152</v>
      </c>
      <c r="K136" s="155" t="s">
        <v>725</v>
      </c>
      <c r="L136" s="396" t="s">
        <v>1110</v>
      </c>
      <c r="M136" s="90" t="s">
        <v>294</v>
      </c>
      <c r="N136" s="371" t="s">
        <v>3789</v>
      </c>
      <c r="O136" s="68" t="s">
        <v>294</v>
      </c>
      <c r="P136" s="185" t="s">
        <v>1184</v>
      </c>
      <c r="Q136" s="185" t="s">
        <v>294</v>
      </c>
      <c r="R136" s="185"/>
      <c r="S136" s="185" t="s">
        <v>1148</v>
      </c>
    </row>
    <row r="137" ht="15.75" customHeight="1">
      <c r="A137" s="522">
        <v>12303.0</v>
      </c>
      <c r="B137" s="257" t="s">
        <v>2886</v>
      </c>
      <c r="C137" s="257" t="s">
        <v>1592</v>
      </c>
      <c r="D137" s="530">
        <v>400000.0</v>
      </c>
      <c r="E137" s="937"/>
      <c r="F137" s="530">
        <v>807491.18</v>
      </c>
      <c r="G137" s="530">
        <v>807491.18</v>
      </c>
      <c r="H137" s="68" t="s">
        <v>158</v>
      </c>
      <c r="I137" s="68" t="s">
        <v>1593</v>
      </c>
      <c r="J137" s="185" t="s">
        <v>2451</v>
      </c>
      <c r="K137" s="68" t="s">
        <v>3767</v>
      </c>
      <c r="L137" s="68" t="s">
        <v>865</v>
      </c>
      <c r="M137" s="90" t="s">
        <v>294</v>
      </c>
      <c r="N137" s="371" t="s">
        <v>3789</v>
      </c>
      <c r="O137" s="68" t="s">
        <v>294</v>
      </c>
      <c r="P137" s="185" t="s">
        <v>1184</v>
      </c>
      <c r="Q137" s="185" t="s">
        <v>294</v>
      </c>
      <c r="R137" s="185"/>
      <c r="S137" s="185" t="s">
        <v>1148</v>
      </c>
    </row>
    <row r="138" ht="24.75" customHeight="1">
      <c r="A138" s="68">
        <v>13381.0</v>
      </c>
      <c r="B138" s="68" t="s">
        <v>3841</v>
      </c>
      <c r="C138" s="68" t="s">
        <v>295</v>
      </c>
      <c r="D138" s="87">
        <v>1315000.0</v>
      </c>
      <c r="E138" s="817"/>
      <c r="F138" s="87">
        <v>6262055.78</v>
      </c>
      <c r="G138" s="87">
        <v>6262055.78</v>
      </c>
      <c r="H138" s="68" t="s">
        <v>3842</v>
      </c>
      <c r="I138" s="68" t="s">
        <v>296</v>
      </c>
      <c r="J138" s="68" t="s">
        <v>3843</v>
      </c>
      <c r="K138" s="68" t="s">
        <v>176</v>
      </c>
      <c r="L138" s="68" t="s">
        <v>3844</v>
      </c>
      <c r="M138" s="90" t="s">
        <v>294</v>
      </c>
      <c r="N138" s="371" t="s">
        <v>3789</v>
      </c>
      <c r="O138" s="68" t="s">
        <v>294</v>
      </c>
      <c r="P138" s="185" t="s">
        <v>1184</v>
      </c>
      <c r="Q138" s="185" t="s">
        <v>294</v>
      </c>
      <c r="R138" s="68"/>
      <c r="S138" s="68" t="s">
        <v>197</v>
      </c>
      <c r="T138" s="68"/>
      <c r="U138" s="68"/>
      <c r="V138" s="68"/>
      <c r="W138" s="68"/>
      <c r="X138" s="68"/>
      <c r="Y138" s="68"/>
      <c r="Z138" s="68"/>
      <c r="AA138" s="68"/>
      <c r="AB138" s="68"/>
      <c r="AC138" s="68"/>
      <c r="AD138" s="68"/>
      <c r="AE138" s="68"/>
      <c r="AF138" s="68"/>
      <c r="AG138" s="68"/>
      <c r="AH138" s="68"/>
      <c r="AI138" s="68"/>
      <c r="AJ138" s="68"/>
    </row>
    <row r="139" ht="24.75" customHeight="1">
      <c r="A139" s="592">
        <v>11725.0</v>
      </c>
      <c r="B139" s="593" t="s">
        <v>3845</v>
      </c>
      <c r="C139" s="594" t="s">
        <v>3846</v>
      </c>
      <c r="D139" s="371">
        <v>5534818.17</v>
      </c>
      <c r="E139" s="140"/>
      <c r="F139" s="371">
        <v>5534818.17</v>
      </c>
      <c r="G139" s="371">
        <v>5534818.17</v>
      </c>
      <c r="H139" s="68" t="s">
        <v>1515</v>
      </c>
      <c r="I139" s="87" t="s">
        <v>3847</v>
      </c>
      <c r="J139" s="68" t="s">
        <v>3848</v>
      </c>
      <c r="K139" s="68" t="s">
        <v>54</v>
      </c>
      <c r="L139" s="68" t="s">
        <v>3849</v>
      </c>
      <c r="M139" s="90" t="s">
        <v>294</v>
      </c>
      <c r="N139" s="371" t="s">
        <v>3789</v>
      </c>
      <c r="O139" s="68" t="s">
        <v>294</v>
      </c>
      <c r="P139" s="68" t="s">
        <v>294</v>
      </c>
      <c r="Q139" s="185" t="s">
        <v>294</v>
      </c>
      <c r="R139" s="68"/>
      <c r="S139" s="68" t="s">
        <v>3085</v>
      </c>
      <c r="T139" s="68"/>
      <c r="U139" s="68"/>
      <c r="V139" s="68"/>
      <c r="W139" s="68"/>
      <c r="X139" s="68"/>
      <c r="Y139" s="68"/>
      <c r="Z139" s="68"/>
      <c r="AA139" s="68"/>
      <c r="AB139" s="68"/>
      <c r="AC139" s="68"/>
      <c r="AD139" s="68"/>
      <c r="AE139" s="68"/>
      <c r="AF139" s="68"/>
      <c r="AG139" s="68"/>
      <c r="AH139" s="68"/>
      <c r="AI139" s="68"/>
      <c r="AJ139" s="68"/>
      <c r="AK139" s="68"/>
      <c r="AL139" s="68"/>
      <c r="AM139" s="68"/>
    </row>
    <row r="140" ht="24.75" customHeight="1">
      <c r="A140" s="423">
        <v>12035.0</v>
      </c>
      <c r="B140" s="68" t="s">
        <v>3850</v>
      </c>
      <c r="C140" s="68" t="s">
        <v>3851</v>
      </c>
      <c r="D140" s="371">
        <v>5848030.56</v>
      </c>
      <c r="E140" s="140"/>
      <c r="F140" s="371">
        <v>5848030.56</v>
      </c>
      <c r="G140" s="371">
        <v>5848030.56</v>
      </c>
      <c r="H140" s="68" t="s">
        <v>1515</v>
      </c>
      <c r="I140" s="68" t="s">
        <v>3852</v>
      </c>
      <c r="J140" s="68" t="s">
        <v>3853</v>
      </c>
      <c r="K140" s="68" t="s">
        <v>576</v>
      </c>
      <c r="L140" s="68" t="s">
        <v>865</v>
      </c>
      <c r="M140" s="90" t="s">
        <v>294</v>
      </c>
      <c r="N140" s="371" t="s">
        <v>3789</v>
      </c>
      <c r="O140" s="68" t="s">
        <v>294</v>
      </c>
      <c r="P140" s="68" t="s">
        <v>294</v>
      </c>
      <c r="Q140" s="185" t="s">
        <v>294</v>
      </c>
      <c r="R140" s="89"/>
      <c r="S140" s="68" t="s">
        <v>3085</v>
      </c>
      <c r="T140" s="89"/>
      <c r="U140" s="89"/>
      <c r="V140" s="89"/>
      <c r="W140" s="89"/>
      <c r="X140" s="89"/>
      <c r="Y140" s="89"/>
      <c r="Z140" s="89"/>
      <c r="AA140" s="89"/>
      <c r="AB140" s="89"/>
      <c r="AC140" s="89"/>
      <c r="AD140" s="89"/>
      <c r="AE140" s="89"/>
      <c r="AF140" s="89"/>
      <c r="AG140" s="89"/>
      <c r="AH140" s="89"/>
      <c r="AI140" s="89"/>
      <c r="AJ140" s="89"/>
      <c r="AK140" s="89"/>
      <c r="AL140" s="89"/>
      <c r="AM140" s="89"/>
    </row>
    <row r="141" ht="24.75" customHeight="1">
      <c r="A141" s="423">
        <v>17231.0</v>
      </c>
      <c r="B141" s="68" t="s">
        <v>3854</v>
      </c>
      <c r="C141" s="68" t="s">
        <v>1449</v>
      </c>
      <c r="D141" s="371" t="s">
        <v>3855</v>
      </c>
      <c r="E141" s="140"/>
      <c r="F141" s="371" t="s">
        <v>3855</v>
      </c>
      <c r="G141" s="371" t="s">
        <v>3855</v>
      </c>
      <c r="H141" s="68" t="s">
        <v>1515</v>
      </c>
      <c r="I141" s="87" t="s">
        <v>3856</v>
      </c>
      <c r="J141" s="68" t="s">
        <v>2510</v>
      </c>
      <c r="K141" s="68" t="s">
        <v>3857</v>
      </c>
      <c r="L141" s="68" t="s">
        <v>865</v>
      </c>
      <c r="M141" s="90" t="s">
        <v>294</v>
      </c>
      <c r="N141" s="371" t="s">
        <v>3789</v>
      </c>
      <c r="O141" s="68" t="s">
        <v>294</v>
      </c>
      <c r="P141" s="68" t="s">
        <v>294</v>
      </c>
      <c r="Q141" s="185" t="s">
        <v>294</v>
      </c>
      <c r="R141" s="89"/>
      <c r="S141" s="68" t="s">
        <v>3085</v>
      </c>
      <c r="T141" s="89"/>
      <c r="U141" s="89"/>
      <c r="V141" s="89"/>
      <c r="W141" s="89"/>
      <c r="X141" s="89"/>
      <c r="Y141" s="89"/>
      <c r="Z141" s="89"/>
      <c r="AA141" s="89"/>
      <c r="AB141" s="89"/>
      <c r="AC141" s="89"/>
      <c r="AD141" s="89"/>
      <c r="AE141" s="89"/>
      <c r="AF141" s="89"/>
      <c r="AG141" s="89"/>
      <c r="AH141" s="89"/>
      <c r="AI141" s="89"/>
      <c r="AJ141" s="89"/>
      <c r="AK141" s="89"/>
      <c r="AL141" s="89"/>
      <c r="AM141" s="89"/>
    </row>
    <row r="142" ht="24.75" customHeight="1">
      <c r="A142" s="592">
        <v>22075.0</v>
      </c>
      <c r="B142" s="593" t="s">
        <v>3858</v>
      </c>
      <c r="C142" s="594" t="s">
        <v>3859</v>
      </c>
      <c r="D142" s="371" t="s">
        <v>3860</v>
      </c>
      <c r="E142" s="140"/>
      <c r="F142" s="371" t="s">
        <v>3860</v>
      </c>
      <c r="G142" s="371" t="s">
        <v>3860</v>
      </c>
      <c r="H142" s="68" t="s">
        <v>1515</v>
      </c>
      <c r="I142" s="87" t="s">
        <v>3861</v>
      </c>
      <c r="J142" s="68" t="s">
        <v>2510</v>
      </c>
      <c r="K142" s="68" t="s">
        <v>677</v>
      </c>
      <c r="L142" s="68" t="s">
        <v>865</v>
      </c>
      <c r="M142" s="90" t="s">
        <v>294</v>
      </c>
      <c r="N142" s="371" t="s">
        <v>3789</v>
      </c>
      <c r="O142" s="68" t="s">
        <v>294</v>
      </c>
      <c r="P142" s="68" t="s">
        <v>294</v>
      </c>
      <c r="Q142" s="185" t="s">
        <v>294</v>
      </c>
      <c r="R142" s="68"/>
      <c r="S142" s="68" t="s">
        <v>3085</v>
      </c>
      <c r="T142" s="68"/>
      <c r="U142" s="68"/>
      <c r="V142" s="68"/>
      <c r="W142" s="68"/>
      <c r="X142" s="68"/>
      <c r="Y142" s="68"/>
      <c r="Z142" s="68"/>
      <c r="AA142" s="68"/>
      <c r="AB142" s="68"/>
      <c r="AC142" s="68"/>
      <c r="AD142" s="68"/>
      <c r="AE142" s="68"/>
      <c r="AF142" s="68"/>
      <c r="AG142" s="68"/>
      <c r="AH142" s="68"/>
      <c r="AI142" s="68"/>
      <c r="AJ142" s="68"/>
      <c r="AK142" s="68"/>
      <c r="AL142" s="68"/>
      <c r="AM142" s="68"/>
    </row>
    <row r="143" ht="24.75" customHeight="1">
      <c r="A143" s="371">
        <v>11841.0</v>
      </c>
      <c r="B143" s="68" t="s">
        <v>3862</v>
      </c>
      <c r="C143" s="68" t="s">
        <v>3863</v>
      </c>
      <c r="D143" s="371" t="s">
        <v>3864</v>
      </c>
      <c r="E143" s="140"/>
      <c r="F143" s="371" t="s">
        <v>3864</v>
      </c>
      <c r="G143" s="371" t="s">
        <v>3864</v>
      </c>
      <c r="H143" s="68" t="s">
        <v>1515</v>
      </c>
      <c r="I143" s="87" t="s">
        <v>3865</v>
      </c>
      <c r="J143" s="68" t="s">
        <v>2510</v>
      </c>
      <c r="K143" s="68" t="s">
        <v>3246</v>
      </c>
      <c r="L143" s="68" t="s">
        <v>865</v>
      </c>
      <c r="M143" s="90" t="s">
        <v>294</v>
      </c>
      <c r="N143" s="371" t="s">
        <v>3789</v>
      </c>
      <c r="O143" s="68" t="s">
        <v>294</v>
      </c>
      <c r="P143" s="68" t="s">
        <v>294</v>
      </c>
      <c r="Q143" s="185" t="s">
        <v>294</v>
      </c>
      <c r="R143" s="68"/>
      <c r="S143" s="68" t="s">
        <v>3085</v>
      </c>
      <c r="T143" s="68"/>
      <c r="U143" s="68"/>
      <c r="V143" s="68"/>
      <c r="W143" s="68"/>
      <c r="X143" s="68"/>
      <c r="Y143" s="68"/>
      <c r="Z143" s="68"/>
      <c r="AA143" s="68"/>
      <c r="AB143" s="68"/>
      <c r="AC143" s="68"/>
      <c r="AD143" s="68"/>
      <c r="AE143" s="68"/>
      <c r="AF143" s="68"/>
      <c r="AG143" s="68"/>
      <c r="AH143" s="68"/>
      <c r="AI143" s="68"/>
      <c r="AJ143" s="68"/>
      <c r="AK143" s="68"/>
      <c r="AL143" s="68"/>
      <c r="AM143" s="68"/>
    </row>
    <row r="144" ht="15.75" customHeight="1">
      <c r="A144" s="371">
        <v>26026.0</v>
      </c>
      <c r="B144" s="409" t="s">
        <v>3305</v>
      </c>
      <c r="C144" s="409" t="s">
        <v>3306</v>
      </c>
      <c r="D144" s="87">
        <v>5000000.0</v>
      </c>
      <c r="E144" s="817"/>
      <c r="F144" s="87">
        <v>699254.0</v>
      </c>
      <c r="G144" s="87">
        <v>5332748.3</v>
      </c>
      <c r="H144" s="68" t="s">
        <v>351</v>
      </c>
      <c r="I144" s="68" t="s">
        <v>3307</v>
      </c>
      <c r="J144" s="68" t="s">
        <v>2716</v>
      </c>
      <c r="K144" s="68" t="s">
        <v>1109</v>
      </c>
      <c r="L144" s="62" t="s">
        <v>3778</v>
      </c>
      <c r="M144" s="68" t="s">
        <v>294</v>
      </c>
      <c r="N144" s="371" t="s">
        <v>3789</v>
      </c>
      <c r="O144" s="68" t="s">
        <v>294</v>
      </c>
      <c r="P144" s="68" t="s">
        <v>294</v>
      </c>
      <c r="Q144" s="68" t="s">
        <v>294</v>
      </c>
      <c r="R144" s="68"/>
      <c r="S144" s="185" t="s">
        <v>907</v>
      </c>
      <c r="T144" s="68"/>
      <c r="U144" s="68"/>
      <c r="V144" s="68"/>
      <c r="W144" s="68"/>
      <c r="X144" s="68"/>
      <c r="Y144" s="68"/>
      <c r="Z144" s="68"/>
      <c r="AA144" s="68"/>
      <c r="AB144" s="68"/>
      <c r="AC144" s="68"/>
      <c r="AD144" s="68"/>
      <c r="AE144" s="68"/>
      <c r="AF144" s="68"/>
      <c r="AG144" s="68"/>
      <c r="AH144" s="68"/>
      <c r="AI144" s="68"/>
      <c r="AJ144" s="68"/>
    </row>
    <row r="145" ht="15.75" customHeight="1">
      <c r="A145" s="68">
        <v>13036.0</v>
      </c>
      <c r="B145" s="68" t="s">
        <v>3866</v>
      </c>
      <c r="C145" s="68" t="s">
        <v>3867</v>
      </c>
      <c r="D145" s="87">
        <v>100000.0</v>
      </c>
      <c r="E145" s="817"/>
      <c r="F145" s="87">
        <v>100000.0</v>
      </c>
      <c r="G145" s="87">
        <v>100000.0</v>
      </c>
      <c r="H145" s="68" t="s">
        <v>2463</v>
      </c>
      <c r="I145" s="68" t="s">
        <v>3868</v>
      </c>
      <c r="J145" s="68" t="s">
        <v>2360</v>
      </c>
      <c r="K145" s="68" t="s">
        <v>1109</v>
      </c>
      <c r="L145" s="68" t="s">
        <v>865</v>
      </c>
      <c r="M145" s="68" t="s">
        <v>294</v>
      </c>
      <c r="N145" s="371" t="s">
        <v>3789</v>
      </c>
      <c r="O145" s="68" t="s">
        <v>294</v>
      </c>
      <c r="P145" s="68" t="s">
        <v>294</v>
      </c>
      <c r="Q145" s="68" t="s">
        <v>294</v>
      </c>
      <c r="R145" s="68"/>
      <c r="S145" s="185" t="s">
        <v>907</v>
      </c>
      <c r="T145" s="68"/>
      <c r="U145" s="68"/>
      <c r="V145" s="68"/>
      <c r="W145" s="68"/>
      <c r="X145" s="68"/>
      <c r="Y145" s="68"/>
      <c r="Z145" s="68"/>
      <c r="AA145" s="68"/>
      <c r="AB145" s="68"/>
      <c r="AC145" s="68"/>
      <c r="AD145" s="68"/>
      <c r="AE145" s="68"/>
      <c r="AF145" s="68"/>
      <c r="AG145" s="68"/>
      <c r="AH145" s="68"/>
      <c r="AI145" s="68"/>
      <c r="AJ145" s="68"/>
    </row>
    <row r="146" ht="16.5" customHeight="1">
      <c r="A146" s="522">
        <v>24521.0</v>
      </c>
      <c r="B146" s="257" t="s">
        <v>2884</v>
      </c>
      <c r="C146" s="257" t="s">
        <v>941</v>
      </c>
      <c r="D146" s="530">
        <v>228000.0</v>
      </c>
      <c r="E146" s="937"/>
      <c r="F146" s="531">
        <v>277471.84</v>
      </c>
      <c r="G146" s="530">
        <v>472462.64</v>
      </c>
      <c r="H146" s="68" t="s">
        <v>158</v>
      </c>
      <c r="I146" s="103" t="s">
        <v>942</v>
      </c>
      <c r="J146" s="68" t="s">
        <v>1782</v>
      </c>
      <c r="K146" s="155" t="s">
        <v>725</v>
      </c>
      <c r="L146" s="532" t="s">
        <v>2885</v>
      </c>
      <c r="M146" s="90" t="s">
        <v>294</v>
      </c>
      <c r="N146" s="371" t="s">
        <v>3789</v>
      </c>
      <c r="O146" s="68" t="s">
        <v>294</v>
      </c>
      <c r="P146" s="185" t="s">
        <v>1184</v>
      </c>
      <c r="Q146" s="185" t="s">
        <v>294</v>
      </c>
      <c r="R146" s="185"/>
      <c r="S146" s="185" t="s">
        <v>1148</v>
      </c>
    </row>
    <row r="147" ht="15.75" customHeight="1">
      <c r="A147" s="68">
        <v>13332.0</v>
      </c>
      <c r="B147" s="68" t="s">
        <v>3869</v>
      </c>
      <c r="C147" s="68" t="s">
        <v>3870</v>
      </c>
      <c r="D147" s="87">
        <v>1008000.0</v>
      </c>
      <c r="E147" s="817"/>
      <c r="F147" s="87">
        <v>2198739.5</v>
      </c>
      <c r="G147" s="87">
        <v>2198739.5</v>
      </c>
      <c r="H147" s="68" t="s">
        <v>2463</v>
      </c>
      <c r="I147" s="68" t="s">
        <v>3871</v>
      </c>
      <c r="J147" s="68" t="s">
        <v>2360</v>
      </c>
      <c r="K147" s="68" t="s">
        <v>3872</v>
      </c>
      <c r="L147" s="68" t="s">
        <v>3873</v>
      </c>
      <c r="M147" s="90" t="s">
        <v>294</v>
      </c>
      <c r="N147" s="371" t="s">
        <v>3789</v>
      </c>
      <c r="O147" s="68" t="s">
        <v>294</v>
      </c>
      <c r="P147" s="68" t="s">
        <v>294</v>
      </c>
      <c r="Q147" s="68" t="s">
        <v>294</v>
      </c>
      <c r="R147" s="68"/>
      <c r="S147" s="185" t="s">
        <v>907</v>
      </c>
      <c r="T147" s="68"/>
      <c r="U147" s="68"/>
      <c r="V147" s="68"/>
      <c r="W147" s="68"/>
      <c r="X147" s="68"/>
      <c r="Y147" s="68"/>
      <c r="Z147" s="68"/>
      <c r="AA147" s="68"/>
      <c r="AB147" s="68"/>
      <c r="AC147" s="68"/>
      <c r="AD147" s="68"/>
      <c r="AE147" s="68"/>
      <c r="AF147" s="68"/>
      <c r="AG147" s="68"/>
      <c r="AH147" s="68"/>
      <c r="AI147" s="68"/>
      <c r="AJ147" s="68"/>
    </row>
    <row r="148" ht="15.75" customHeight="1">
      <c r="A148" s="68">
        <v>19076.0</v>
      </c>
      <c r="B148" s="68" t="s">
        <v>3874</v>
      </c>
      <c r="C148" s="68" t="s">
        <v>1483</v>
      </c>
      <c r="D148" s="87">
        <v>360000.0</v>
      </c>
      <c r="E148" s="817"/>
      <c r="F148" s="87">
        <v>737725.98</v>
      </c>
      <c r="G148" s="87">
        <v>737725.98</v>
      </c>
      <c r="H148" s="68" t="s">
        <v>2463</v>
      </c>
      <c r="I148" s="68" t="s">
        <v>1484</v>
      </c>
      <c r="J148" s="68" t="s">
        <v>1880</v>
      </c>
      <c r="K148" s="68" t="s">
        <v>3767</v>
      </c>
      <c r="L148" s="68" t="s">
        <v>865</v>
      </c>
      <c r="M148" s="90" t="s">
        <v>294</v>
      </c>
      <c r="N148" s="371" t="s">
        <v>3789</v>
      </c>
      <c r="O148" s="68" t="s">
        <v>294</v>
      </c>
      <c r="P148" s="68" t="s">
        <v>294</v>
      </c>
      <c r="Q148" s="68" t="s">
        <v>294</v>
      </c>
      <c r="R148" s="68"/>
      <c r="S148" s="185" t="s">
        <v>907</v>
      </c>
      <c r="T148" s="68"/>
      <c r="U148" s="68"/>
      <c r="V148" s="68"/>
      <c r="W148" s="68"/>
      <c r="X148" s="68"/>
      <c r="Y148" s="68"/>
      <c r="Z148" s="68"/>
      <c r="AA148" s="68"/>
      <c r="AB148" s="68"/>
      <c r="AC148" s="68"/>
      <c r="AD148" s="68"/>
      <c r="AE148" s="68"/>
      <c r="AF148" s="68"/>
      <c r="AG148" s="68"/>
      <c r="AH148" s="68"/>
      <c r="AI148" s="68"/>
      <c r="AJ148" s="68"/>
    </row>
    <row r="149" ht="15.0" customHeight="1">
      <c r="A149" s="68">
        <v>13899.0</v>
      </c>
      <c r="B149" s="68" t="s">
        <v>3875</v>
      </c>
      <c r="C149" s="68" t="s">
        <v>3876</v>
      </c>
      <c r="D149" s="87">
        <v>150000.0</v>
      </c>
      <c r="E149" s="817"/>
      <c r="F149" s="87">
        <v>418374.46</v>
      </c>
      <c r="G149" s="87">
        <v>418374.46</v>
      </c>
      <c r="H149" s="68" t="s">
        <v>2463</v>
      </c>
      <c r="I149" s="68" t="s">
        <v>3877</v>
      </c>
      <c r="J149" s="68" t="s">
        <v>2014</v>
      </c>
      <c r="K149" s="68" t="s">
        <v>3878</v>
      </c>
      <c r="L149" s="68" t="s">
        <v>3879</v>
      </c>
      <c r="M149" s="90" t="s">
        <v>294</v>
      </c>
      <c r="N149" s="371" t="s">
        <v>3789</v>
      </c>
      <c r="O149" s="68" t="s">
        <v>294</v>
      </c>
      <c r="P149" s="68" t="s">
        <v>294</v>
      </c>
      <c r="Q149" s="68" t="s">
        <v>294</v>
      </c>
      <c r="R149" s="68"/>
      <c r="S149" s="185" t="s">
        <v>907</v>
      </c>
      <c r="T149" s="68"/>
      <c r="U149" s="68"/>
      <c r="V149" s="68"/>
      <c r="W149" s="68"/>
      <c r="X149" s="68"/>
      <c r="Y149" s="68"/>
      <c r="Z149" s="68"/>
      <c r="AA149" s="68"/>
      <c r="AB149" s="68"/>
      <c r="AC149" s="68"/>
      <c r="AD149" s="68"/>
      <c r="AE149" s="68"/>
      <c r="AF149" s="68"/>
      <c r="AG149" s="68"/>
      <c r="AH149" s="68"/>
      <c r="AI149" s="68"/>
      <c r="AJ149" s="68"/>
    </row>
    <row r="150" ht="15.75" customHeight="1">
      <c r="A150" s="68"/>
      <c r="B150" s="591" t="s">
        <v>3885</v>
      </c>
      <c r="C150" s="68"/>
      <c r="D150" s="68"/>
      <c r="E150" s="140"/>
      <c r="F150" s="68"/>
      <c r="G150" s="68"/>
      <c r="H150" s="68"/>
      <c r="I150" s="68"/>
      <c r="J150" s="68"/>
      <c r="K150" s="68"/>
      <c r="L150" s="68"/>
      <c r="M150" s="68"/>
      <c r="N150" s="371"/>
      <c r="O150" s="68"/>
      <c r="P150" s="68"/>
      <c r="Q150" s="68"/>
      <c r="R150" s="68"/>
      <c r="S150" s="68"/>
      <c r="T150" s="68"/>
      <c r="U150" s="68"/>
      <c r="V150" s="68"/>
      <c r="W150" s="68"/>
      <c r="X150" s="68"/>
      <c r="Y150" s="68"/>
      <c r="Z150" s="68"/>
      <c r="AA150" s="68"/>
      <c r="AB150" s="68"/>
      <c r="AC150" s="68"/>
      <c r="AD150" s="68"/>
      <c r="AE150" s="68"/>
      <c r="AF150" s="68"/>
      <c r="AG150" s="68"/>
      <c r="AH150" s="68"/>
      <c r="AI150" s="68"/>
      <c r="AJ150" s="68"/>
    </row>
    <row r="151" ht="21.0" customHeight="1">
      <c r="A151" s="68">
        <v>13315.0</v>
      </c>
      <c r="B151" s="68" t="s">
        <v>3371</v>
      </c>
      <c r="C151" s="68" t="s">
        <v>3372</v>
      </c>
      <c r="D151" s="87">
        <v>726703.0</v>
      </c>
      <c r="E151" s="817"/>
      <c r="F151" s="87">
        <v>1457884.39</v>
      </c>
      <c r="G151" s="87">
        <v>1457884.39</v>
      </c>
      <c r="H151" s="68" t="s">
        <v>2463</v>
      </c>
      <c r="I151" s="68" t="s">
        <v>3373</v>
      </c>
      <c r="J151" s="68" t="s">
        <v>3886</v>
      </c>
      <c r="K151" s="68" t="s">
        <v>47</v>
      </c>
      <c r="L151" s="68" t="s">
        <v>3434</v>
      </c>
      <c r="M151" s="68" t="s">
        <v>294</v>
      </c>
      <c r="N151" s="371" t="s">
        <v>3887</v>
      </c>
      <c r="O151" s="68" t="s">
        <v>294</v>
      </c>
      <c r="P151" s="68" t="s">
        <v>294</v>
      </c>
      <c r="Q151" s="68" t="s">
        <v>294</v>
      </c>
      <c r="R151" s="68"/>
      <c r="S151" s="68" t="s">
        <v>1158</v>
      </c>
      <c r="T151" s="68"/>
      <c r="U151" s="68"/>
      <c r="V151" s="68"/>
      <c r="W151" s="68"/>
      <c r="X151" s="68"/>
      <c r="Y151" s="68"/>
      <c r="Z151" s="68"/>
      <c r="AA151" s="68"/>
      <c r="AB151" s="68"/>
      <c r="AC151" s="68"/>
      <c r="AD151" s="68"/>
      <c r="AE151" s="68"/>
      <c r="AF151" s="68"/>
      <c r="AG151" s="68"/>
      <c r="AH151" s="68"/>
      <c r="AI151" s="68"/>
      <c r="AJ151" s="68"/>
    </row>
    <row r="152" ht="24.0" customHeight="1">
      <c r="A152" s="371">
        <v>26942.0</v>
      </c>
      <c r="B152" s="409" t="s">
        <v>3592</v>
      </c>
      <c r="C152" s="409" t="s">
        <v>3593</v>
      </c>
      <c r="D152" s="541">
        <v>304688.0</v>
      </c>
      <c r="E152" s="938"/>
      <c r="F152" s="550">
        <v>116760.89</v>
      </c>
      <c r="G152" s="541">
        <v>433306.84</v>
      </c>
      <c r="H152" s="68" t="s">
        <v>2463</v>
      </c>
      <c r="I152" s="409" t="s">
        <v>3594</v>
      </c>
      <c r="J152" s="409" t="s">
        <v>3482</v>
      </c>
      <c r="K152" s="409" t="s">
        <v>3888</v>
      </c>
      <c r="L152" s="409" t="s">
        <v>3595</v>
      </c>
      <c r="M152" s="90" t="s">
        <v>294</v>
      </c>
      <c r="N152" s="551">
        <v>45330.0</v>
      </c>
      <c r="O152" s="185" t="s">
        <v>294</v>
      </c>
      <c r="P152" s="185" t="s">
        <v>1184</v>
      </c>
      <c r="Q152" s="68" t="s">
        <v>855</v>
      </c>
      <c r="R152" s="409"/>
      <c r="S152" s="558" t="s">
        <v>1158</v>
      </c>
      <c r="T152" s="409"/>
      <c r="U152" s="409"/>
      <c r="V152" s="409"/>
      <c r="W152" s="409"/>
      <c r="X152" s="409"/>
      <c r="Y152" s="409"/>
      <c r="Z152" s="409"/>
      <c r="AA152" s="409"/>
      <c r="AB152" s="409"/>
      <c r="AC152" s="409"/>
      <c r="AD152" s="409"/>
      <c r="AE152" s="409"/>
      <c r="AF152" s="409"/>
      <c r="AG152" s="409"/>
      <c r="AH152" s="409"/>
      <c r="AI152" s="409"/>
      <c r="AJ152" s="409"/>
      <c r="AK152" s="89"/>
      <c r="AL152" s="89"/>
      <c r="AM152" s="89"/>
    </row>
    <row r="153" ht="15.75" customHeight="1">
      <c r="A153" s="68">
        <v>13994.0</v>
      </c>
      <c r="B153" s="68" t="s">
        <v>3889</v>
      </c>
      <c r="C153" s="68" t="s">
        <v>3890</v>
      </c>
      <c r="D153" s="87">
        <v>396000.0</v>
      </c>
      <c r="E153" s="817"/>
      <c r="F153" s="87">
        <v>867346.55</v>
      </c>
      <c r="G153" s="87">
        <v>867346.55</v>
      </c>
      <c r="H153" s="68" t="s">
        <v>2463</v>
      </c>
      <c r="I153" s="68" t="s">
        <v>3891</v>
      </c>
      <c r="J153" s="68" t="s">
        <v>2014</v>
      </c>
      <c r="K153" s="68" t="s">
        <v>176</v>
      </c>
      <c r="L153" s="68" t="s">
        <v>3434</v>
      </c>
      <c r="M153" s="90" t="s">
        <v>294</v>
      </c>
      <c r="N153" s="371" t="s">
        <v>3887</v>
      </c>
      <c r="O153" s="68" t="s">
        <v>294</v>
      </c>
      <c r="P153" s="68" t="s">
        <v>294</v>
      </c>
      <c r="Q153" s="68" t="s">
        <v>294</v>
      </c>
      <c r="R153" s="68"/>
      <c r="S153" s="185" t="s">
        <v>907</v>
      </c>
      <c r="T153" s="68"/>
      <c r="U153" s="68"/>
      <c r="V153" s="68"/>
      <c r="W153" s="68"/>
      <c r="X153" s="68"/>
      <c r="Y153" s="68"/>
      <c r="Z153" s="68"/>
      <c r="AA153" s="68"/>
      <c r="AB153" s="68"/>
      <c r="AC153" s="68"/>
      <c r="AD153" s="68"/>
      <c r="AE153" s="68"/>
      <c r="AF153" s="68"/>
      <c r="AG153" s="68"/>
      <c r="AH153" s="68"/>
      <c r="AI153" s="68"/>
      <c r="AJ153" s="68"/>
    </row>
    <row r="154" ht="15.75" customHeight="1">
      <c r="A154" s="68">
        <v>17236.0</v>
      </c>
      <c r="B154" s="68" t="s">
        <v>3892</v>
      </c>
      <c r="C154" s="68" t="s">
        <v>1525</v>
      </c>
      <c r="D154" s="371" t="s">
        <v>3893</v>
      </c>
      <c r="E154" s="140"/>
      <c r="F154" s="371" t="s">
        <v>3893</v>
      </c>
      <c r="G154" s="371" t="s">
        <v>3893</v>
      </c>
      <c r="H154" s="68" t="s">
        <v>1515</v>
      </c>
      <c r="I154" s="68" t="s">
        <v>1526</v>
      </c>
      <c r="J154" s="68" t="s">
        <v>2014</v>
      </c>
      <c r="K154" s="68" t="s">
        <v>480</v>
      </c>
      <c r="L154" s="68" t="s">
        <v>3434</v>
      </c>
      <c r="M154" s="90" t="s">
        <v>294</v>
      </c>
      <c r="N154" s="371" t="s">
        <v>3887</v>
      </c>
      <c r="O154" s="68" t="s">
        <v>294</v>
      </c>
      <c r="P154" s="68" t="s">
        <v>294</v>
      </c>
      <c r="Q154" s="68" t="s">
        <v>294</v>
      </c>
      <c r="R154" s="68"/>
      <c r="S154" s="68" t="s">
        <v>3085</v>
      </c>
      <c r="T154" s="68"/>
      <c r="U154" s="68"/>
      <c r="V154" s="68"/>
      <c r="W154" s="68"/>
      <c r="X154" s="68"/>
      <c r="Y154" s="68"/>
      <c r="Z154" s="68"/>
      <c r="AA154" s="68"/>
      <c r="AB154" s="68"/>
      <c r="AC154" s="68"/>
      <c r="AD154" s="68"/>
      <c r="AE154" s="68"/>
      <c r="AF154" s="68"/>
      <c r="AG154" s="68"/>
      <c r="AH154" s="68"/>
      <c r="AI154" s="68"/>
      <c r="AJ154" s="68"/>
    </row>
    <row r="155" ht="19.5" customHeight="1">
      <c r="A155" s="68">
        <v>17244.0</v>
      </c>
      <c r="B155" s="68" t="s">
        <v>3894</v>
      </c>
      <c r="C155" s="68" t="s">
        <v>3895</v>
      </c>
      <c r="D155" s="87">
        <v>2745095.07</v>
      </c>
      <c r="E155" s="817"/>
      <c r="F155" s="87">
        <v>2745095.07</v>
      </c>
      <c r="G155" s="87">
        <v>2745095.07</v>
      </c>
      <c r="H155" s="68" t="s">
        <v>1515</v>
      </c>
      <c r="I155" s="68" t="s">
        <v>868</v>
      </c>
      <c r="J155" s="68"/>
      <c r="K155" s="68" t="s">
        <v>730</v>
      </c>
      <c r="L155" s="68" t="s">
        <v>3434</v>
      </c>
      <c r="M155" s="90" t="s">
        <v>294</v>
      </c>
      <c r="N155" s="371" t="s">
        <v>3887</v>
      </c>
      <c r="O155" s="68" t="s">
        <v>294</v>
      </c>
      <c r="P155" s="68" t="s">
        <v>294</v>
      </c>
      <c r="Q155" s="68" t="s">
        <v>294</v>
      </c>
      <c r="R155" s="68"/>
      <c r="S155" s="68" t="s">
        <v>3085</v>
      </c>
      <c r="T155" s="68"/>
      <c r="U155" s="68"/>
      <c r="V155" s="68"/>
      <c r="W155" s="68"/>
      <c r="X155" s="68"/>
      <c r="Y155" s="68"/>
      <c r="Z155" s="68"/>
      <c r="AA155" s="68"/>
      <c r="AB155" s="68"/>
      <c r="AC155" s="68"/>
      <c r="AD155" s="68"/>
      <c r="AE155" s="68"/>
      <c r="AF155" s="68"/>
      <c r="AG155" s="68"/>
      <c r="AH155" s="68"/>
      <c r="AI155" s="68"/>
      <c r="AJ155" s="68"/>
    </row>
    <row r="156" ht="17.25" customHeight="1">
      <c r="A156" s="68">
        <v>16404.0</v>
      </c>
      <c r="B156" s="68" t="s">
        <v>3896</v>
      </c>
      <c r="C156" s="68" t="s">
        <v>3897</v>
      </c>
      <c r="D156" s="87">
        <v>690000.0</v>
      </c>
      <c r="E156" s="817"/>
      <c r="F156" s="87">
        <v>1573734.13</v>
      </c>
      <c r="G156" s="87">
        <v>1573734.13</v>
      </c>
      <c r="H156" s="68" t="s">
        <v>2463</v>
      </c>
      <c r="I156" s="68" t="s">
        <v>3898</v>
      </c>
      <c r="J156" s="68" t="s">
        <v>1789</v>
      </c>
      <c r="K156" s="68" t="s">
        <v>176</v>
      </c>
      <c r="L156" s="68" t="s">
        <v>3899</v>
      </c>
      <c r="M156" s="90" t="s">
        <v>294</v>
      </c>
      <c r="N156" s="371" t="s">
        <v>3887</v>
      </c>
      <c r="O156" s="68" t="s">
        <v>294</v>
      </c>
      <c r="P156" s="68" t="s">
        <v>294</v>
      </c>
      <c r="Q156" s="68" t="s">
        <v>294</v>
      </c>
      <c r="R156" s="68"/>
      <c r="S156" s="185" t="s">
        <v>907</v>
      </c>
      <c r="T156" s="68"/>
      <c r="U156" s="68"/>
      <c r="V156" s="68"/>
      <c r="W156" s="68"/>
      <c r="X156" s="68"/>
      <c r="Y156" s="68"/>
      <c r="Z156" s="68"/>
      <c r="AA156" s="68"/>
      <c r="AB156" s="68"/>
      <c r="AC156" s="68"/>
      <c r="AD156" s="68"/>
      <c r="AE156" s="68"/>
      <c r="AF156" s="68"/>
      <c r="AG156" s="68"/>
      <c r="AH156" s="68"/>
      <c r="AI156" s="68"/>
      <c r="AJ156" s="68"/>
    </row>
    <row r="157" ht="15.75" customHeight="1">
      <c r="A157" s="68">
        <v>26541.0</v>
      </c>
      <c r="B157" s="68" t="s">
        <v>3900</v>
      </c>
      <c r="C157" s="68" t="s">
        <v>3901</v>
      </c>
      <c r="D157" s="87">
        <v>330000.0</v>
      </c>
      <c r="E157" s="817"/>
      <c r="F157" s="87">
        <v>65291.93</v>
      </c>
      <c r="G157" s="87">
        <v>511931.93</v>
      </c>
      <c r="H157" s="68" t="s">
        <v>3655</v>
      </c>
      <c r="I157" s="68" t="s">
        <v>3902</v>
      </c>
      <c r="J157" s="68" t="s">
        <v>1846</v>
      </c>
      <c r="K157" s="68" t="s">
        <v>3903</v>
      </c>
      <c r="L157" s="68"/>
      <c r="M157" s="68" t="s">
        <v>357</v>
      </c>
      <c r="N157" s="371" t="s">
        <v>3887</v>
      </c>
      <c r="O157" s="68" t="s">
        <v>2103</v>
      </c>
      <c r="P157" s="68" t="s">
        <v>2103</v>
      </c>
      <c r="Q157" s="68" t="s">
        <v>3904</v>
      </c>
      <c r="R157" s="68"/>
      <c r="S157" s="68" t="s">
        <v>197</v>
      </c>
      <c r="T157" s="68"/>
      <c r="U157" s="68"/>
      <c r="V157" s="68"/>
      <c r="W157" s="68"/>
      <c r="X157" s="68"/>
      <c r="Y157" s="68"/>
      <c r="Z157" s="68"/>
      <c r="AA157" s="68"/>
      <c r="AB157" s="68"/>
      <c r="AC157" s="68"/>
      <c r="AD157" s="68"/>
      <c r="AE157" s="68"/>
      <c r="AF157" s="68"/>
      <c r="AG157" s="68"/>
      <c r="AH157" s="68"/>
      <c r="AI157" s="68"/>
      <c r="AJ157" s="68"/>
    </row>
    <row r="158" ht="15.75" customHeight="1">
      <c r="A158" s="68">
        <v>13166.0</v>
      </c>
      <c r="B158" s="68" t="s">
        <v>3905</v>
      </c>
      <c r="C158" s="68" t="s">
        <v>1577</v>
      </c>
      <c r="D158" s="87">
        <v>952126.73</v>
      </c>
      <c r="E158" s="817"/>
      <c r="F158" s="87">
        <v>952126.73</v>
      </c>
      <c r="G158" s="87">
        <v>952126.73</v>
      </c>
      <c r="H158" s="68" t="s">
        <v>1515</v>
      </c>
      <c r="I158" s="68" t="s">
        <v>3906</v>
      </c>
      <c r="J158" s="68"/>
      <c r="K158" s="68" t="s">
        <v>525</v>
      </c>
      <c r="L158" s="68" t="s">
        <v>3434</v>
      </c>
      <c r="M158" s="68" t="s">
        <v>294</v>
      </c>
      <c r="N158" s="371" t="s">
        <v>3887</v>
      </c>
      <c r="O158" s="68" t="s">
        <v>294</v>
      </c>
      <c r="P158" s="68" t="s">
        <v>294</v>
      </c>
      <c r="Q158" s="68" t="s">
        <v>294</v>
      </c>
      <c r="R158" s="68"/>
      <c r="S158" s="68" t="s">
        <v>3085</v>
      </c>
      <c r="T158" s="68"/>
      <c r="U158" s="68"/>
      <c r="V158" s="68"/>
      <c r="W158" s="68"/>
      <c r="X158" s="68"/>
      <c r="Y158" s="68"/>
      <c r="Z158" s="68"/>
      <c r="AA158" s="68"/>
      <c r="AB158" s="68"/>
      <c r="AC158" s="68"/>
      <c r="AD158" s="68"/>
      <c r="AE158" s="68"/>
      <c r="AF158" s="68"/>
      <c r="AG158" s="68"/>
      <c r="AH158" s="68"/>
      <c r="AI158" s="68"/>
      <c r="AJ158" s="68"/>
    </row>
    <row r="159" ht="20.25" customHeight="1">
      <c r="A159" s="592">
        <v>27216.0</v>
      </c>
      <c r="B159" s="593" t="s">
        <v>4381</v>
      </c>
      <c r="C159" s="594" t="s">
        <v>4016</v>
      </c>
      <c r="D159" s="87">
        <v>75000.0</v>
      </c>
      <c r="E159" s="817"/>
      <c r="F159" s="87">
        <v>58345.16</v>
      </c>
      <c r="G159" s="87">
        <v>58345.16</v>
      </c>
      <c r="H159" s="68" t="s">
        <v>2463</v>
      </c>
      <c r="I159" s="68" t="s">
        <v>4017</v>
      </c>
      <c r="J159" s="68"/>
      <c r="K159" s="68" t="s">
        <v>4796</v>
      </c>
      <c r="L159" s="68" t="s">
        <v>4797</v>
      </c>
      <c r="M159" s="68" t="s">
        <v>294</v>
      </c>
      <c r="N159" s="371" t="s">
        <v>3887</v>
      </c>
      <c r="O159" s="68" t="s">
        <v>294</v>
      </c>
      <c r="P159" s="68" t="s">
        <v>294</v>
      </c>
      <c r="Q159" s="68" t="s">
        <v>294</v>
      </c>
      <c r="R159" s="68"/>
      <c r="S159" s="68" t="s">
        <v>1158</v>
      </c>
      <c r="T159" s="68"/>
      <c r="U159" s="68"/>
      <c r="V159" s="68"/>
      <c r="W159" s="68"/>
      <c r="X159" s="68"/>
      <c r="Y159" s="68"/>
      <c r="Z159" s="68"/>
      <c r="AA159" s="68"/>
      <c r="AB159" s="68"/>
      <c r="AC159" s="68"/>
      <c r="AD159" s="68"/>
      <c r="AE159" s="68"/>
      <c r="AF159" s="68"/>
      <c r="AG159" s="68"/>
      <c r="AH159" s="68"/>
      <c r="AI159" s="68"/>
      <c r="AJ159" s="68"/>
    </row>
    <row r="160" ht="26.25" customHeight="1">
      <c r="A160" s="68" t="s">
        <v>3907</v>
      </c>
      <c r="B160" s="68" t="s">
        <v>3907</v>
      </c>
      <c r="C160" s="68" t="s">
        <v>381</v>
      </c>
      <c r="D160" s="87">
        <v>272000.0</v>
      </c>
      <c r="E160" s="817"/>
      <c r="F160" s="87">
        <v>551591.35</v>
      </c>
      <c r="G160" s="87">
        <v>551591.35</v>
      </c>
      <c r="H160" s="68" t="s">
        <v>3655</v>
      </c>
      <c r="I160" s="68" t="s">
        <v>856</v>
      </c>
      <c r="J160" s="68" t="s">
        <v>3908</v>
      </c>
      <c r="K160" s="68" t="s">
        <v>3840</v>
      </c>
      <c r="L160" s="68" t="s">
        <v>3909</v>
      </c>
      <c r="M160" s="68" t="s">
        <v>294</v>
      </c>
      <c r="N160" s="371" t="s">
        <v>3887</v>
      </c>
      <c r="O160" s="68" t="s">
        <v>294</v>
      </c>
      <c r="P160" s="68" t="s">
        <v>294</v>
      </c>
      <c r="Q160" s="68" t="s">
        <v>294</v>
      </c>
      <c r="R160" s="68"/>
      <c r="S160" s="68" t="s">
        <v>197</v>
      </c>
      <c r="T160" s="68"/>
      <c r="U160" s="68"/>
      <c r="V160" s="68"/>
      <c r="W160" s="68"/>
      <c r="X160" s="68"/>
      <c r="Y160" s="68"/>
      <c r="Z160" s="68"/>
      <c r="AA160" s="68"/>
      <c r="AB160" s="68"/>
      <c r="AC160" s="68"/>
      <c r="AD160" s="68"/>
      <c r="AE160" s="68"/>
      <c r="AF160" s="68"/>
      <c r="AG160" s="68"/>
      <c r="AH160" s="68"/>
      <c r="AI160" s="68"/>
      <c r="AJ160" s="68"/>
    </row>
    <row r="161" ht="30.75" customHeight="1">
      <c r="A161" s="68">
        <v>19984.0</v>
      </c>
      <c r="B161" s="68" t="s">
        <v>2853</v>
      </c>
      <c r="C161" s="68" t="s">
        <v>3910</v>
      </c>
      <c r="D161" s="87">
        <v>122500.0</v>
      </c>
      <c r="E161" s="817"/>
      <c r="F161" s="87">
        <v>246269.18</v>
      </c>
      <c r="G161" s="87">
        <v>246269.18</v>
      </c>
      <c r="H161" s="68" t="s">
        <v>3655</v>
      </c>
      <c r="I161" s="68" t="s">
        <v>2855</v>
      </c>
      <c r="J161" s="68" t="s">
        <v>2596</v>
      </c>
      <c r="K161" s="68" t="s">
        <v>677</v>
      </c>
      <c r="L161" s="68" t="s">
        <v>3911</v>
      </c>
      <c r="M161" s="68" t="s">
        <v>294</v>
      </c>
      <c r="N161" s="371" t="s">
        <v>3887</v>
      </c>
      <c r="O161" s="68" t="s">
        <v>294</v>
      </c>
      <c r="P161" s="68" t="s">
        <v>294</v>
      </c>
      <c r="Q161" s="68" t="s">
        <v>294</v>
      </c>
      <c r="R161" s="68"/>
      <c r="S161" s="68" t="s">
        <v>197</v>
      </c>
      <c r="T161" s="68"/>
      <c r="U161" s="68"/>
      <c r="V161" s="68"/>
      <c r="W161" s="68"/>
      <c r="X161" s="68"/>
      <c r="Y161" s="68"/>
      <c r="Z161" s="68"/>
      <c r="AA161" s="68"/>
      <c r="AB161" s="68"/>
      <c r="AC161" s="68"/>
      <c r="AD161" s="68"/>
      <c r="AE161" s="68"/>
      <c r="AF161" s="68"/>
      <c r="AG161" s="68"/>
      <c r="AH161" s="68"/>
      <c r="AI161" s="68"/>
      <c r="AJ161" s="68"/>
    </row>
    <row r="162" ht="18.0" customHeight="1">
      <c r="A162" s="68">
        <v>26446.0</v>
      </c>
      <c r="B162" s="68" t="s">
        <v>3912</v>
      </c>
      <c r="C162" s="68" t="s">
        <v>3913</v>
      </c>
      <c r="D162" s="87">
        <v>1080000.0</v>
      </c>
      <c r="E162" s="817"/>
      <c r="F162" s="87">
        <v>128235.0</v>
      </c>
      <c r="G162" s="87">
        <v>1078320.73</v>
      </c>
      <c r="H162" s="68" t="s">
        <v>2463</v>
      </c>
      <c r="I162" s="68" t="s">
        <v>3914</v>
      </c>
      <c r="J162" s="68" t="s">
        <v>3915</v>
      </c>
      <c r="K162" s="68" t="s">
        <v>469</v>
      </c>
      <c r="L162" s="68" t="s">
        <v>3916</v>
      </c>
      <c r="M162" s="90" t="s">
        <v>294</v>
      </c>
      <c r="N162" s="371" t="s">
        <v>3887</v>
      </c>
      <c r="O162" s="68" t="s">
        <v>294</v>
      </c>
      <c r="P162" s="68" t="s">
        <v>294</v>
      </c>
      <c r="Q162" s="68" t="s">
        <v>294</v>
      </c>
      <c r="R162" s="68"/>
      <c r="S162" s="185" t="s">
        <v>907</v>
      </c>
      <c r="T162" s="68"/>
      <c r="U162" s="68"/>
      <c r="V162" s="68"/>
      <c r="W162" s="68"/>
      <c r="X162" s="68"/>
      <c r="Y162" s="68"/>
      <c r="Z162" s="68"/>
      <c r="AA162" s="68"/>
      <c r="AB162" s="68"/>
      <c r="AC162" s="68"/>
      <c r="AD162" s="68"/>
      <c r="AE162" s="68"/>
      <c r="AF162" s="68"/>
      <c r="AG162" s="68"/>
      <c r="AH162" s="68"/>
      <c r="AI162" s="68"/>
      <c r="AJ162" s="68"/>
    </row>
    <row r="163" ht="15.75" customHeight="1">
      <c r="A163" s="68">
        <v>24468.0</v>
      </c>
      <c r="B163" s="68" t="s">
        <v>870</v>
      </c>
      <c r="C163" s="68" t="s">
        <v>3917</v>
      </c>
      <c r="D163" s="87">
        <v>955000.0</v>
      </c>
      <c r="E163" s="817"/>
      <c r="F163" s="87">
        <v>1275398.24</v>
      </c>
      <c r="G163" s="87">
        <v>1275398.24</v>
      </c>
      <c r="H163" s="68" t="s">
        <v>2463</v>
      </c>
      <c r="I163" s="68" t="s">
        <v>406</v>
      </c>
      <c r="J163" s="68" t="s">
        <v>2623</v>
      </c>
      <c r="K163" s="68" t="s">
        <v>3918</v>
      </c>
      <c r="L163" s="68" t="s">
        <v>3919</v>
      </c>
      <c r="M163" s="90" t="s">
        <v>294</v>
      </c>
      <c r="N163" s="371" t="s">
        <v>3885</v>
      </c>
      <c r="O163" s="68" t="s">
        <v>294</v>
      </c>
      <c r="P163" s="68" t="s">
        <v>294</v>
      </c>
      <c r="Q163" s="68" t="s">
        <v>294</v>
      </c>
      <c r="R163" s="68"/>
      <c r="S163" s="68" t="s">
        <v>1158</v>
      </c>
      <c r="T163" s="68"/>
      <c r="U163" s="68"/>
      <c r="V163" s="68"/>
      <c r="W163" s="68"/>
      <c r="X163" s="68"/>
      <c r="Y163" s="68"/>
      <c r="Z163" s="68"/>
      <c r="AA163" s="68"/>
      <c r="AB163" s="68"/>
      <c r="AC163" s="68"/>
      <c r="AD163" s="68"/>
      <c r="AE163" s="68"/>
      <c r="AF163" s="68"/>
      <c r="AG163" s="68"/>
      <c r="AH163" s="68"/>
      <c r="AI163" s="68"/>
      <c r="AJ163" s="68"/>
    </row>
    <row r="164" ht="15.75" customHeight="1">
      <c r="A164" s="528">
        <v>16214.0</v>
      </c>
      <c r="B164" s="529" t="s">
        <v>2895</v>
      </c>
      <c r="C164" s="529" t="s">
        <v>2896</v>
      </c>
      <c r="D164" s="328">
        <v>400000.0</v>
      </c>
      <c r="E164" s="821"/>
      <c r="F164" s="329">
        <v>840859.65</v>
      </c>
      <c r="G164" s="329">
        <v>840859.65</v>
      </c>
      <c r="H164" s="68" t="s">
        <v>415</v>
      </c>
      <c r="I164" s="155" t="s">
        <v>2897</v>
      </c>
      <c r="J164" s="68" t="s">
        <v>1880</v>
      </c>
      <c r="K164" s="68" t="s">
        <v>1109</v>
      </c>
      <c r="L164" s="68"/>
      <c r="M164" s="90" t="s">
        <v>294</v>
      </c>
      <c r="N164" s="371" t="s">
        <v>3885</v>
      </c>
      <c r="O164" s="185" t="s">
        <v>294</v>
      </c>
      <c r="P164" s="185" t="s">
        <v>1184</v>
      </c>
      <c r="Q164" s="68" t="s">
        <v>855</v>
      </c>
      <c r="R164" s="68"/>
      <c r="S164" s="185" t="s">
        <v>1148</v>
      </c>
    </row>
    <row r="165" ht="15.75" customHeight="1">
      <c r="A165" s="68"/>
      <c r="B165" s="591" t="s">
        <v>3940</v>
      </c>
      <c r="C165" s="68"/>
      <c r="D165" s="68"/>
      <c r="E165" s="140"/>
      <c r="F165" s="68"/>
      <c r="G165" s="68"/>
      <c r="H165" s="68"/>
      <c r="I165" s="68"/>
      <c r="J165" s="68"/>
      <c r="K165" s="68"/>
      <c r="L165" s="68"/>
      <c r="M165" s="68"/>
      <c r="N165" s="371"/>
      <c r="O165" s="68"/>
      <c r="P165" s="68"/>
      <c r="Q165" s="68"/>
      <c r="R165" s="68"/>
      <c r="S165" s="68"/>
      <c r="T165" s="68"/>
      <c r="U165" s="68"/>
      <c r="V165" s="68"/>
      <c r="W165" s="68"/>
      <c r="X165" s="68"/>
      <c r="Y165" s="68"/>
      <c r="Z165" s="68"/>
      <c r="AA165" s="68"/>
      <c r="AB165" s="68"/>
      <c r="AC165" s="68"/>
      <c r="AD165" s="68"/>
      <c r="AE165" s="68"/>
      <c r="AF165" s="68"/>
      <c r="AG165" s="68"/>
      <c r="AH165" s="68"/>
      <c r="AI165" s="68"/>
      <c r="AJ165" s="68"/>
    </row>
    <row r="166" ht="15.75" customHeight="1">
      <c r="A166" s="68">
        <v>18310.0</v>
      </c>
      <c r="B166" s="68" t="s">
        <v>2123</v>
      </c>
      <c r="C166" s="68" t="s">
        <v>286</v>
      </c>
      <c r="D166" s="87">
        <v>4000000.0</v>
      </c>
      <c r="E166" s="817"/>
      <c r="F166" s="87">
        <v>8004981.9</v>
      </c>
      <c r="G166" s="87">
        <v>8004981.9</v>
      </c>
      <c r="H166" s="68" t="s">
        <v>21</v>
      </c>
      <c r="I166" s="68" t="s">
        <v>287</v>
      </c>
      <c r="J166" s="68" t="s">
        <v>2124</v>
      </c>
      <c r="K166" s="68" t="s">
        <v>3941</v>
      </c>
      <c r="L166" s="68"/>
      <c r="M166" s="90" t="s">
        <v>294</v>
      </c>
      <c r="N166" s="371" t="s">
        <v>3942</v>
      </c>
      <c r="O166" s="68" t="s">
        <v>294</v>
      </c>
      <c r="P166" s="68" t="s">
        <v>294</v>
      </c>
      <c r="Q166" s="68" t="s">
        <v>294</v>
      </c>
      <c r="R166" s="68"/>
      <c r="S166" s="185" t="s">
        <v>907</v>
      </c>
      <c r="T166" s="68"/>
      <c r="U166" s="68"/>
      <c r="V166" s="68"/>
      <c r="W166" s="68"/>
      <c r="X166" s="68"/>
      <c r="Y166" s="68"/>
      <c r="Z166" s="68"/>
      <c r="AA166" s="68"/>
      <c r="AB166" s="68"/>
      <c r="AC166" s="68"/>
      <c r="AD166" s="68"/>
      <c r="AE166" s="68"/>
      <c r="AF166" s="68"/>
      <c r="AG166" s="68"/>
      <c r="AH166" s="68"/>
      <c r="AI166" s="68"/>
      <c r="AJ166" s="68"/>
    </row>
    <row r="167" ht="16.5" customHeight="1">
      <c r="A167" s="68">
        <v>26042.0</v>
      </c>
      <c r="B167" s="68" t="s">
        <v>3081</v>
      </c>
      <c r="C167" s="68" t="s">
        <v>3082</v>
      </c>
      <c r="D167" s="87">
        <v>256000.0</v>
      </c>
      <c r="E167" s="817"/>
      <c r="F167" s="87">
        <v>70000.0</v>
      </c>
      <c r="G167" s="87">
        <v>267816.31</v>
      </c>
      <c r="H167" s="68" t="s">
        <v>2463</v>
      </c>
      <c r="I167" s="68" t="s">
        <v>3083</v>
      </c>
      <c r="J167" s="68" t="s">
        <v>3084</v>
      </c>
      <c r="K167" s="68" t="s">
        <v>47</v>
      </c>
      <c r="L167" s="68" t="s">
        <v>3943</v>
      </c>
      <c r="M167" s="90" t="s">
        <v>294</v>
      </c>
      <c r="N167" s="371" t="s">
        <v>3945</v>
      </c>
      <c r="O167" s="68" t="s">
        <v>294</v>
      </c>
      <c r="P167" s="68" t="s">
        <v>294</v>
      </c>
      <c r="Q167" s="68" t="s">
        <v>294</v>
      </c>
      <c r="R167" s="68"/>
      <c r="S167" s="185" t="s">
        <v>907</v>
      </c>
      <c r="T167" s="68"/>
      <c r="U167" s="68"/>
      <c r="V167" s="68"/>
      <c r="W167" s="68"/>
      <c r="X167" s="68"/>
      <c r="Y167" s="68"/>
      <c r="Z167" s="68"/>
      <c r="AA167" s="68"/>
      <c r="AB167" s="68"/>
      <c r="AC167" s="68"/>
      <c r="AD167" s="68"/>
      <c r="AE167" s="68"/>
      <c r="AF167" s="68"/>
      <c r="AG167" s="68"/>
      <c r="AH167" s="68"/>
      <c r="AI167" s="68"/>
      <c r="AJ167" s="68"/>
    </row>
    <row r="168" ht="18.75" customHeight="1">
      <c r="A168" s="68">
        <v>11996.0</v>
      </c>
      <c r="B168" s="68" t="s">
        <v>4295</v>
      </c>
      <c r="C168" s="68" t="s">
        <v>1173</v>
      </c>
      <c r="D168" s="87">
        <v>591000.0</v>
      </c>
      <c r="E168" s="140"/>
      <c r="F168" s="87">
        <v>1330866.75</v>
      </c>
      <c r="G168" s="87">
        <v>1330866.75</v>
      </c>
      <c r="H168" s="68" t="s">
        <v>3655</v>
      </c>
      <c r="I168" s="68" t="s">
        <v>1174</v>
      </c>
      <c r="J168" s="68" t="s">
        <v>4798</v>
      </c>
      <c r="K168" s="68" t="s">
        <v>564</v>
      </c>
      <c r="L168" s="68" t="s">
        <v>4799</v>
      </c>
      <c r="M168" s="90" t="s">
        <v>294</v>
      </c>
      <c r="N168" s="371" t="s">
        <v>3942</v>
      </c>
      <c r="O168" s="68" t="s">
        <v>294</v>
      </c>
      <c r="P168" s="68" t="s">
        <v>294</v>
      </c>
      <c r="Q168" s="68" t="s">
        <v>294</v>
      </c>
      <c r="R168" s="68"/>
      <c r="S168" s="68" t="s">
        <v>197</v>
      </c>
      <c r="T168" s="68"/>
      <c r="U168" s="68"/>
      <c r="V168" s="68"/>
      <c r="W168" s="68"/>
      <c r="X168" s="68"/>
      <c r="Y168" s="68"/>
      <c r="Z168" s="68"/>
      <c r="AA168" s="68"/>
      <c r="AB168" s="68"/>
      <c r="AC168" s="68"/>
      <c r="AD168" s="68"/>
      <c r="AE168" s="68"/>
      <c r="AF168" s="68"/>
      <c r="AG168" s="68"/>
      <c r="AH168" s="68"/>
      <c r="AI168" s="68"/>
      <c r="AJ168" s="68"/>
    </row>
    <row r="169" ht="27.75" customHeight="1">
      <c r="A169" s="68">
        <v>12785.0</v>
      </c>
      <c r="B169" s="68" t="s">
        <v>4178</v>
      </c>
      <c r="C169" s="68" t="s">
        <v>4179</v>
      </c>
      <c r="D169" s="87">
        <v>1420000.0</v>
      </c>
      <c r="E169" s="140"/>
      <c r="F169" s="87">
        <v>2888567.05</v>
      </c>
      <c r="G169" s="87">
        <v>2888567.05</v>
      </c>
      <c r="H169" s="68" t="s">
        <v>3655</v>
      </c>
      <c r="I169" s="68" t="s">
        <v>4181</v>
      </c>
      <c r="J169" s="68" t="s">
        <v>4800</v>
      </c>
      <c r="K169" s="68" t="s">
        <v>564</v>
      </c>
      <c r="L169" s="68" t="s">
        <v>4801</v>
      </c>
      <c r="M169" s="90" t="s">
        <v>294</v>
      </c>
      <c r="N169" s="371" t="s">
        <v>3942</v>
      </c>
      <c r="O169" s="68" t="s">
        <v>294</v>
      </c>
      <c r="P169" s="68" t="s">
        <v>294</v>
      </c>
      <c r="Q169" s="68" t="s">
        <v>294</v>
      </c>
      <c r="R169" s="68"/>
      <c r="S169" s="68" t="s">
        <v>197</v>
      </c>
      <c r="T169" s="68"/>
      <c r="U169" s="68"/>
      <c r="V169" s="68"/>
      <c r="W169" s="68"/>
      <c r="X169" s="68"/>
      <c r="Y169" s="68"/>
      <c r="Z169" s="68"/>
      <c r="AA169" s="68"/>
      <c r="AB169" s="68"/>
      <c r="AC169" s="68"/>
      <c r="AD169" s="68"/>
      <c r="AE169" s="68"/>
      <c r="AF169" s="68"/>
      <c r="AG169" s="68"/>
      <c r="AH169" s="68"/>
      <c r="AI169" s="68"/>
      <c r="AJ169" s="68"/>
    </row>
    <row r="170" ht="15.75" customHeight="1">
      <c r="A170" s="68"/>
      <c r="B170" s="68"/>
      <c r="C170" s="68"/>
      <c r="D170" s="68"/>
      <c r="E170" s="140"/>
      <c r="F170" s="68"/>
      <c r="G170" s="68"/>
      <c r="H170" s="68"/>
      <c r="I170" s="68"/>
      <c r="J170" s="68"/>
      <c r="K170" s="68"/>
      <c r="L170" s="68"/>
      <c r="M170" s="68"/>
      <c r="N170" s="371"/>
      <c r="O170" s="68"/>
      <c r="P170" s="68"/>
      <c r="Q170" s="68"/>
      <c r="R170" s="68"/>
      <c r="S170" s="68"/>
      <c r="T170" s="68"/>
      <c r="U170" s="68"/>
      <c r="V170" s="68"/>
      <c r="W170" s="68"/>
      <c r="X170" s="68"/>
      <c r="Y170" s="68"/>
      <c r="Z170" s="68"/>
      <c r="AA170" s="68"/>
      <c r="AB170" s="68"/>
      <c r="AC170" s="68"/>
      <c r="AD170" s="68"/>
      <c r="AE170" s="68"/>
      <c r="AF170" s="68"/>
      <c r="AG170" s="68"/>
      <c r="AH170" s="68"/>
      <c r="AI170" s="68"/>
      <c r="AJ170" s="68"/>
    </row>
    <row r="171" ht="15.75" customHeight="1">
      <c r="A171" s="68"/>
      <c r="B171" s="591" t="s">
        <v>3983</v>
      </c>
      <c r="C171" s="68"/>
      <c r="D171" s="68"/>
      <c r="E171" s="140"/>
      <c r="F171" s="68"/>
      <c r="G171" s="68"/>
      <c r="H171" s="68"/>
      <c r="I171" s="68"/>
      <c r="J171" s="68"/>
      <c r="K171" s="68"/>
      <c r="L171" s="68"/>
      <c r="M171" s="68"/>
      <c r="N171" s="371"/>
      <c r="O171" s="68"/>
      <c r="P171" s="68"/>
      <c r="Q171" s="68"/>
      <c r="R171" s="68"/>
      <c r="S171" s="68"/>
      <c r="T171" s="68"/>
      <c r="U171" s="68"/>
      <c r="V171" s="68"/>
      <c r="W171" s="68"/>
      <c r="X171" s="68"/>
      <c r="Y171" s="68"/>
      <c r="Z171" s="68"/>
      <c r="AA171" s="68"/>
      <c r="AB171" s="68"/>
      <c r="AC171" s="68"/>
      <c r="AD171" s="68"/>
      <c r="AE171" s="68"/>
      <c r="AF171" s="68"/>
      <c r="AG171" s="68"/>
      <c r="AH171" s="68"/>
      <c r="AI171" s="68"/>
      <c r="AJ171" s="68"/>
    </row>
    <row r="172" ht="25.5" customHeight="1">
      <c r="A172" s="68">
        <v>15584.0</v>
      </c>
      <c r="B172" s="68" t="s">
        <v>3509</v>
      </c>
      <c r="C172" s="68" t="s">
        <v>3510</v>
      </c>
      <c r="D172" s="87">
        <v>1683086.0</v>
      </c>
      <c r="E172" s="140"/>
      <c r="F172" s="87">
        <v>3384257.92</v>
      </c>
      <c r="G172" s="87">
        <v>3384257.92</v>
      </c>
      <c r="H172" s="68" t="s">
        <v>3655</v>
      </c>
      <c r="I172" s="87" t="s">
        <v>156</v>
      </c>
      <c r="J172" s="68" t="s">
        <v>4729</v>
      </c>
      <c r="K172" s="68" t="s">
        <v>4431</v>
      </c>
      <c r="L172" s="68" t="s">
        <v>4802</v>
      </c>
      <c r="M172" s="68" t="s">
        <v>294</v>
      </c>
      <c r="N172" s="371" t="s">
        <v>3983</v>
      </c>
      <c r="O172" s="68" t="s">
        <v>294</v>
      </c>
      <c r="P172" s="68" t="s">
        <v>294</v>
      </c>
      <c r="Q172" s="68" t="s">
        <v>294</v>
      </c>
      <c r="R172" s="68"/>
      <c r="S172" s="68" t="s">
        <v>197</v>
      </c>
      <c r="T172" s="68"/>
      <c r="U172" s="68"/>
      <c r="V172" s="68"/>
      <c r="W172" s="68"/>
      <c r="X172" s="68"/>
      <c r="Y172" s="68"/>
      <c r="Z172" s="68"/>
      <c r="AA172" s="68"/>
      <c r="AB172" s="68"/>
      <c r="AC172" s="68"/>
      <c r="AD172" s="68"/>
      <c r="AE172" s="68"/>
      <c r="AF172" s="68"/>
      <c r="AG172" s="68"/>
      <c r="AH172" s="68"/>
      <c r="AI172" s="68"/>
      <c r="AJ172" s="68"/>
    </row>
    <row r="173" ht="18.75" customHeight="1">
      <c r="A173" s="68">
        <v>11299.0</v>
      </c>
      <c r="B173" s="68" t="s">
        <v>4309</v>
      </c>
      <c r="C173" s="68" t="s">
        <v>4310</v>
      </c>
      <c r="D173" s="87">
        <v>1000000.0</v>
      </c>
      <c r="E173" s="140"/>
      <c r="F173" s="87">
        <v>2265831.85</v>
      </c>
      <c r="G173" s="87">
        <v>2265831.85</v>
      </c>
      <c r="H173" s="68" t="s">
        <v>3655</v>
      </c>
      <c r="I173" s="68" t="s">
        <v>4312</v>
      </c>
      <c r="J173" s="68" t="s">
        <v>4803</v>
      </c>
      <c r="K173" s="68" t="s">
        <v>4689</v>
      </c>
      <c r="L173" s="68" t="s">
        <v>4804</v>
      </c>
      <c r="M173" s="68" t="s">
        <v>294</v>
      </c>
      <c r="N173" s="371" t="s">
        <v>3983</v>
      </c>
      <c r="O173" s="68" t="s">
        <v>294</v>
      </c>
      <c r="P173" s="68" t="s">
        <v>294</v>
      </c>
      <c r="Q173" s="68" t="s">
        <v>294</v>
      </c>
      <c r="R173" s="68"/>
      <c r="S173" s="68" t="s">
        <v>197</v>
      </c>
      <c r="T173" s="68"/>
      <c r="U173" s="68"/>
      <c r="V173" s="68"/>
      <c r="W173" s="68"/>
      <c r="X173" s="68"/>
      <c r="Y173" s="68"/>
      <c r="Z173" s="68"/>
      <c r="AA173" s="68"/>
      <c r="AB173" s="68"/>
      <c r="AC173" s="68"/>
      <c r="AD173" s="68"/>
      <c r="AE173" s="68"/>
      <c r="AF173" s="68"/>
      <c r="AG173" s="68"/>
      <c r="AH173" s="68"/>
      <c r="AI173" s="68"/>
      <c r="AJ173" s="68"/>
    </row>
    <row r="174" ht="24.0" customHeight="1">
      <c r="A174" s="68">
        <v>11677.0</v>
      </c>
      <c r="B174" s="68" t="s">
        <v>4354</v>
      </c>
      <c r="C174" s="68" t="s">
        <v>2913</v>
      </c>
      <c r="D174" s="87">
        <v>304638.0</v>
      </c>
      <c r="E174" s="140"/>
      <c r="F174" s="87">
        <v>663444.21</v>
      </c>
      <c r="G174" s="87">
        <v>663444.21</v>
      </c>
      <c r="H174" s="68" t="s">
        <v>3655</v>
      </c>
      <c r="I174" s="68" t="s">
        <v>2915</v>
      </c>
      <c r="J174" s="68" t="s">
        <v>2262</v>
      </c>
      <c r="K174" s="68" t="s">
        <v>4805</v>
      </c>
      <c r="L174" s="68" t="s">
        <v>4806</v>
      </c>
      <c r="M174" s="68" t="s">
        <v>294</v>
      </c>
      <c r="N174" s="371" t="s">
        <v>3983</v>
      </c>
      <c r="O174" s="68" t="s">
        <v>294</v>
      </c>
      <c r="P174" s="68" t="s">
        <v>294</v>
      </c>
      <c r="Q174" s="68" t="s">
        <v>294</v>
      </c>
      <c r="R174" s="68"/>
      <c r="S174" s="68" t="s">
        <v>197</v>
      </c>
      <c r="T174" s="68"/>
      <c r="U174" s="68"/>
      <c r="V174" s="68"/>
      <c r="W174" s="68"/>
      <c r="X174" s="68"/>
      <c r="Y174" s="68"/>
      <c r="Z174" s="68"/>
      <c r="AA174" s="68"/>
      <c r="AB174" s="68"/>
      <c r="AC174" s="68"/>
      <c r="AD174" s="68"/>
      <c r="AE174" s="68"/>
      <c r="AF174" s="68"/>
      <c r="AG174" s="68"/>
      <c r="AH174" s="68"/>
      <c r="AI174" s="68"/>
      <c r="AJ174" s="68"/>
    </row>
    <row r="175" ht="15.75" customHeight="1">
      <c r="A175" s="68">
        <v>11976.0</v>
      </c>
      <c r="B175" s="68" t="s">
        <v>4207</v>
      </c>
      <c r="C175" s="68" t="s">
        <v>4208</v>
      </c>
      <c r="D175" s="87">
        <v>230000.0</v>
      </c>
      <c r="E175" s="140"/>
      <c r="F175" s="87">
        <v>462915.2</v>
      </c>
      <c r="G175" s="87">
        <v>462915.2</v>
      </c>
      <c r="H175" s="68" t="s">
        <v>3655</v>
      </c>
      <c r="I175" s="68" t="s">
        <v>4210</v>
      </c>
      <c r="J175" s="68" t="s">
        <v>4736</v>
      </c>
      <c r="K175" s="68" t="s">
        <v>4807</v>
      </c>
      <c r="L175" s="68" t="s">
        <v>4804</v>
      </c>
      <c r="M175" s="68" t="s">
        <v>294</v>
      </c>
      <c r="N175" s="371" t="s">
        <v>3983</v>
      </c>
      <c r="O175" s="68" t="s">
        <v>294</v>
      </c>
      <c r="P175" s="68" t="s">
        <v>294</v>
      </c>
      <c r="Q175" s="68" t="s">
        <v>294</v>
      </c>
      <c r="R175" s="68"/>
      <c r="S175" s="68" t="s">
        <v>197</v>
      </c>
      <c r="T175" s="68"/>
      <c r="U175" s="68"/>
      <c r="V175" s="68"/>
      <c r="W175" s="68"/>
      <c r="X175" s="68"/>
      <c r="Y175" s="68"/>
      <c r="Z175" s="68"/>
      <c r="AA175" s="68"/>
      <c r="AB175" s="68"/>
      <c r="AC175" s="68"/>
      <c r="AD175" s="68"/>
      <c r="AE175" s="68"/>
      <c r="AF175" s="68"/>
      <c r="AG175" s="68"/>
      <c r="AH175" s="68"/>
      <c r="AI175" s="68"/>
      <c r="AJ175" s="68"/>
    </row>
    <row r="176" ht="15.75" customHeight="1">
      <c r="A176" s="68">
        <v>12461.0</v>
      </c>
      <c r="B176" s="68" t="s">
        <v>930</v>
      </c>
      <c r="C176" s="68" t="s">
        <v>931</v>
      </c>
      <c r="D176" s="87">
        <v>450000.0</v>
      </c>
      <c r="E176" s="140"/>
      <c r="F176" s="87">
        <v>1036196.2</v>
      </c>
      <c r="G176" s="87">
        <v>1036196.2</v>
      </c>
      <c r="H176" s="68" t="s">
        <v>3655</v>
      </c>
      <c r="I176" s="68" t="s">
        <v>932</v>
      </c>
      <c r="J176" s="68" t="s">
        <v>4808</v>
      </c>
      <c r="K176" s="68" t="s">
        <v>4809</v>
      </c>
      <c r="L176" s="68"/>
      <c r="M176" s="68" t="s">
        <v>294</v>
      </c>
      <c r="N176" s="371" t="s">
        <v>3983</v>
      </c>
      <c r="O176" s="68" t="s">
        <v>294</v>
      </c>
      <c r="P176" s="68" t="s">
        <v>294</v>
      </c>
      <c r="Q176" s="68" t="s">
        <v>294</v>
      </c>
      <c r="R176" s="68"/>
      <c r="S176" s="68" t="s">
        <v>197</v>
      </c>
      <c r="T176" s="68"/>
      <c r="U176" s="68"/>
      <c r="V176" s="68"/>
      <c r="W176" s="68"/>
      <c r="X176" s="68"/>
      <c r="Y176" s="68"/>
      <c r="Z176" s="68"/>
      <c r="AA176" s="68"/>
      <c r="AB176" s="68"/>
      <c r="AC176" s="68"/>
      <c r="AD176" s="68"/>
      <c r="AE176" s="68"/>
      <c r="AF176" s="68"/>
      <c r="AG176" s="68"/>
      <c r="AH176" s="68"/>
      <c r="AI176" s="68"/>
      <c r="AJ176" s="68"/>
    </row>
    <row r="177" ht="15.75" customHeight="1">
      <c r="A177" s="68"/>
      <c r="B177" s="68"/>
      <c r="C177" s="68"/>
      <c r="D177" s="68"/>
      <c r="E177" s="140"/>
      <c r="F177" s="68"/>
      <c r="G177" s="68"/>
      <c r="H177" s="68"/>
      <c r="I177" s="68"/>
      <c r="J177" s="68"/>
      <c r="K177" s="68"/>
      <c r="L177" s="68"/>
      <c r="M177" s="68"/>
      <c r="N177" s="371"/>
      <c r="O177" s="68"/>
      <c r="P177" s="68"/>
      <c r="Q177" s="68"/>
      <c r="R177" s="68"/>
      <c r="S177" s="68"/>
      <c r="T177" s="68"/>
      <c r="U177" s="68"/>
      <c r="V177" s="68"/>
      <c r="W177" s="68"/>
      <c r="X177" s="68"/>
      <c r="Y177" s="68"/>
      <c r="Z177" s="68"/>
      <c r="AA177" s="68"/>
      <c r="AB177" s="68"/>
      <c r="AC177" s="68"/>
      <c r="AD177" s="68"/>
      <c r="AE177" s="68"/>
      <c r="AF177" s="68"/>
      <c r="AG177" s="68"/>
      <c r="AH177" s="68"/>
      <c r="AI177" s="68"/>
      <c r="AJ177" s="68"/>
    </row>
    <row r="178" ht="15.75" customHeight="1">
      <c r="A178" s="68"/>
      <c r="B178" s="591" t="s">
        <v>4424</v>
      </c>
      <c r="C178" s="68"/>
      <c r="D178" s="68"/>
      <c r="E178" s="140"/>
      <c r="F178" s="68"/>
      <c r="G178" s="68"/>
      <c r="H178" s="68"/>
      <c r="I178" s="68"/>
      <c r="J178" s="68"/>
      <c r="K178" s="68"/>
      <c r="L178" s="68"/>
      <c r="M178" s="68"/>
      <c r="N178" s="371"/>
      <c r="O178" s="68"/>
      <c r="P178" s="68"/>
      <c r="Q178" s="68"/>
      <c r="R178" s="68"/>
      <c r="S178" s="68"/>
      <c r="T178" s="68"/>
      <c r="U178" s="68"/>
      <c r="V178" s="68"/>
      <c r="W178" s="68"/>
      <c r="X178" s="68"/>
      <c r="Y178" s="68"/>
      <c r="Z178" s="68"/>
      <c r="AA178" s="68"/>
      <c r="AB178" s="68"/>
      <c r="AC178" s="68"/>
      <c r="AD178" s="68"/>
      <c r="AE178" s="68"/>
      <c r="AF178" s="68"/>
      <c r="AG178" s="68"/>
      <c r="AH178" s="68"/>
      <c r="AI178" s="68"/>
      <c r="AJ178" s="68"/>
    </row>
    <row r="179" ht="15.75" customHeight="1">
      <c r="A179" s="68">
        <v>19913.0</v>
      </c>
      <c r="B179" s="68" t="s">
        <v>4417</v>
      </c>
      <c r="C179" s="68" t="s">
        <v>4810</v>
      </c>
      <c r="D179" s="87">
        <v>580000.0</v>
      </c>
      <c r="E179" s="140"/>
      <c r="F179" s="87">
        <v>1189577.35</v>
      </c>
      <c r="G179" s="87">
        <v>1189577.35</v>
      </c>
      <c r="H179" s="68" t="s">
        <v>3655</v>
      </c>
      <c r="I179" s="68" t="s">
        <v>4420</v>
      </c>
      <c r="J179" s="68" t="s">
        <v>4811</v>
      </c>
      <c r="K179" s="68" t="s">
        <v>4812</v>
      </c>
      <c r="L179" s="68" t="s">
        <v>4813</v>
      </c>
      <c r="M179" s="68" t="s">
        <v>294</v>
      </c>
      <c r="N179" s="371" t="s">
        <v>4424</v>
      </c>
      <c r="O179" s="68" t="s">
        <v>294</v>
      </c>
      <c r="P179" s="68" t="s">
        <v>294</v>
      </c>
      <c r="Q179" s="68" t="s">
        <v>294</v>
      </c>
      <c r="R179" s="68"/>
      <c r="S179" s="68" t="s">
        <v>197</v>
      </c>
      <c r="T179" s="68"/>
      <c r="U179" s="68"/>
      <c r="V179" s="68"/>
      <c r="W179" s="68"/>
      <c r="X179" s="68"/>
      <c r="Y179" s="68"/>
      <c r="Z179" s="68"/>
      <c r="AA179" s="68"/>
      <c r="AB179" s="68"/>
      <c r="AC179" s="68"/>
      <c r="AD179" s="68"/>
      <c r="AE179" s="68"/>
      <c r="AF179" s="68"/>
      <c r="AG179" s="68"/>
      <c r="AH179" s="68"/>
      <c r="AI179" s="68"/>
      <c r="AJ179" s="68"/>
    </row>
    <row r="180" ht="45.75" customHeight="1">
      <c r="A180" s="68">
        <v>12728.0</v>
      </c>
      <c r="B180" s="68" t="s">
        <v>4463</v>
      </c>
      <c r="C180" s="68" t="s">
        <v>4814</v>
      </c>
      <c r="D180" s="87">
        <v>500000.0</v>
      </c>
      <c r="E180" s="140"/>
      <c r="F180" s="87">
        <v>1091144.04</v>
      </c>
      <c r="G180" s="87">
        <v>1091144.04</v>
      </c>
      <c r="H180" s="68" t="s">
        <v>3655</v>
      </c>
      <c r="I180" s="68" t="s">
        <v>4815</v>
      </c>
      <c r="J180" s="68" t="s">
        <v>2184</v>
      </c>
      <c r="K180" s="68" t="s">
        <v>4613</v>
      </c>
      <c r="L180" s="68" t="s">
        <v>4816</v>
      </c>
      <c r="M180" s="68" t="s">
        <v>294</v>
      </c>
      <c r="N180" s="371" t="s">
        <v>4424</v>
      </c>
      <c r="O180" s="68" t="s">
        <v>294</v>
      </c>
      <c r="P180" s="68" t="s">
        <v>294</v>
      </c>
      <c r="Q180" s="68" t="s">
        <v>294</v>
      </c>
      <c r="R180" s="68"/>
      <c r="S180" s="68" t="s">
        <v>197</v>
      </c>
      <c r="T180" s="68"/>
      <c r="U180" s="68"/>
      <c r="V180" s="68"/>
      <c r="W180" s="68"/>
      <c r="X180" s="68"/>
      <c r="Y180" s="68"/>
      <c r="Z180" s="68"/>
      <c r="AA180" s="68"/>
      <c r="AB180" s="68"/>
      <c r="AC180" s="68"/>
      <c r="AD180" s="68"/>
      <c r="AE180" s="68"/>
      <c r="AF180" s="68"/>
      <c r="AG180" s="68"/>
      <c r="AH180" s="68"/>
      <c r="AI180" s="68"/>
      <c r="AJ180" s="68"/>
    </row>
    <row r="181" ht="15.75" customHeight="1">
      <c r="A181" s="68"/>
      <c r="B181" s="68"/>
      <c r="C181" s="68"/>
      <c r="D181" s="68"/>
      <c r="E181" s="140"/>
      <c r="F181" s="68"/>
      <c r="G181" s="68"/>
      <c r="H181" s="68"/>
      <c r="I181" s="68"/>
      <c r="J181" s="68"/>
      <c r="K181" s="68"/>
      <c r="L181" s="68"/>
      <c r="M181" s="68"/>
      <c r="N181" s="371"/>
      <c r="O181" s="68"/>
      <c r="P181" s="68"/>
      <c r="Q181" s="68"/>
      <c r="R181" s="68"/>
      <c r="S181" s="68"/>
      <c r="T181" s="68"/>
      <c r="U181" s="68"/>
      <c r="V181" s="68"/>
      <c r="W181" s="68"/>
      <c r="X181" s="68"/>
      <c r="Y181" s="68"/>
      <c r="Z181" s="68"/>
      <c r="AA181" s="68"/>
      <c r="AB181" s="68"/>
      <c r="AC181" s="68"/>
      <c r="AD181" s="68"/>
      <c r="AE181" s="68"/>
      <c r="AF181" s="68"/>
      <c r="AG181" s="68"/>
      <c r="AH181" s="68"/>
      <c r="AI181" s="68"/>
      <c r="AJ181" s="68"/>
    </row>
    <row r="182" ht="15.75" customHeight="1">
      <c r="A182" s="68"/>
      <c r="B182" s="591" t="s">
        <v>4003</v>
      </c>
      <c r="C182" s="68"/>
      <c r="D182" s="68"/>
      <c r="E182" s="140"/>
      <c r="F182" s="68"/>
      <c r="G182" s="68"/>
      <c r="H182" s="68"/>
      <c r="I182" s="68"/>
      <c r="J182" s="68"/>
      <c r="K182" s="68"/>
      <c r="L182" s="68"/>
      <c r="M182" s="68"/>
      <c r="N182" s="371"/>
      <c r="O182" s="68"/>
      <c r="P182" s="68"/>
      <c r="Q182" s="68"/>
      <c r="R182" s="68"/>
      <c r="S182" s="68"/>
      <c r="T182" s="68"/>
      <c r="U182" s="68"/>
      <c r="V182" s="68"/>
      <c r="W182" s="68"/>
      <c r="X182" s="68"/>
      <c r="Y182" s="68"/>
      <c r="Z182" s="68"/>
      <c r="AA182" s="68"/>
      <c r="AB182" s="68"/>
      <c r="AC182" s="68"/>
      <c r="AD182" s="68"/>
      <c r="AE182" s="68"/>
      <c r="AF182" s="68"/>
      <c r="AG182" s="68"/>
      <c r="AH182" s="68"/>
      <c r="AI182" s="68"/>
      <c r="AJ182" s="68"/>
    </row>
    <row r="183" ht="15.75" customHeight="1">
      <c r="A183" s="371">
        <v>25826.0</v>
      </c>
      <c r="B183" s="90" t="s">
        <v>2418</v>
      </c>
      <c r="C183" s="68" t="s">
        <v>2378</v>
      </c>
      <c r="D183" s="87">
        <v>350000.0</v>
      </c>
      <c r="E183" s="140">
        <v>30.0</v>
      </c>
      <c r="F183" s="87">
        <v>53140.21</v>
      </c>
      <c r="G183" s="87">
        <v>501151.73</v>
      </c>
      <c r="H183" s="68" t="s">
        <v>45</v>
      </c>
      <c r="I183" s="68" t="s">
        <v>2419</v>
      </c>
      <c r="J183" s="68" t="s">
        <v>4002</v>
      </c>
      <c r="K183" s="68" t="s">
        <v>23</v>
      </c>
      <c r="L183" s="68"/>
      <c r="M183" s="68" t="s">
        <v>294</v>
      </c>
      <c r="N183" s="371" t="s">
        <v>4003</v>
      </c>
      <c r="O183" s="68" t="s">
        <v>294</v>
      </c>
      <c r="P183" s="68" t="s">
        <v>294</v>
      </c>
      <c r="Q183" s="68" t="s">
        <v>294</v>
      </c>
      <c r="R183" s="68"/>
      <c r="S183" s="68" t="s">
        <v>907</v>
      </c>
      <c r="T183" s="68"/>
      <c r="U183" s="68"/>
      <c r="V183" s="68"/>
      <c r="W183" s="68"/>
      <c r="X183" s="68"/>
      <c r="Y183" s="68"/>
      <c r="Z183" s="68"/>
      <c r="AA183" s="68"/>
      <c r="AB183" s="68"/>
      <c r="AC183" s="68"/>
      <c r="AD183" s="68"/>
      <c r="AE183" s="68"/>
      <c r="AF183" s="68"/>
      <c r="AG183" s="68"/>
      <c r="AH183" s="68"/>
      <c r="AI183" s="68"/>
      <c r="AJ183" s="68"/>
    </row>
    <row r="184" ht="15.75" customHeight="1">
      <c r="A184" s="68">
        <v>26385.0</v>
      </c>
      <c r="B184" s="90" t="s">
        <v>4004</v>
      </c>
      <c r="C184" s="68" t="s">
        <v>3969</v>
      </c>
      <c r="D184" s="87">
        <v>254000.0</v>
      </c>
      <c r="E184" s="140">
        <v>90.0</v>
      </c>
      <c r="F184" s="87">
        <v>129024.8</v>
      </c>
      <c r="G184" s="87">
        <v>351674.94</v>
      </c>
      <c r="H184" s="68" t="s">
        <v>45</v>
      </c>
      <c r="I184" s="68" t="s">
        <v>3970</v>
      </c>
      <c r="J184" s="68" t="s">
        <v>3971</v>
      </c>
      <c r="K184" s="68" t="s">
        <v>576</v>
      </c>
      <c r="L184" s="68"/>
      <c r="M184" s="68" t="s">
        <v>294</v>
      </c>
      <c r="N184" s="371" t="s">
        <v>4003</v>
      </c>
      <c r="O184" s="68" t="s">
        <v>294</v>
      </c>
      <c r="P184" s="68" t="s">
        <v>294</v>
      </c>
      <c r="Q184" s="68" t="s">
        <v>294</v>
      </c>
      <c r="R184" s="68"/>
      <c r="S184" s="68" t="s">
        <v>907</v>
      </c>
      <c r="T184" s="68"/>
      <c r="U184" s="68"/>
      <c r="V184" s="68"/>
      <c r="W184" s="68"/>
      <c r="X184" s="68"/>
      <c r="Y184" s="68"/>
      <c r="Z184" s="68"/>
      <c r="AA184" s="68"/>
      <c r="AB184" s="68"/>
      <c r="AC184" s="68"/>
      <c r="AD184" s="68"/>
      <c r="AE184" s="68"/>
      <c r="AF184" s="68"/>
      <c r="AG184" s="68"/>
      <c r="AH184" s="68"/>
      <c r="AI184" s="68"/>
      <c r="AJ184" s="68"/>
    </row>
    <row r="185" ht="15.75" customHeight="1">
      <c r="A185" s="68">
        <v>19868.0</v>
      </c>
      <c r="B185" s="68" t="s">
        <v>4006</v>
      </c>
      <c r="C185" s="68" t="s">
        <v>4007</v>
      </c>
      <c r="D185" s="87">
        <v>270300.0</v>
      </c>
      <c r="E185" s="140"/>
      <c r="F185" s="87">
        <v>554569.75</v>
      </c>
      <c r="G185" s="87">
        <v>554569.75</v>
      </c>
      <c r="H185" s="68" t="s">
        <v>40</v>
      </c>
      <c r="I185" s="68" t="s">
        <v>4008</v>
      </c>
      <c r="J185" s="68" t="s">
        <v>1846</v>
      </c>
      <c r="K185" s="68" t="s">
        <v>525</v>
      </c>
      <c r="L185" s="68" t="s">
        <v>4817</v>
      </c>
      <c r="M185" s="68" t="s">
        <v>294</v>
      </c>
      <c r="N185" s="371" t="s">
        <v>4003</v>
      </c>
      <c r="O185" s="68" t="s">
        <v>294</v>
      </c>
      <c r="P185" s="68" t="s">
        <v>294</v>
      </c>
      <c r="Q185" s="68" t="s">
        <v>294</v>
      </c>
      <c r="R185" s="68"/>
      <c r="S185" s="68" t="s">
        <v>197</v>
      </c>
      <c r="T185" s="68"/>
      <c r="U185" s="68"/>
      <c r="V185" s="68"/>
      <c r="W185" s="68"/>
      <c r="X185" s="68"/>
      <c r="Y185" s="68"/>
      <c r="Z185" s="68"/>
      <c r="AA185" s="68"/>
      <c r="AB185" s="68"/>
      <c r="AC185" s="68"/>
      <c r="AD185" s="68"/>
      <c r="AE185" s="68"/>
      <c r="AF185" s="68"/>
      <c r="AG185" s="68"/>
      <c r="AH185" s="68"/>
      <c r="AI185" s="68"/>
      <c r="AJ185" s="68"/>
    </row>
    <row r="186" ht="42.75" customHeight="1">
      <c r="A186" s="68">
        <v>23339.0</v>
      </c>
      <c r="B186" s="68" t="s">
        <v>4010</v>
      </c>
      <c r="C186" s="68" t="s">
        <v>2704</v>
      </c>
      <c r="D186" s="87">
        <v>1536000.0</v>
      </c>
      <c r="E186" s="140"/>
      <c r="F186" s="87">
        <v>3201413.86</v>
      </c>
      <c r="G186" s="87">
        <v>3201413.86</v>
      </c>
      <c r="H186" s="68" t="s">
        <v>40</v>
      </c>
      <c r="I186" s="68" t="s">
        <v>41</v>
      </c>
      <c r="J186" s="68" t="s">
        <v>2248</v>
      </c>
      <c r="K186" s="68" t="s">
        <v>60</v>
      </c>
      <c r="L186" s="68" t="s">
        <v>4818</v>
      </c>
      <c r="M186" s="68" t="s">
        <v>294</v>
      </c>
      <c r="N186" s="371" t="s">
        <v>4003</v>
      </c>
      <c r="O186" s="68" t="s">
        <v>294</v>
      </c>
      <c r="P186" s="68" t="s">
        <v>294</v>
      </c>
      <c r="Q186" s="68" t="s">
        <v>294</v>
      </c>
      <c r="R186" s="68"/>
      <c r="S186" s="68" t="s">
        <v>197</v>
      </c>
      <c r="T186" s="68"/>
      <c r="U186" s="68"/>
      <c r="V186" s="68"/>
      <c r="W186" s="68"/>
      <c r="X186" s="68"/>
      <c r="Y186" s="68"/>
      <c r="Z186" s="68"/>
      <c r="AA186" s="68"/>
      <c r="AB186" s="68"/>
      <c r="AC186" s="68"/>
      <c r="AD186" s="68"/>
      <c r="AE186" s="68"/>
      <c r="AF186" s="68"/>
      <c r="AG186" s="68"/>
      <c r="AH186" s="68"/>
      <c r="AI186" s="68"/>
      <c r="AJ186" s="68"/>
    </row>
    <row r="187" ht="15.75" customHeight="1">
      <c r="A187" s="68">
        <v>10398.0</v>
      </c>
      <c r="B187" s="68" t="s">
        <v>4011</v>
      </c>
      <c r="C187" s="68" t="s">
        <v>4012</v>
      </c>
      <c r="D187" s="87">
        <v>950000.0</v>
      </c>
      <c r="E187" s="140"/>
      <c r="F187" s="87">
        <v>2547819.29</v>
      </c>
      <c r="G187" s="87">
        <v>2547819.29</v>
      </c>
      <c r="H187" s="68" t="s">
        <v>40</v>
      </c>
      <c r="I187" s="68" t="s">
        <v>4013</v>
      </c>
      <c r="J187" s="68" t="s">
        <v>2184</v>
      </c>
      <c r="K187" s="68"/>
      <c r="L187" s="68"/>
      <c r="M187" s="68" t="s">
        <v>294</v>
      </c>
      <c r="N187" s="371" t="s">
        <v>4003</v>
      </c>
      <c r="O187" s="68" t="s">
        <v>294</v>
      </c>
      <c r="P187" s="68" t="s">
        <v>294</v>
      </c>
      <c r="Q187" s="68" t="s">
        <v>294</v>
      </c>
      <c r="R187" s="68"/>
      <c r="S187" s="68" t="s">
        <v>197</v>
      </c>
      <c r="T187" s="68"/>
      <c r="U187" s="68"/>
      <c r="V187" s="68"/>
      <c r="W187" s="68"/>
      <c r="X187" s="68"/>
      <c r="Y187" s="68"/>
      <c r="Z187" s="68"/>
      <c r="AA187" s="68"/>
      <c r="AB187" s="68"/>
      <c r="AC187" s="68"/>
      <c r="AD187" s="68"/>
      <c r="AE187" s="68"/>
      <c r="AF187" s="68"/>
      <c r="AG187" s="68"/>
      <c r="AH187" s="68"/>
      <c r="AI187" s="68"/>
      <c r="AJ187" s="68"/>
    </row>
    <row r="188" ht="15.75" customHeight="1">
      <c r="A188" s="607">
        <v>27238.0</v>
      </c>
      <c r="B188" s="608" t="s">
        <v>4014</v>
      </c>
      <c r="C188" s="283" t="s">
        <v>390</v>
      </c>
      <c r="D188" s="87">
        <v>441000.0</v>
      </c>
      <c r="E188" s="140">
        <v>53.0</v>
      </c>
      <c r="F188" s="87">
        <v>129641.0</v>
      </c>
      <c r="G188" s="87">
        <v>698800.53</v>
      </c>
      <c r="H188" s="68" t="s">
        <v>45</v>
      </c>
      <c r="I188" s="68" t="s">
        <v>391</v>
      </c>
      <c r="J188" s="68" t="s">
        <v>1880</v>
      </c>
      <c r="K188" s="68" t="s">
        <v>124</v>
      </c>
      <c r="L188" s="68"/>
      <c r="M188" s="68" t="s">
        <v>124</v>
      </c>
      <c r="N188" s="371" t="s">
        <v>4003</v>
      </c>
      <c r="O188" s="68" t="s">
        <v>294</v>
      </c>
      <c r="P188" s="68" t="s">
        <v>294</v>
      </c>
      <c r="Q188" s="68" t="s">
        <v>294</v>
      </c>
      <c r="R188" s="68"/>
      <c r="S188" s="68" t="s">
        <v>907</v>
      </c>
      <c r="T188" s="68"/>
      <c r="U188" s="68"/>
      <c r="V188" s="68"/>
      <c r="W188" s="68"/>
      <c r="X188" s="68"/>
      <c r="Y188" s="68"/>
      <c r="Z188" s="68"/>
      <c r="AA188" s="68"/>
      <c r="AB188" s="68"/>
      <c r="AC188" s="68"/>
      <c r="AD188" s="68"/>
      <c r="AE188" s="68"/>
      <c r="AF188" s="68"/>
      <c r="AG188" s="68"/>
      <c r="AH188" s="68"/>
      <c r="AI188" s="68"/>
      <c r="AJ188" s="68"/>
    </row>
    <row r="189" ht="15.75" customHeight="1">
      <c r="A189" s="68"/>
      <c r="B189" s="68"/>
      <c r="C189" s="68"/>
      <c r="D189" s="68"/>
      <c r="E189" s="140"/>
      <c r="F189" s="68"/>
      <c r="G189" s="68"/>
      <c r="H189" s="68"/>
      <c r="I189" s="68"/>
      <c r="J189" s="68"/>
      <c r="K189" s="68"/>
      <c r="L189" s="68"/>
      <c r="M189" s="68"/>
      <c r="N189" s="371"/>
      <c r="O189" s="68"/>
      <c r="P189" s="68"/>
      <c r="Q189" s="68"/>
      <c r="R189" s="68"/>
      <c r="S189" s="68"/>
      <c r="T189" s="68"/>
      <c r="U189" s="68"/>
      <c r="V189" s="68"/>
      <c r="W189" s="68"/>
      <c r="X189" s="68"/>
      <c r="Y189" s="68"/>
      <c r="Z189" s="68"/>
      <c r="AA189" s="68"/>
      <c r="AB189" s="68"/>
      <c r="AC189" s="68"/>
      <c r="AD189" s="68"/>
      <c r="AE189" s="68"/>
      <c r="AF189" s="68"/>
      <c r="AG189" s="68"/>
      <c r="AH189" s="68"/>
      <c r="AI189" s="68"/>
      <c r="AJ189" s="68"/>
    </row>
    <row r="190" ht="15.75" customHeight="1">
      <c r="A190" s="68"/>
      <c r="B190" s="951" t="s">
        <v>4024</v>
      </c>
      <c r="C190" s="68"/>
      <c r="D190" s="68"/>
      <c r="E190" s="140"/>
      <c r="F190" s="68"/>
      <c r="G190" s="68"/>
      <c r="H190" s="68"/>
      <c r="I190" s="68"/>
      <c r="J190" s="68"/>
      <c r="K190" s="68"/>
      <c r="L190" s="68"/>
      <c r="M190" s="68"/>
      <c r="N190" s="371"/>
      <c r="O190" s="68"/>
      <c r="P190" s="68"/>
      <c r="Q190" s="68"/>
      <c r="R190" s="68"/>
      <c r="S190" s="68"/>
      <c r="T190" s="68"/>
      <c r="U190" s="68"/>
      <c r="V190" s="68"/>
      <c r="W190" s="68"/>
      <c r="X190" s="68"/>
      <c r="Y190" s="68"/>
      <c r="Z190" s="68"/>
      <c r="AA190" s="68"/>
      <c r="AB190" s="68"/>
      <c r="AC190" s="68"/>
      <c r="AD190" s="68"/>
      <c r="AE190" s="68"/>
      <c r="AF190" s="68"/>
      <c r="AG190" s="68"/>
      <c r="AH190" s="68"/>
      <c r="AI190" s="68"/>
      <c r="AJ190" s="68"/>
    </row>
    <row r="191" ht="27.75" customHeight="1">
      <c r="A191" s="68">
        <v>27209.0</v>
      </c>
      <c r="B191" s="68" t="s">
        <v>4626</v>
      </c>
      <c r="C191" s="68" t="s">
        <v>4714</v>
      </c>
      <c r="D191" s="87">
        <v>1089000.0</v>
      </c>
      <c r="E191" s="140" t="s">
        <v>4819</v>
      </c>
      <c r="F191" s="87">
        <v>203131.68</v>
      </c>
      <c r="G191" s="87">
        <v>203131.68</v>
      </c>
      <c r="H191" s="68" t="s">
        <v>3655</v>
      </c>
      <c r="I191" s="68" t="s">
        <v>4715</v>
      </c>
      <c r="J191" s="68" t="s">
        <v>4716</v>
      </c>
      <c r="K191" s="68" t="s">
        <v>677</v>
      </c>
      <c r="L191" s="68" t="s">
        <v>4820</v>
      </c>
      <c r="M191" s="68" t="s">
        <v>294</v>
      </c>
      <c r="N191" s="371" t="s">
        <v>4024</v>
      </c>
      <c r="O191" s="68" t="s">
        <v>294</v>
      </c>
      <c r="P191" s="68" t="s">
        <v>294</v>
      </c>
      <c r="Q191" s="68" t="s">
        <v>294</v>
      </c>
      <c r="R191" s="68"/>
      <c r="S191" s="68" t="s">
        <v>197</v>
      </c>
      <c r="T191" s="68"/>
      <c r="U191" s="68"/>
      <c r="V191" s="68"/>
      <c r="W191" s="68"/>
      <c r="X191" s="68"/>
      <c r="Y191" s="68"/>
      <c r="Z191" s="68"/>
      <c r="AA191" s="68"/>
      <c r="AB191" s="68"/>
      <c r="AC191" s="68"/>
      <c r="AD191" s="68"/>
      <c r="AE191" s="68"/>
      <c r="AF191" s="68"/>
      <c r="AG191" s="68"/>
      <c r="AH191" s="68"/>
      <c r="AI191" s="68"/>
      <c r="AJ191" s="68"/>
    </row>
    <row r="192" ht="15.75" customHeight="1">
      <c r="A192" s="68">
        <v>13425.0</v>
      </c>
      <c r="B192" s="68" t="s">
        <v>1308</v>
      </c>
      <c r="C192" s="68" t="s">
        <v>1165</v>
      </c>
      <c r="D192" s="87">
        <v>2192371.0</v>
      </c>
      <c r="E192" s="140">
        <v>1204.0</v>
      </c>
      <c r="F192" s="87">
        <v>4475456.32</v>
      </c>
      <c r="G192" s="87">
        <v>4475456.32</v>
      </c>
      <c r="H192" s="68" t="s">
        <v>3655</v>
      </c>
      <c r="I192" s="68" t="s">
        <v>4821</v>
      </c>
      <c r="J192" s="68" t="s">
        <v>2248</v>
      </c>
      <c r="K192" s="68" t="s">
        <v>50</v>
      </c>
      <c r="L192" s="68"/>
      <c r="M192" s="68" t="s">
        <v>294</v>
      </c>
      <c r="N192" s="371" t="s">
        <v>4024</v>
      </c>
      <c r="O192" s="68" t="s">
        <v>294</v>
      </c>
      <c r="P192" s="68" t="s">
        <v>294</v>
      </c>
      <c r="Q192" s="68" t="s">
        <v>294</v>
      </c>
      <c r="R192" s="68"/>
      <c r="S192" s="68" t="s">
        <v>197</v>
      </c>
      <c r="T192" s="68"/>
      <c r="U192" s="68"/>
      <c r="V192" s="68"/>
      <c r="W192" s="68"/>
      <c r="X192" s="68"/>
      <c r="Y192" s="68"/>
      <c r="Z192" s="68"/>
      <c r="AA192" s="68"/>
      <c r="AB192" s="68"/>
      <c r="AC192" s="68"/>
      <c r="AD192" s="68"/>
      <c r="AE192" s="68"/>
      <c r="AF192" s="68"/>
      <c r="AG192" s="68"/>
      <c r="AH192" s="68"/>
      <c r="AI192" s="68"/>
      <c r="AJ192" s="68"/>
    </row>
    <row r="193" ht="15.75" customHeight="1">
      <c r="A193" s="68"/>
      <c r="B193" s="68"/>
      <c r="C193" s="68"/>
      <c r="D193" s="68"/>
      <c r="E193" s="140"/>
      <c r="F193" s="68"/>
      <c r="G193" s="68"/>
      <c r="H193" s="68"/>
      <c r="I193" s="68"/>
      <c r="J193" s="68"/>
      <c r="K193" s="68"/>
      <c r="L193" s="68"/>
      <c r="M193" s="68"/>
      <c r="N193" s="371"/>
      <c r="O193" s="68"/>
      <c r="P193" s="68"/>
      <c r="Q193" s="68"/>
      <c r="R193" s="68"/>
      <c r="S193" s="68"/>
      <c r="T193" s="68"/>
      <c r="U193" s="68"/>
      <c r="V193" s="68"/>
      <c r="W193" s="68"/>
      <c r="X193" s="68"/>
      <c r="Y193" s="68"/>
      <c r="Z193" s="68"/>
      <c r="AA193" s="68"/>
      <c r="AB193" s="68"/>
      <c r="AC193" s="68"/>
      <c r="AD193" s="68"/>
      <c r="AE193" s="68"/>
      <c r="AF193" s="68"/>
      <c r="AG193" s="68"/>
      <c r="AH193" s="68"/>
      <c r="AI193" s="68"/>
      <c r="AJ193" s="68"/>
    </row>
    <row r="194" ht="15.75" customHeight="1">
      <c r="A194" s="68"/>
      <c r="B194" s="591" t="s">
        <v>4204</v>
      </c>
      <c r="C194" s="68"/>
      <c r="D194" s="68"/>
      <c r="E194" s="140"/>
      <c r="F194" s="68"/>
      <c r="G194" s="68"/>
      <c r="H194" s="68"/>
      <c r="I194" s="68"/>
      <c r="J194" s="68"/>
      <c r="K194" s="68"/>
      <c r="L194" s="68"/>
      <c r="M194" s="68"/>
      <c r="N194" s="371"/>
      <c r="O194" s="68"/>
      <c r="P194" s="68"/>
      <c r="Q194" s="68"/>
      <c r="R194" s="68"/>
      <c r="S194" s="68"/>
      <c r="T194" s="68"/>
      <c r="U194" s="68"/>
      <c r="V194" s="68"/>
      <c r="W194" s="68"/>
      <c r="X194" s="68"/>
      <c r="Y194" s="68"/>
      <c r="Z194" s="68"/>
      <c r="AA194" s="68"/>
      <c r="AB194" s="68"/>
      <c r="AC194" s="68"/>
      <c r="AD194" s="68"/>
      <c r="AE194" s="68"/>
      <c r="AF194" s="68"/>
      <c r="AG194" s="68"/>
      <c r="AH194" s="68"/>
      <c r="AI194" s="68"/>
      <c r="AJ194" s="68"/>
    </row>
    <row r="195" ht="15.75" customHeight="1">
      <c r="A195" s="68">
        <v>22948.0</v>
      </c>
      <c r="B195" s="68" t="s">
        <v>2658</v>
      </c>
      <c r="C195" s="68" t="s">
        <v>894</v>
      </c>
      <c r="D195" s="87">
        <v>228000.0</v>
      </c>
      <c r="E195" s="140" t="s">
        <v>4062</v>
      </c>
      <c r="F195" s="87">
        <v>457227.43</v>
      </c>
      <c r="G195" s="87">
        <v>457227.43</v>
      </c>
      <c r="H195" s="68" t="s">
        <v>45</v>
      </c>
      <c r="I195" s="68" t="s">
        <v>4063</v>
      </c>
      <c r="J195" s="68" t="s">
        <v>2035</v>
      </c>
      <c r="K195" s="68" t="s">
        <v>478</v>
      </c>
      <c r="L195" s="68" t="s">
        <v>896</v>
      </c>
      <c r="M195" s="68" t="s">
        <v>294</v>
      </c>
      <c r="N195" s="371" t="s">
        <v>4204</v>
      </c>
      <c r="O195" s="68" t="s">
        <v>294</v>
      </c>
      <c r="P195" s="68" t="s">
        <v>294</v>
      </c>
      <c r="Q195" s="68" t="s">
        <v>294</v>
      </c>
      <c r="R195" s="68"/>
      <c r="S195" s="68" t="s">
        <v>1158</v>
      </c>
      <c r="T195" s="68"/>
      <c r="U195" s="68"/>
      <c r="V195" s="68"/>
      <c r="W195" s="68"/>
      <c r="X195" s="68"/>
      <c r="Y195" s="68"/>
      <c r="Z195" s="68"/>
      <c r="AA195" s="68"/>
      <c r="AB195" s="68"/>
      <c r="AC195" s="68"/>
      <c r="AD195" s="68"/>
      <c r="AE195" s="68"/>
      <c r="AF195" s="68"/>
      <c r="AG195" s="68"/>
      <c r="AH195" s="68"/>
      <c r="AI195" s="68"/>
      <c r="AJ195" s="68"/>
    </row>
    <row r="196" ht="15.75" customHeight="1">
      <c r="A196" s="68">
        <v>20485.0</v>
      </c>
      <c r="B196" s="68" t="s">
        <v>3431</v>
      </c>
      <c r="C196" s="68" t="s">
        <v>3432</v>
      </c>
      <c r="D196" s="87">
        <v>450000.0</v>
      </c>
      <c r="E196" s="140" t="s">
        <v>4070</v>
      </c>
      <c r="F196" s="87">
        <v>919808.89</v>
      </c>
      <c r="G196" s="87">
        <v>919808.89</v>
      </c>
      <c r="H196" s="68" t="s">
        <v>45</v>
      </c>
      <c r="I196" s="68" t="s">
        <v>4071</v>
      </c>
      <c r="J196" s="68" t="s">
        <v>3014</v>
      </c>
      <c r="K196" s="68" t="s">
        <v>4682</v>
      </c>
      <c r="L196" s="68" t="s">
        <v>1206</v>
      </c>
      <c r="M196" s="68" t="s">
        <v>294</v>
      </c>
      <c r="N196" s="371" t="s">
        <v>4204</v>
      </c>
      <c r="O196" s="68" t="s">
        <v>294</v>
      </c>
      <c r="P196" s="68" t="s">
        <v>294</v>
      </c>
      <c r="Q196" s="68" t="s">
        <v>294</v>
      </c>
      <c r="R196" s="68"/>
      <c r="S196" s="68" t="s">
        <v>1158</v>
      </c>
      <c r="T196" s="68"/>
      <c r="U196" s="68"/>
      <c r="V196" s="68"/>
      <c r="W196" s="68"/>
      <c r="X196" s="68"/>
      <c r="Y196" s="68"/>
      <c r="Z196" s="68"/>
      <c r="AA196" s="68"/>
      <c r="AB196" s="68"/>
      <c r="AC196" s="68"/>
      <c r="AD196" s="68"/>
      <c r="AE196" s="68"/>
      <c r="AF196" s="68"/>
      <c r="AG196" s="68"/>
      <c r="AH196" s="68"/>
      <c r="AI196" s="68"/>
      <c r="AJ196" s="68"/>
    </row>
    <row r="197" ht="15.75" customHeight="1">
      <c r="A197" s="68"/>
      <c r="B197" s="68" t="s">
        <v>3544</v>
      </c>
      <c r="C197" s="68" t="s">
        <v>3545</v>
      </c>
      <c r="D197" s="68"/>
      <c r="E197" s="140"/>
      <c r="F197" s="68"/>
      <c r="G197" s="68"/>
      <c r="H197" s="68"/>
      <c r="I197" s="68"/>
      <c r="J197" s="68"/>
      <c r="K197" s="68"/>
      <c r="L197" s="68"/>
      <c r="M197" s="68"/>
      <c r="N197" s="371"/>
      <c r="O197" s="68"/>
      <c r="P197" s="68"/>
      <c r="Q197" s="68"/>
      <c r="R197" s="68"/>
      <c r="S197" s="68"/>
      <c r="T197" s="68"/>
      <c r="U197" s="68"/>
      <c r="V197" s="68"/>
      <c r="W197" s="68"/>
      <c r="X197" s="68"/>
      <c r="Y197" s="68"/>
      <c r="Z197" s="68"/>
      <c r="AA197" s="68"/>
      <c r="AB197" s="68"/>
      <c r="AC197" s="68"/>
      <c r="AD197" s="68"/>
      <c r="AE197" s="68"/>
      <c r="AF197" s="68"/>
      <c r="AG197" s="68"/>
      <c r="AH197" s="68"/>
      <c r="AI197" s="68"/>
      <c r="AJ197" s="68"/>
    </row>
    <row r="198" ht="15.75" customHeight="1">
      <c r="A198" s="68"/>
      <c r="B198" s="68"/>
      <c r="C198" s="68"/>
      <c r="D198" s="68"/>
      <c r="E198" s="140"/>
      <c r="F198" s="68"/>
      <c r="G198" s="68"/>
      <c r="H198" s="68"/>
      <c r="I198" s="68"/>
      <c r="J198" s="68"/>
      <c r="K198" s="68"/>
      <c r="L198" s="68"/>
      <c r="M198" s="68"/>
      <c r="N198" s="371"/>
      <c r="O198" s="68"/>
      <c r="P198" s="68"/>
      <c r="Q198" s="68"/>
      <c r="R198" s="68"/>
      <c r="S198" s="68"/>
      <c r="T198" s="68"/>
      <c r="U198" s="68"/>
      <c r="V198" s="68"/>
      <c r="W198" s="68"/>
      <c r="X198" s="68"/>
      <c r="Y198" s="68"/>
      <c r="Z198" s="68"/>
      <c r="AA198" s="68"/>
      <c r="AB198" s="68"/>
      <c r="AC198" s="68"/>
      <c r="AD198" s="68"/>
      <c r="AE198" s="68"/>
      <c r="AF198" s="68"/>
      <c r="AG198" s="68"/>
      <c r="AH198" s="68"/>
      <c r="AI198" s="68"/>
      <c r="AJ198" s="68"/>
    </row>
    <row r="199" ht="15.75" customHeight="1">
      <c r="A199" s="68"/>
      <c r="B199" s="68"/>
      <c r="C199" s="68"/>
      <c r="D199" s="68"/>
      <c r="E199" s="140"/>
      <c r="F199" s="68"/>
      <c r="G199" s="68"/>
      <c r="H199" s="68"/>
      <c r="I199" s="68"/>
      <c r="J199" s="68"/>
      <c r="K199" s="68"/>
      <c r="L199" s="68"/>
      <c r="M199" s="68"/>
      <c r="N199" s="371"/>
      <c r="O199" s="68"/>
      <c r="P199" s="68"/>
      <c r="Q199" s="68"/>
      <c r="R199" s="68"/>
      <c r="S199" s="68"/>
      <c r="T199" s="68"/>
      <c r="U199" s="68"/>
      <c r="V199" s="68"/>
      <c r="W199" s="68"/>
      <c r="X199" s="68"/>
      <c r="Y199" s="68"/>
      <c r="Z199" s="68"/>
      <c r="AA199" s="68"/>
      <c r="AB199" s="68"/>
      <c r="AC199" s="68"/>
      <c r="AD199" s="68"/>
      <c r="AE199" s="68"/>
      <c r="AF199" s="68"/>
      <c r="AG199" s="68"/>
      <c r="AH199" s="68"/>
      <c r="AI199" s="68"/>
      <c r="AJ199" s="68"/>
    </row>
    <row r="200" ht="15.75" customHeight="1">
      <c r="A200" s="68"/>
      <c r="B200" s="68"/>
      <c r="C200" s="68"/>
      <c r="D200" s="68"/>
      <c r="E200" s="140"/>
      <c r="F200" s="68"/>
      <c r="G200" s="68"/>
      <c r="H200" s="68"/>
      <c r="I200" s="68"/>
      <c r="J200" s="68"/>
      <c r="K200" s="68"/>
      <c r="L200" s="68"/>
      <c r="M200" s="68"/>
      <c r="N200" s="371"/>
      <c r="O200" s="68"/>
      <c r="P200" s="68"/>
      <c r="Q200" s="68"/>
      <c r="R200" s="68"/>
      <c r="S200" s="68"/>
      <c r="T200" s="68"/>
      <c r="U200" s="68"/>
      <c r="V200" s="68"/>
      <c r="W200" s="68"/>
      <c r="X200" s="68"/>
      <c r="Y200" s="68"/>
      <c r="Z200" s="68"/>
      <c r="AA200" s="68"/>
      <c r="AB200" s="68"/>
      <c r="AC200" s="68"/>
      <c r="AD200" s="68"/>
      <c r="AE200" s="68"/>
      <c r="AF200" s="68"/>
      <c r="AG200" s="68"/>
      <c r="AH200" s="68"/>
      <c r="AI200" s="68"/>
      <c r="AJ200" s="68"/>
    </row>
    <row r="201" ht="15.75" customHeight="1">
      <c r="A201" s="68"/>
      <c r="B201" s="68"/>
      <c r="C201" s="68"/>
      <c r="D201" s="68"/>
      <c r="E201" s="140"/>
      <c r="F201" s="68"/>
      <c r="G201" s="68"/>
      <c r="H201" s="68"/>
      <c r="I201" s="68"/>
      <c r="J201" s="68"/>
      <c r="K201" s="68"/>
      <c r="L201" s="68"/>
      <c r="M201" s="68"/>
      <c r="N201" s="371"/>
      <c r="O201" s="68"/>
      <c r="P201" s="68"/>
      <c r="Q201" s="68"/>
      <c r="R201" s="68"/>
      <c r="S201" s="68"/>
      <c r="T201" s="68"/>
      <c r="U201" s="68"/>
      <c r="V201" s="68"/>
      <c r="W201" s="68"/>
      <c r="X201" s="68"/>
      <c r="Y201" s="68"/>
      <c r="Z201" s="68"/>
      <c r="AA201" s="68"/>
      <c r="AB201" s="68"/>
      <c r="AC201" s="68"/>
      <c r="AD201" s="68"/>
      <c r="AE201" s="68"/>
      <c r="AF201" s="68"/>
      <c r="AG201" s="68"/>
      <c r="AH201" s="68"/>
      <c r="AI201" s="68"/>
      <c r="AJ201" s="68"/>
    </row>
    <row r="202" ht="15.75" customHeight="1">
      <c r="A202" s="68"/>
      <c r="B202" s="68"/>
      <c r="C202" s="68"/>
      <c r="D202" s="68"/>
      <c r="E202" s="140"/>
      <c r="F202" s="68"/>
      <c r="G202" s="68"/>
      <c r="H202" s="68"/>
      <c r="I202" s="68"/>
      <c r="J202" s="68"/>
      <c r="K202" s="68"/>
      <c r="L202" s="68"/>
      <c r="M202" s="68"/>
      <c r="N202" s="371"/>
      <c r="O202" s="68"/>
      <c r="P202" s="68"/>
      <c r="Q202" s="68"/>
      <c r="R202" s="68"/>
      <c r="S202" s="68"/>
      <c r="T202" s="68"/>
      <c r="U202" s="68"/>
      <c r="V202" s="68"/>
      <c r="W202" s="68"/>
      <c r="X202" s="68"/>
      <c r="Y202" s="68"/>
      <c r="Z202" s="68"/>
      <c r="AA202" s="68"/>
      <c r="AB202" s="68"/>
      <c r="AC202" s="68"/>
      <c r="AD202" s="68"/>
      <c r="AE202" s="68"/>
      <c r="AF202" s="68"/>
      <c r="AG202" s="68"/>
      <c r="AH202" s="68"/>
      <c r="AI202" s="68"/>
      <c r="AJ202" s="68"/>
    </row>
    <row r="203" ht="15.75" customHeight="1">
      <c r="A203" s="68"/>
      <c r="B203" s="68"/>
      <c r="C203" s="68"/>
      <c r="D203" s="68"/>
      <c r="E203" s="140"/>
      <c r="F203" s="68"/>
      <c r="G203" s="68"/>
      <c r="H203" s="68"/>
      <c r="I203" s="68"/>
      <c r="J203" s="68"/>
      <c r="K203" s="68"/>
      <c r="L203" s="68"/>
      <c r="M203" s="68"/>
      <c r="N203" s="371"/>
      <c r="O203" s="68"/>
      <c r="P203" s="68"/>
      <c r="Q203" s="68"/>
      <c r="R203" s="68"/>
      <c r="S203" s="68"/>
      <c r="T203" s="68"/>
      <c r="U203" s="68"/>
      <c r="V203" s="68"/>
      <c r="W203" s="68"/>
      <c r="X203" s="68"/>
      <c r="Y203" s="68"/>
      <c r="Z203" s="68"/>
      <c r="AA203" s="68"/>
      <c r="AB203" s="68"/>
      <c r="AC203" s="68"/>
      <c r="AD203" s="68"/>
      <c r="AE203" s="68"/>
      <c r="AF203" s="68"/>
      <c r="AG203" s="68"/>
      <c r="AH203" s="68"/>
      <c r="AI203" s="68"/>
      <c r="AJ203" s="68"/>
    </row>
    <row r="204" ht="15.75" customHeight="1">
      <c r="A204" s="68"/>
      <c r="B204" s="68"/>
      <c r="C204" s="68"/>
      <c r="D204" s="68"/>
      <c r="E204" s="140"/>
      <c r="F204" s="68"/>
      <c r="G204" s="68"/>
      <c r="H204" s="68"/>
      <c r="I204" s="68"/>
      <c r="J204" s="68"/>
      <c r="K204" s="68"/>
      <c r="L204" s="68"/>
      <c r="M204" s="68"/>
      <c r="N204" s="371"/>
      <c r="O204" s="68"/>
      <c r="P204" s="68"/>
      <c r="Q204" s="68"/>
      <c r="R204" s="68"/>
      <c r="S204" s="68"/>
      <c r="T204" s="68"/>
      <c r="U204" s="68"/>
      <c r="V204" s="68"/>
      <c r="W204" s="68"/>
      <c r="X204" s="68"/>
      <c r="Y204" s="68"/>
      <c r="Z204" s="68"/>
      <c r="AA204" s="68"/>
      <c r="AB204" s="68"/>
      <c r="AC204" s="68"/>
      <c r="AD204" s="68"/>
      <c r="AE204" s="68"/>
      <c r="AF204" s="68"/>
      <c r="AG204" s="68"/>
      <c r="AH204" s="68"/>
      <c r="AI204" s="68"/>
      <c r="AJ204" s="68"/>
    </row>
    <row r="205" ht="15.75" customHeight="1">
      <c r="A205" s="68"/>
      <c r="B205" s="68"/>
      <c r="C205" s="68"/>
      <c r="D205" s="68"/>
      <c r="E205" s="140"/>
      <c r="F205" s="68"/>
      <c r="G205" s="68"/>
      <c r="H205" s="68"/>
      <c r="I205" s="68"/>
      <c r="J205" s="68"/>
      <c r="K205" s="68"/>
      <c r="L205" s="68"/>
      <c r="M205" s="68"/>
      <c r="N205" s="371"/>
      <c r="O205" s="68"/>
      <c r="P205" s="68"/>
      <c r="Q205" s="68"/>
      <c r="R205" s="68"/>
      <c r="S205" s="68"/>
      <c r="T205" s="68"/>
      <c r="U205" s="68"/>
      <c r="V205" s="68"/>
      <c r="W205" s="68"/>
      <c r="X205" s="68"/>
      <c r="Y205" s="68"/>
      <c r="Z205" s="68"/>
      <c r="AA205" s="68"/>
      <c r="AB205" s="68"/>
      <c r="AC205" s="68"/>
      <c r="AD205" s="68"/>
      <c r="AE205" s="68"/>
      <c r="AF205" s="68"/>
      <c r="AG205" s="68"/>
      <c r="AH205" s="68"/>
      <c r="AI205" s="68"/>
      <c r="AJ205" s="68"/>
    </row>
    <row r="206" ht="15.75" customHeight="1">
      <c r="A206" s="68"/>
      <c r="B206" s="68"/>
      <c r="C206" s="68"/>
      <c r="D206" s="68"/>
      <c r="E206" s="140"/>
      <c r="F206" s="68"/>
      <c r="G206" s="68"/>
      <c r="H206" s="68"/>
      <c r="I206" s="68"/>
      <c r="J206" s="68"/>
      <c r="K206" s="68"/>
      <c r="L206" s="68"/>
      <c r="M206" s="68"/>
      <c r="N206" s="371"/>
      <c r="O206" s="68"/>
      <c r="P206" s="68"/>
      <c r="Q206" s="68"/>
      <c r="R206" s="68"/>
      <c r="S206" s="68"/>
      <c r="T206" s="68"/>
      <c r="U206" s="68"/>
      <c r="V206" s="68"/>
      <c r="W206" s="68"/>
      <c r="X206" s="68"/>
      <c r="Y206" s="68"/>
      <c r="Z206" s="68"/>
      <c r="AA206" s="68"/>
      <c r="AB206" s="68"/>
      <c r="AC206" s="68"/>
      <c r="AD206" s="68"/>
      <c r="AE206" s="68"/>
      <c r="AF206" s="68"/>
      <c r="AG206" s="68"/>
      <c r="AH206" s="68"/>
      <c r="AI206" s="68"/>
      <c r="AJ206" s="68"/>
    </row>
    <row r="207" ht="15.75" customHeight="1">
      <c r="A207" s="68"/>
      <c r="B207" s="68"/>
      <c r="C207" s="68"/>
      <c r="D207" s="68"/>
      <c r="E207" s="140"/>
      <c r="F207" s="68"/>
      <c r="G207" s="68"/>
      <c r="H207" s="68"/>
      <c r="I207" s="68"/>
      <c r="J207" s="68"/>
      <c r="K207" s="68"/>
      <c r="L207" s="68"/>
      <c r="M207" s="68"/>
      <c r="N207" s="371"/>
      <c r="O207" s="68"/>
      <c r="P207" s="68"/>
      <c r="Q207" s="68"/>
      <c r="R207" s="68"/>
      <c r="S207" s="68"/>
      <c r="T207" s="68"/>
      <c r="U207" s="68"/>
      <c r="V207" s="68"/>
      <c r="W207" s="68"/>
      <c r="X207" s="68"/>
      <c r="Y207" s="68"/>
      <c r="Z207" s="68"/>
      <c r="AA207" s="68"/>
      <c r="AB207" s="68"/>
      <c r="AC207" s="68"/>
      <c r="AD207" s="68"/>
      <c r="AE207" s="68"/>
      <c r="AF207" s="68"/>
      <c r="AG207" s="68"/>
      <c r="AH207" s="68"/>
      <c r="AI207" s="68"/>
      <c r="AJ207" s="68"/>
    </row>
    <row r="208" ht="15.75" customHeight="1">
      <c r="A208" s="68"/>
      <c r="B208" s="68"/>
      <c r="C208" s="68"/>
      <c r="D208" s="68"/>
      <c r="E208" s="140"/>
      <c r="F208" s="68"/>
      <c r="G208" s="68"/>
      <c r="H208" s="68"/>
      <c r="I208" s="68"/>
      <c r="J208" s="68"/>
      <c r="K208" s="68"/>
      <c r="L208" s="68"/>
      <c r="M208" s="68"/>
      <c r="N208" s="371"/>
      <c r="O208" s="68"/>
      <c r="P208" s="68"/>
      <c r="Q208" s="68"/>
      <c r="R208" s="68"/>
      <c r="S208" s="68"/>
      <c r="T208" s="68"/>
      <c r="U208" s="68"/>
      <c r="V208" s="68"/>
      <c r="W208" s="68"/>
      <c r="X208" s="68"/>
      <c r="Y208" s="68"/>
      <c r="Z208" s="68"/>
      <c r="AA208" s="68"/>
      <c r="AB208" s="68"/>
      <c r="AC208" s="68"/>
      <c r="AD208" s="68"/>
      <c r="AE208" s="68"/>
      <c r="AF208" s="68"/>
      <c r="AG208" s="68"/>
      <c r="AH208" s="68"/>
      <c r="AI208" s="68"/>
      <c r="AJ208" s="68"/>
    </row>
    <row r="209" ht="15.75" customHeight="1">
      <c r="A209" s="68"/>
      <c r="B209" s="68"/>
      <c r="C209" s="68"/>
      <c r="D209" s="68"/>
      <c r="E209" s="140"/>
      <c r="F209" s="68"/>
      <c r="G209" s="68"/>
      <c r="H209" s="68"/>
      <c r="I209" s="68"/>
      <c r="J209" s="68"/>
      <c r="K209" s="68"/>
      <c r="L209" s="68"/>
      <c r="M209" s="68"/>
      <c r="N209" s="371"/>
      <c r="O209" s="68"/>
      <c r="P209" s="68"/>
      <c r="Q209" s="68"/>
      <c r="R209" s="68"/>
      <c r="S209" s="68"/>
      <c r="T209" s="68"/>
      <c r="U209" s="68"/>
      <c r="V209" s="68"/>
      <c r="W209" s="68"/>
      <c r="X209" s="68"/>
      <c r="Y209" s="68"/>
      <c r="Z209" s="68"/>
      <c r="AA209" s="68"/>
      <c r="AB209" s="68"/>
      <c r="AC209" s="68"/>
      <c r="AD209" s="68"/>
      <c r="AE209" s="68"/>
      <c r="AF209" s="68"/>
      <c r="AG209" s="68"/>
      <c r="AH209" s="68"/>
      <c r="AI209" s="68"/>
      <c r="AJ209" s="68"/>
    </row>
    <row r="210" ht="15.75" customHeight="1">
      <c r="A210" s="68"/>
      <c r="B210" s="68"/>
      <c r="C210" s="68"/>
      <c r="D210" s="68"/>
      <c r="E210" s="140"/>
      <c r="F210" s="68"/>
      <c r="G210" s="68"/>
      <c r="H210" s="68"/>
      <c r="I210" s="68"/>
      <c r="J210" s="68"/>
      <c r="K210" s="68"/>
      <c r="L210" s="68"/>
      <c r="M210" s="68"/>
      <c r="N210" s="371"/>
      <c r="O210" s="68"/>
      <c r="P210" s="68"/>
      <c r="Q210" s="68"/>
      <c r="R210" s="68"/>
      <c r="S210" s="68"/>
      <c r="T210" s="68"/>
      <c r="U210" s="68"/>
      <c r="V210" s="68"/>
      <c r="W210" s="68"/>
      <c r="X210" s="68"/>
      <c r="Y210" s="68"/>
      <c r="Z210" s="68"/>
      <c r="AA210" s="68"/>
      <c r="AB210" s="68"/>
      <c r="AC210" s="68"/>
      <c r="AD210" s="68"/>
      <c r="AE210" s="68"/>
      <c r="AF210" s="68"/>
      <c r="AG210" s="68"/>
      <c r="AH210" s="68"/>
      <c r="AI210" s="68"/>
      <c r="AJ210" s="68"/>
    </row>
    <row r="211" ht="15.75" customHeight="1">
      <c r="A211" s="68"/>
      <c r="B211" s="68"/>
      <c r="C211" s="68"/>
      <c r="D211" s="68"/>
      <c r="E211" s="140"/>
      <c r="F211" s="68"/>
      <c r="G211" s="68"/>
      <c r="H211" s="68"/>
      <c r="I211" s="68"/>
      <c r="J211" s="68"/>
      <c r="K211" s="68"/>
      <c r="L211" s="68"/>
      <c r="M211" s="68"/>
      <c r="N211" s="371"/>
      <c r="O211" s="68"/>
      <c r="P211" s="68"/>
      <c r="Q211" s="68"/>
      <c r="R211" s="68"/>
      <c r="S211" s="68"/>
      <c r="T211" s="68"/>
      <c r="U211" s="68"/>
      <c r="V211" s="68"/>
      <c r="W211" s="68"/>
      <c r="X211" s="68"/>
      <c r="Y211" s="68"/>
      <c r="Z211" s="68"/>
      <c r="AA211" s="68"/>
      <c r="AB211" s="68"/>
      <c r="AC211" s="68"/>
      <c r="AD211" s="68"/>
      <c r="AE211" s="68"/>
      <c r="AF211" s="68"/>
      <c r="AG211" s="68"/>
      <c r="AH211" s="68"/>
      <c r="AI211" s="68"/>
      <c r="AJ211" s="68"/>
    </row>
    <row r="212" ht="15.75" customHeight="1">
      <c r="A212" s="68"/>
      <c r="B212" s="68"/>
      <c r="C212" s="68"/>
      <c r="D212" s="68"/>
      <c r="E212" s="140"/>
      <c r="F212" s="68"/>
      <c r="G212" s="68"/>
      <c r="H212" s="68"/>
      <c r="I212" s="68"/>
      <c r="J212" s="68"/>
      <c r="K212" s="68"/>
      <c r="L212" s="68"/>
      <c r="M212" s="68"/>
      <c r="N212" s="371"/>
      <c r="O212" s="68"/>
      <c r="P212" s="68"/>
      <c r="Q212" s="68"/>
      <c r="R212" s="68"/>
      <c r="S212" s="68"/>
      <c r="T212" s="68"/>
      <c r="U212" s="68"/>
      <c r="V212" s="68"/>
      <c r="W212" s="68"/>
      <c r="X212" s="68"/>
      <c r="Y212" s="68"/>
      <c r="Z212" s="68"/>
      <c r="AA212" s="68"/>
      <c r="AB212" s="68"/>
      <c r="AC212" s="68"/>
      <c r="AD212" s="68"/>
      <c r="AE212" s="68"/>
      <c r="AF212" s="68"/>
      <c r="AG212" s="68"/>
      <c r="AH212" s="68"/>
      <c r="AI212" s="68"/>
      <c r="AJ212" s="68"/>
    </row>
    <row r="213" ht="15.75" customHeight="1">
      <c r="A213" s="68"/>
      <c r="B213" s="68"/>
      <c r="C213" s="68"/>
      <c r="D213" s="68"/>
      <c r="E213" s="140"/>
      <c r="F213" s="68"/>
      <c r="G213" s="68"/>
      <c r="H213" s="68"/>
      <c r="I213" s="68"/>
      <c r="J213" s="68"/>
      <c r="K213" s="68"/>
      <c r="L213" s="68"/>
      <c r="M213" s="68"/>
      <c r="N213" s="371"/>
      <c r="O213" s="68"/>
      <c r="P213" s="68"/>
      <c r="Q213" s="68"/>
      <c r="R213" s="68"/>
      <c r="S213" s="68"/>
      <c r="T213" s="68"/>
      <c r="U213" s="68"/>
      <c r="V213" s="68"/>
      <c r="W213" s="68"/>
      <c r="X213" s="68"/>
      <c r="Y213" s="68"/>
      <c r="Z213" s="68"/>
      <c r="AA213" s="68"/>
      <c r="AB213" s="68"/>
      <c r="AC213" s="68"/>
      <c r="AD213" s="68"/>
      <c r="AE213" s="68"/>
      <c r="AF213" s="68"/>
      <c r="AG213" s="68"/>
      <c r="AH213" s="68"/>
      <c r="AI213" s="68"/>
      <c r="AJ213" s="68"/>
    </row>
    <row r="214" ht="15.75" customHeight="1">
      <c r="A214" s="68"/>
      <c r="B214" s="68"/>
      <c r="C214" s="68"/>
      <c r="D214" s="68"/>
      <c r="E214" s="140"/>
      <c r="F214" s="68"/>
      <c r="G214" s="68"/>
      <c r="H214" s="68"/>
      <c r="I214" s="68"/>
      <c r="J214" s="68"/>
      <c r="K214" s="68"/>
      <c r="L214" s="68"/>
      <c r="M214" s="68"/>
      <c r="N214" s="371"/>
      <c r="O214" s="68"/>
      <c r="P214" s="68"/>
      <c r="Q214" s="68"/>
      <c r="R214" s="68"/>
      <c r="S214" s="68"/>
      <c r="T214" s="68"/>
      <c r="U214" s="68"/>
      <c r="V214" s="68"/>
      <c r="W214" s="68"/>
      <c r="X214" s="68"/>
      <c r="Y214" s="68"/>
      <c r="Z214" s="68"/>
      <c r="AA214" s="68"/>
      <c r="AB214" s="68"/>
      <c r="AC214" s="68"/>
      <c r="AD214" s="68"/>
      <c r="AE214" s="68"/>
      <c r="AF214" s="68"/>
      <c r="AG214" s="68"/>
      <c r="AH214" s="68"/>
      <c r="AI214" s="68"/>
      <c r="AJ214" s="68"/>
    </row>
    <row r="215" ht="15.75" customHeight="1">
      <c r="A215" s="68"/>
      <c r="B215" s="68"/>
      <c r="C215" s="68"/>
      <c r="D215" s="68"/>
      <c r="E215" s="140"/>
      <c r="F215" s="68"/>
      <c r="G215" s="68"/>
      <c r="H215" s="68"/>
      <c r="I215" s="68"/>
      <c r="J215" s="68"/>
      <c r="K215" s="68"/>
      <c r="L215" s="68"/>
      <c r="M215" s="68"/>
      <c r="N215" s="371"/>
      <c r="O215" s="68"/>
      <c r="P215" s="68"/>
      <c r="Q215" s="68"/>
      <c r="R215" s="68"/>
      <c r="S215" s="68"/>
      <c r="T215" s="68"/>
      <c r="U215" s="68"/>
      <c r="V215" s="68"/>
      <c r="W215" s="68"/>
      <c r="X215" s="68"/>
      <c r="Y215" s="68"/>
      <c r="Z215" s="68"/>
      <c r="AA215" s="68"/>
      <c r="AB215" s="68"/>
      <c r="AC215" s="68"/>
      <c r="AD215" s="68"/>
      <c r="AE215" s="68"/>
      <c r="AF215" s="68"/>
      <c r="AG215" s="68"/>
      <c r="AH215" s="68"/>
      <c r="AI215" s="68"/>
      <c r="AJ215" s="68"/>
    </row>
    <row r="216" ht="15.75" customHeight="1">
      <c r="A216" s="68"/>
      <c r="B216" s="68"/>
      <c r="C216" s="68"/>
      <c r="D216" s="68"/>
      <c r="E216" s="140"/>
      <c r="F216" s="68"/>
      <c r="G216" s="68"/>
      <c r="H216" s="68"/>
      <c r="I216" s="68"/>
      <c r="J216" s="68"/>
      <c r="K216" s="68"/>
      <c r="L216" s="68"/>
      <c r="M216" s="68"/>
      <c r="N216" s="371"/>
      <c r="O216" s="68"/>
      <c r="P216" s="68"/>
      <c r="Q216" s="68"/>
      <c r="R216" s="68"/>
      <c r="S216" s="68"/>
      <c r="T216" s="68"/>
      <c r="U216" s="68"/>
      <c r="V216" s="68"/>
      <c r="W216" s="68"/>
      <c r="X216" s="68"/>
      <c r="Y216" s="68"/>
      <c r="Z216" s="68"/>
      <c r="AA216" s="68"/>
      <c r="AB216" s="68"/>
      <c r="AC216" s="68"/>
      <c r="AD216" s="68"/>
      <c r="AE216" s="68"/>
      <c r="AF216" s="68"/>
      <c r="AG216" s="68"/>
      <c r="AH216" s="68"/>
      <c r="AI216" s="68"/>
      <c r="AJ216" s="68"/>
    </row>
    <row r="217" ht="15.75" customHeight="1">
      <c r="A217" s="68"/>
      <c r="B217" s="68"/>
      <c r="C217" s="68"/>
      <c r="D217" s="68"/>
      <c r="E217" s="140"/>
      <c r="F217" s="68"/>
      <c r="G217" s="68"/>
      <c r="H217" s="68"/>
      <c r="I217" s="68"/>
      <c r="J217" s="68"/>
      <c r="K217" s="68"/>
      <c r="L217" s="68"/>
      <c r="M217" s="68"/>
      <c r="N217" s="371"/>
      <c r="O217" s="68"/>
      <c r="P217" s="68"/>
      <c r="Q217" s="68"/>
      <c r="R217" s="68"/>
      <c r="S217" s="68"/>
      <c r="T217" s="68"/>
      <c r="U217" s="68"/>
      <c r="V217" s="68"/>
      <c r="W217" s="68"/>
      <c r="X217" s="68"/>
      <c r="Y217" s="68"/>
      <c r="Z217" s="68"/>
      <c r="AA217" s="68"/>
      <c r="AB217" s="68"/>
      <c r="AC217" s="68"/>
      <c r="AD217" s="68"/>
      <c r="AE217" s="68"/>
      <c r="AF217" s="68"/>
      <c r="AG217" s="68"/>
      <c r="AH217" s="68"/>
      <c r="AI217" s="68"/>
      <c r="AJ217" s="68"/>
    </row>
    <row r="218" ht="15.75" customHeight="1">
      <c r="A218" s="68"/>
      <c r="B218" s="68"/>
      <c r="C218" s="68"/>
      <c r="D218" s="68"/>
      <c r="E218" s="140"/>
      <c r="F218" s="68"/>
      <c r="G218" s="68"/>
      <c r="H218" s="68"/>
      <c r="I218" s="68"/>
      <c r="J218" s="68"/>
      <c r="K218" s="68"/>
      <c r="L218" s="68"/>
      <c r="M218" s="68"/>
      <c r="N218" s="371"/>
      <c r="O218" s="68"/>
      <c r="P218" s="68"/>
      <c r="Q218" s="68"/>
      <c r="R218" s="68"/>
      <c r="S218" s="68"/>
      <c r="T218" s="68"/>
      <c r="U218" s="68"/>
      <c r="V218" s="68"/>
      <c r="W218" s="68"/>
      <c r="X218" s="68"/>
      <c r="Y218" s="68"/>
      <c r="Z218" s="68"/>
      <c r="AA218" s="68"/>
      <c r="AB218" s="68"/>
      <c r="AC218" s="68"/>
      <c r="AD218" s="68"/>
      <c r="AE218" s="68"/>
      <c r="AF218" s="68"/>
      <c r="AG218" s="68"/>
      <c r="AH218" s="68"/>
      <c r="AI218" s="68"/>
      <c r="AJ218" s="68"/>
    </row>
    <row r="219" ht="15.75" customHeight="1">
      <c r="A219" s="68"/>
      <c r="B219" s="68"/>
      <c r="C219" s="68"/>
      <c r="D219" s="68"/>
      <c r="E219" s="140"/>
      <c r="F219" s="68"/>
      <c r="G219" s="68"/>
      <c r="H219" s="68"/>
      <c r="I219" s="68"/>
      <c r="J219" s="68"/>
      <c r="K219" s="68"/>
      <c r="L219" s="68"/>
      <c r="M219" s="68"/>
      <c r="N219" s="371"/>
      <c r="O219" s="68"/>
      <c r="P219" s="68"/>
      <c r="Q219" s="68"/>
      <c r="R219" s="68"/>
      <c r="S219" s="68"/>
      <c r="T219" s="68"/>
      <c r="U219" s="68"/>
      <c r="V219" s="68"/>
      <c r="W219" s="68"/>
      <c r="X219" s="68"/>
      <c r="Y219" s="68"/>
      <c r="Z219" s="68"/>
      <c r="AA219" s="68"/>
      <c r="AB219" s="68"/>
      <c r="AC219" s="68"/>
      <c r="AD219" s="68"/>
      <c r="AE219" s="68"/>
      <c r="AF219" s="68"/>
      <c r="AG219" s="68"/>
      <c r="AH219" s="68"/>
      <c r="AI219" s="68"/>
      <c r="AJ219" s="68"/>
    </row>
    <row r="220" ht="15.75" customHeight="1">
      <c r="A220" s="68"/>
      <c r="B220" s="68"/>
      <c r="C220" s="68"/>
      <c r="D220" s="68"/>
      <c r="E220" s="140"/>
      <c r="F220" s="68"/>
      <c r="G220" s="68"/>
      <c r="H220" s="68"/>
      <c r="I220" s="68"/>
      <c r="J220" s="68"/>
      <c r="K220" s="68"/>
      <c r="L220" s="68"/>
      <c r="M220" s="68"/>
      <c r="N220" s="371"/>
      <c r="O220" s="68"/>
      <c r="P220" s="68"/>
      <c r="Q220" s="68"/>
      <c r="R220" s="68"/>
      <c r="S220" s="68"/>
      <c r="T220" s="68"/>
      <c r="U220" s="68"/>
      <c r="V220" s="68"/>
      <c r="W220" s="68"/>
      <c r="X220" s="68"/>
      <c r="Y220" s="68"/>
      <c r="Z220" s="68"/>
      <c r="AA220" s="68"/>
      <c r="AB220" s="68"/>
      <c r="AC220" s="68"/>
      <c r="AD220" s="68"/>
      <c r="AE220" s="68"/>
      <c r="AF220" s="68"/>
      <c r="AG220" s="68"/>
      <c r="AH220" s="68"/>
      <c r="AI220" s="68"/>
      <c r="AJ220" s="68"/>
    </row>
    <row r="221" ht="15.75" customHeight="1">
      <c r="A221" s="68"/>
      <c r="B221" s="68"/>
      <c r="C221" s="68"/>
      <c r="D221" s="68"/>
      <c r="E221" s="140"/>
      <c r="F221" s="68"/>
      <c r="G221" s="68"/>
      <c r="H221" s="68"/>
      <c r="I221" s="68"/>
      <c r="J221" s="68"/>
      <c r="K221" s="68"/>
      <c r="L221" s="68"/>
      <c r="M221" s="68"/>
      <c r="N221" s="371"/>
      <c r="O221" s="68"/>
      <c r="P221" s="68"/>
      <c r="Q221" s="68"/>
      <c r="R221" s="68"/>
      <c r="S221" s="68"/>
      <c r="T221" s="68"/>
      <c r="U221" s="68"/>
      <c r="V221" s="68"/>
      <c r="W221" s="68"/>
      <c r="X221" s="68"/>
      <c r="Y221" s="68"/>
      <c r="Z221" s="68"/>
      <c r="AA221" s="68"/>
      <c r="AB221" s="68"/>
      <c r="AC221" s="68"/>
      <c r="AD221" s="68"/>
      <c r="AE221" s="68"/>
      <c r="AF221" s="68"/>
      <c r="AG221" s="68"/>
      <c r="AH221" s="68"/>
      <c r="AI221" s="68"/>
      <c r="AJ221" s="68"/>
    </row>
    <row r="222" ht="15.75" customHeight="1">
      <c r="A222" s="68"/>
      <c r="B222" s="68"/>
      <c r="C222" s="68"/>
      <c r="D222" s="68"/>
      <c r="E222" s="140"/>
      <c r="F222" s="68"/>
      <c r="G222" s="68"/>
      <c r="H222" s="68"/>
      <c r="I222" s="68"/>
      <c r="J222" s="68"/>
      <c r="K222" s="68"/>
      <c r="L222" s="68"/>
      <c r="M222" s="68"/>
      <c r="N222" s="371"/>
      <c r="O222" s="68"/>
      <c r="P222" s="68"/>
      <c r="Q222" s="68"/>
      <c r="R222" s="68"/>
      <c r="S222" s="68"/>
      <c r="T222" s="68"/>
      <c r="U222" s="68"/>
      <c r="V222" s="68"/>
      <c r="W222" s="68"/>
      <c r="X222" s="68"/>
      <c r="Y222" s="68"/>
      <c r="Z222" s="68"/>
      <c r="AA222" s="68"/>
      <c r="AB222" s="68"/>
      <c r="AC222" s="68"/>
      <c r="AD222" s="68"/>
      <c r="AE222" s="68"/>
      <c r="AF222" s="68"/>
      <c r="AG222" s="68"/>
      <c r="AH222" s="68"/>
      <c r="AI222" s="68"/>
      <c r="AJ222" s="68"/>
    </row>
    <row r="223" ht="15.75" customHeight="1">
      <c r="A223" s="68"/>
      <c r="B223" s="68"/>
      <c r="C223" s="68"/>
      <c r="D223" s="68"/>
      <c r="E223" s="140"/>
      <c r="F223" s="68"/>
      <c r="G223" s="68"/>
      <c r="H223" s="68"/>
      <c r="I223" s="68"/>
      <c r="J223" s="68"/>
      <c r="K223" s="68"/>
      <c r="L223" s="68"/>
      <c r="M223" s="68"/>
      <c r="N223" s="371"/>
      <c r="O223" s="68"/>
      <c r="P223" s="68"/>
      <c r="Q223" s="68"/>
      <c r="R223" s="68"/>
      <c r="S223" s="68"/>
      <c r="T223" s="68"/>
      <c r="U223" s="68"/>
      <c r="V223" s="68"/>
      <c r="W223" s="68"/>
      <c r="X223" s="68"/>
      <c r="Y223" s="68"/>
      <c r="Z223" s="68"/>
      <c r="AA223" s="68"/>
      <c r="AB223" s="68"/>
      <c r="AC223" s="68"/>
      <c r="AD223" s="68"/>
      <c r="AE223" s="68"/>
      <c r="AF223" s="68"/>
      <c r="AG223" s="68"/>
      <c r="AH223" s="68"/>
      <c r="AI223" s="68"/>
      <c r="AJ223" s="68"/>
    </row>
    <row r="224" ht="15.75" customHeight="1">
      <c r="A224" s="68"/>
      <c r="B224" s="68"/>
      <c r="C224" s="68"/>
      <c r="D224" s="68"/>
      <c r="E224" s="140"/>
      <c r="F224" s="68"/>
      <c r="G224" s="68"/>
      <c r="H224" s="68"/>
      <c r="I224" s="68"/>
      <c r="J224" s="68"/>
      <c r="K224" s="68"/>
      <c r="L224" s="68"/>
      <c r="M224" s="68"/>
      <c r="N224" s="371"/>
      <c r="O224" s="68"/>
      <c r="P224" s="68"/>
      <c r="Q224" s="68"/>
      <c r="R224" s="68"/>
      <c r="S224" s="68"/>
      <c r="T224" s="68"/>
      <c r="U224" s="68"/>
      <c r="V224" s="68"/>
      <c r="W224" s="68"/>
      <c r="X224" s="68"/>
      <c r="Y224" s="68"/>
      <c r="Z224" s="68"/>
      <c r="AA224" s="68"/>
      <c r="AB224" s="68"/>
      <c r="AC224" s="68"/>
      <c r="AD224" s="68"/>
      <c r="AE224" s="68"/>
      <c r="AF224" s="68"/>
      <c r="AG224" s="68"/>
      <c r="AH224" s="68"/>
      <c r="AI224" s="68"/>
      <c r="AJ224" s="68"/>
    </row>
    <row r="225" ht="15.75" customHeight="1">
      <c r="A225" s="68"/>
      <c r="B225" s="68"/>
      <c r="C225" s="68"/>
      <c r="D225" s="68"/>
      <c r="E225" s="140"/>
      <c r="F225" s="68"/>
      <c r="G225" s="68"/>
      <c r="H225" s="68"/>
      <c r="I225" s="68"/>
      <c r="J225" s="68"/>
      <c r="K225" s="68"/>
      <c r="L225" s="68"/>
      <c r="M225" s="68"/>
      <c r="N225" s="371"/>
      <c r="O225" s="68"/>
      <c r="P225" s="68"/>
      <c r="Q225" s="68"/>
      <c r="R225" s="68"/>
      <c r="S225" s="68"/>
      <c r="T225" s="68"/>
      <c r="U225" s="68"/>
      <c r="V225" s="68"/>
      <c r="W225" s="68"/>
      <c r="X225" s="68"/>
      <c r="Y225" s="68"/>
      <c r="Z225" s="68"/>
      <c r="AA225" s="68"/>
      <c r="AB225" s="68"/>
      <c r="AC225" s="68"/>
      <c r="AD225" s="68"/>
      <c r="AE225" s="68"/>
      <c r="AF225" s="68"/>
      <c r="AG225" s="68"/>
      <c r="AH225" s="68"/>
      <c r="AI225" s="68"/>
      <c r="AJ225" s="68"/>
    </row>
    <row r="226" ht="15.75" customHeight="1">
      <c r="A226" s="68"/>
      <c r="B226" s="68"/>
      <c r="C226" s="68"/>
      <c r="D226" s="68"/>
      <c r="E226" s="140"/>
      <c r="F226" s="68"/>
      <c r="G226" s="68"/>
      <c r="H226" s="68"/>
      <c r="I226" s="68"/>
      <c r="J226" s="68"/>
      <c r="K226" s="68"/>
      <c r="L226" s="68"/>
      <c r="M226" s="68"/>
      <c r="N226" s="371"/>
      <c r="O226" s="68"/>
      <c r="P226" s="68"/>
      <c r="Q226" s="68"/>
      <c r="R226" s="68"/>
      <c r="S226" s="68"/>
      <c r="T226" s="68"/>
      <c r="U226" s="68"/>
      <c r="V226" s="68"/>
      <c r="W226" s="68"/>
      <c r="X226" s="68"/>
      <c r="Y226" s="68"/>
      <c r="Z226" s="68"/>
      <c r="AA226" s="68"/>
      <c r="AB226" s="68"/>
      <c r="AC226" s="68"/>
      <c r="AD226" s="68"/>
      <c r="AE226" s="68"/>
      <c r="AF226" s="68"/>
      <c r="AG226" s="68"/>
      <c r="AH226" s="68"/>
      <c r="AI226" s="68"/>
      <c r="AJ226" s="68"/>
    </row>
    <row r="227" ht="15.75" customHeight="1">
      <c r="A227" s="68"/>
      <c r="B227" s="68"/>
      <c r="C227" s="68"/>
      <c r="D227" s="68"/>
      <c r="E227" s="140"/>
      <c r="F227" s="68"/>
      <c r="G227" s="68"/>
      <c r="H227" s="68"/>
      <c r="I227" s="68"/>
      <c r="J227" s="68"/>
      <c r="K227" s="68"/>
      <c r="L227" s="68"/>
      <c r="M227" s="68"/>
      <c r="N227" s="371"/>
      <c r="O227" s="68"/>
      <c r="P227" s="68"/>
      <c r="Q227" s="68"/>
      <c r="R227" s="68"/>
      <c r="S227" s="68"/>
      <c r="T227" s="68"/>
      <c r="U227" s="68"/>
      <c r="V227" s="68"/>
      <c r="W227" s="68"/>
      <c r="X227" s="68"/>
      <c r="Y227" s="68"/>
      <c r="Z227" s="68"/>
      <c r="AA227" s="68"/>
      <c r="AB227" s="68"/>
      <c r="AC227" s="68"/>
      <c r="AD227" s="68"/>
      <c r="AE227" s="68"/>
      <c r="AF227" s="68"/>
      <c r="AG227" s="68"/>
      <c r="AH227" s="68"/>
      <c r="AI227" s="68"/>
      <c r="AJ227" s="68"/>
    </row>
    <row r="228" ht="15.75" customHeight="1">
      <c r="A228" s="68"/>
      <c r="B228" s="68"/>
      <c r="C228" s="68"/>
      <c r="D228" s="68"/>
      <c r="E228" s="140"/>
      <c r="F228" s="68"/>
      <c r="G228" s="68"/>
      <c r="H228" s="68"/>
      <c r="I228" s="68"/>
      <c r="J228" s="68"/>
      <c r="K228" s="68"/>
      <c r="L228" s="68"/>
      <c r="M228" s="68"/>
      <c r="N228" s="371"/>
      <c r="O228" s="68"/>
      <c r="P228" s="68"/>
      <c r="Q228" s="68"/>
      <c r="R228" s="68"/>
      <c r="S228" s="68"/>
      <c r="T228" s="68"/>
      <c r="U228" s="68"/>
      <c r="V228" s="68"/>
      <c r="W228" s="68"/>
      <c r="X228" s="68"/>
      <c r="Y228" s="68"/>
      <c r="Z228" s="68"/>
      <c r="AA228" s="68"/>
      <c r="AB228" s="68"/>
      <c r="AC228" s="68"/>
      <c r="AD228" s="68"/>
      <c r="AE228" s="68"/>
      <c r="AF228" s="68"/>
      <c r="AG228" s="68"/>
      <c r="AH228" s="68"/>
      <c r="AI228" s="68"/>
      <c r="AJ228" s="68"/>
    </row>
    <row r="229" ht="15.75" customHeight="1">
      <c r="A229" s="68"/>
      <c r="B229" s="68"/>
      <c r="C229" s="68"/>
      <c r="D229" s="68"/>
      <c r="E229" s="140"/>
      <c r="F229" s="68"/>
      <c r="G229" s="68"/>
      <c r="H229" s="68"/>
      <c r="I229" s="68"/>
      <c r="J229" s="68"/>
      <c r="K229" s="68"/>
      <c r="L229" s="68"/>
      <c r="M229" s="68"/>
      <c r="N229" s="371"/>
      <c r="O229" s="68"/>
      <c r="P229" s="68"/>
      <c r="Q229" s="68"/>
      <c r="R229" s="68"/>
      <c r="S229" s="68"/>
      <c r="T229" s="68"/>
      <c r="U229" s="68"/>
      <c r="V229" s="68"/>
      <c r="W229" s="68"/>
      <c r="X229" s="68"/>
      <c r="Y229" s="68"/>
      <c r="Z229" s="68"/>
      <c r="AA229" s="68"/>
      <c r="AB229" s="68"/>
      <c r="AC229" s="68"/>
      <c r="AD229" s="68"/>
      <c r="AE229" s="68"/>
      <c r="AF229" s="68"/>
      <c r="AG229" s="68"/>
      <c r="AH229" s="68"/>
      <c r="AI229" s="68"/>
      <c r="AJ229" s="68"/>
    </row>
    <row r="230" ht="15.75" customHeight="1">
      <c r="A230" s="68"/>
      <c r="B230" s="68"/>
      <c r="C230" s="68"/>
      <c r="D230" s="68"/>
      <c r="E230" s="140"/>
      <c r="F230" s="68"/>
      <c r="G230" s="68"/>
      <c r="H230" s="68"/>
      <c r="I230" s="68"/>
      <c r="J230" s="68"/>
      <c r="K230" s="68"/>
      <c r="L230" s="68"/>
      <c r="M230" s="68"/>
      <c r="N230" s="371"/>
      <c r="O230" s="68"/>
      <c r="P230" s="68"/>
      <c r="Q230" s="68"/>
      <c r="R230" s="68"/>
      <c r="S230" s="68"/>
      <c r="T230" s="68"/>
      <c r="U230" s="68"/>
      <c r="V230" s="68"/>
      <c r="W230" s="68"/>
      <c r="X230" s="68"/>
      <c r="Y230" s="68"/>
      <c r="Z230" s="68"/>
      <c r="AA230" s="68"/>
      <c r="AB230" s="68"/>
      <c r="AC230" s="68"/>
      <c r="AD230" s="68"/>
      <c r="AE230" s="68"/>
      <c r="AF230" s="68"/>
      <c r="AG230" s="68"/>
      <c r="AH230" s="68"/>
      <c r="AI230" s="68"/>
      <c r="AJ230" s="68"/>
    </row>
    <row r="231" ht="15.75" customHeight="1">
      <c r="A231" s="68"/>
      <c r="B231" s="68"/>
      <c r="C231" s="68"/>
      <c r="D231" s="68"/>
      <c r="E231" s="140"/>
      <c r="F231" s="68"/>
      <c r="G231" s="68"/>
      <c r="H231" s="68"/>
      <c r="I231" s="68"/>
      <c r="J231" s="68"/>
      <c r="K231" s="68"/>
      <c r="L231" s="68"/>
      <c r="M231" s="68"/>
      <c r="N231" s="371"/>
      <c r="O231" s="68"/>
      <c r="P231" s="68"/>
      <c r="Q231" s="68"/>
      <c r="R231" s="68"/>
      <c r="S231" s="68"/>
      <c r="T231" s="68"/>
      <c r="U231" s="68"/>
      <c r="V231" s="68"/>
      <c r="W231" s="68"/>
      <c r="X231" s="68"/>
      <c r="Y231" s="68"/>
      <c r="Z231" s="68"/>
      <c r="AA231" s="68"/>
      <c r="AB231" s="68"/>
      <c r="AC231" s="68"/>
      <c r="AD231" s="68"/>
      <c r="AE231" s="68"/>
      <c r="AF231" s="68"/>
      <c r="AG231" s="68"/>
      <c r="AH231" s="68"/>
      <c r="AI231" s="68"/>
      <c r="AJ231" s="68"/>
    </row>
    <row r="232" ht="15.75" customHeight="1">
      <c r="A232" s="68"/>
      <c r="B232" s="68"/>
      <c r="C232" s="68"/>
      <c r="D232" s="68"/>
      <c r="E232" s="140"/>
      <c r="F232" s="68"/>
      <c r="G232" s="68"/>
      <c r="H232" s="68"/>
      <c r="I232" s="68"/>
      <c r="J232" s="68"/>
      <c r="K232" s="68"/>
      <c r="L232" s="68"/>
      <c r="M232" s="68"/>
      <c r="N232" s="371"/>
      <c r="O232" s="68"/>
      <c r="P232" s="68"/>
      <c r="Q232" s="68"/>
      <c r="R232" s="68"/>
      <c r="S232" s="68"/>
      <c r="T232" s="68"/>
      <c r="U232" s="68"/>
      <c r="V232" s="68"/>
      <c r="W232" s="68"/>
      <c r="X232" s="68"/>
      <c r="Y232" s="68"/>
      <c r="Z232" s="68"/>
      <c r="AA232" s="68"/>
      <c r="AB232" s="68"/>
      <c r="AC232" s="68"/>
      <c r="AD232" s="68"/>
      <c r="AE232" s="68"/>
      <c r="AF232" s="68"/>
      <c r="AG232" s="68"/>
      <c r="AH232" s="68"/>
      <c r="AI232" s="68"/>
      <c r="AJ232" s="68"/>
    </row>
    <row r="233" ht="15.75" customHeight="1">
      <c r="A233" s="68"/>
      <c r="B233" s="68"/>
      <c r="C233" s="68"/>
      <c r="D233" s="68"/>
      <c r="E233" s="140"/>
      <c r="F233" s="68"/>
      <c r="G233" s="68"/>
      <c r="H233" s="68"/>
      <c r="I233" s="68"/>
      <c r="J233" s="68"/>
      <c r="K233" s="68"/>
      <c r="L233" s="68"/>
      <c r="M233" s="68"/>
      <c r="N233" s="371"/>
      <c r="O233" s="68"/>
      <c r="P233" s="68"/>
      <c r="Q233" s="68"/>
      <c r="R233" s="68"/>
      <c r="S233" s="68"/>
      <c r="T233" s="68"/>
      <c r="U233" s="68"/>
      <c r="V233" s="68"/>
      <c r="W233" s="68"/>
      <c r="X233" s="68"/>
      <c r="Y233" s="68"/>
      <c r="Z233" s="68"/>
      <c r="AA233" s="68"/>
      <c r="AB233" s="68"/>
      <c r="AC233" s="68"/>
      <c r="AD233" s="68"/>
      <c r="AE233" s="68"/>
      <c r="AF233" s="68"/>
      <c r="AG233" s="68"/>
      <c r="AH233" s="68"/>
      <c r="AI233" s="68"/>
      <c r="AJ233" s="68"/>
    </row>
    <row r="234" ht="15.75" customHeight="1">
      <c r="A234" s="68"/>
      <c r="B234" s="68"/>
      <c r="C234" s="68"/>
      <c r="D234" s="68"/>
      <c r="E234" s="140"/>
      <c r="F234" s="68"/>
      <c r="G234" s="68"/>
      <c r="H234" s="68"/>
      <c r="I234" s="68"/>
      <c r="J234" s="68"/>
      <c r="K234" s="68"/>
      <c r="L234" s="68"/>
      <c r="M234" s="68"/>
      <c r="N234" s="371"/>
      <c r="O234" s="68"/>
      <c r="P234" s="68"/>
      <c r="Q234" s="68"/>
      <c r="R234" s="68"/>
      <c r="S234" s="68"/>
      <c r="T234" s="68"/>
      <c r="U234" s="68"/>
      <c r="V234" s="68"/>
      <c r="W234" s="68"/>
      <c r="X234" s="68"/>
      <c r="Y234" s="68"/>
      <c r="Z234" s="68"/>
      <c r="AA234" s="68"/>
      <c r="AB234" s="68"/>
      <c r="AC234" s="68"/>
      <c r="AD234" s="68"/>
      <c r="AE234" s="68"/>
      <c r="AF234" s="68"/>
      <c r="AG234" s="68"/>
      <c r="AH234" s="68"/>
      <c r="AI234" s="68"/>
      <c r="AJ234" s="68"/>
    </row>
    <row r="235" ht="15.75" customHeight="1">
      <c r="A235" s="68"/>
      <c r="B235" s="68"/>
      <c r="C235" s="68"/>
      <c r="D235" s="68"/>
      <c r="E235" s="140"/>
      <c r="F235" s="68"/>
      <c r="G235" s="68"/>
      <c r="H235" s="68"/>
      <c r="I235" s="68"/>
      <c r="J235" s="68"/>
      <c r="K235" s="68"/>
      <c r="L235" s="68"/>
      <c r="M235" s="68"/>
      <c r="N235" s="371"/>
      <c r="O235" s="68"/>
      <c r="P235" s="68"/>
      <c r="Q235" s="68"/>
      <c r="R235" s="68"/>
      <c r="S235" s="68"/>
      <c r="T235" s="68"/>
      <c r="U235" s="68"/>
      <c r="V235" s="68"/>
      <c r="W235" s="68"/>
      <c r="X235" s="68"/>
      <c r="Y235" s="68"/>
      <c r="Z235" s="68"/>
      <c r="AA235" s="68"/>
      <c r="AB235" s="68"/>
      <c r="AC235" s="68"/>
      <c r="AD235" s="68"/>
      <c r="AE235" s="68"/>
      <c r="AF235" s="68"/>
      <c r="AG235" s="68"/>
      <c r="AH235" s="68"/>
      <c r="AI235" s="68"/>
      <c r="AJ235" s="68"/>
    </row>
    <row r="236" ht="15.75" customHeight="1">
      <c r="A236" s="68"/>
      <c r="B236" s="68"/>
      <c r="C236" s="68"/>
      <c r="D236" s="68"/>
      <c r="E236" s="140"/>
      <c r="F236" s="68"/>
      <c r="G236" s="68"/>
      <c r="H236" s="68"/>
      <c r="I236" s="68"/>
      <c r="J236" s="68"/>
      <c r="K236" s="68"/>
      <c r="L236" s="68"/>
      <c r="M236" s="68"/>
      <c r="N236" s="371"/>
      <c r="O236" s="68"/>
      <c r="P236" s="68"/>
      <c r="Q236" s="68"/>
      <c r="R236" s="68"/>
      <c r="S236" s="68"/>
      <c r="T236" s="68"/>
      <c r="U236" s="68"/>
      <c r="V236" s="68"/>
      <c r="W236" s="68"/>
      <c r="X236" s="68"/>
      <c r="Y236" s="68"/>
      <c r="Z236" s="68"/>
      <c r="AA236" s="68"/>
      <c r="AB236" s="68"/>
      <c r="AC236" s="68"/>
      <c r="AD236" s="68"/>
      <c r="AE236" s="68"/>
      <c r="AF236" s="68"/>
      <c r="AG236" s="68"/>
      <c r="AH236" s="68"/>
      <c r="AI236" s="68"/>
      <c r="AJ236" s="68"/>
    </row>
    <row r="237" ht="15.75" customHeight="1">
      <c r="A237" s="68"/>
      <c r="B237" s="68"/>
      <c r="C237" s="68"/>
      <c r="D237" s="68"/>
      <c r="E237" s="140"/>
      <c r="F237" s="68"/>
      <c r="G237" s="68"/>
      <c r="H237" s="68"/>
      <c r="I237" s="68"/>
      <c r="J237" s="68"/>
      <c r="K237" s="68"/>
      <c r="L237" s="68"/>
      <c r="M237" s="68"/>
      <c r="N237" s="371"/>
      <c r="O237" s="68"/>
      <c r="P237" s="68"/>
      <c r="Q237" s="68"/>
      <c r="R237" s="68"/>
      <c r="S237" s="68"/>
      <c r="T237" s="68"/>
      <c r="U237" s="68"/>
      <c r="V237" s="68"/>
      <c r="W237" s="68"/>
      <c r="X237" s="68"/>
      <c r="Y237" s="68"/>
      <c r="Z237" s="68"/>
      <c r="AA237" s="68"/>
      <c r="AB237" s="68"/>
      <c r="AC237" s="68"/>
      <c r="AD237" s="68"/>
      <c r="AE237" s="68"/>
      <c r="AF237" s="68"/>
      <c r="AG237" s="68"/>
      <c r="AH237" s="68"/>
      <c r="AI237" s="68"/>
      <c r="AJ237" s="68"/>
    </row>
    <row r="238" ht="15.75" customHeight="1">
      <c r="A238" s="68"/>
      <c r="B238" s="68"/>
      <c r="C238" s="68"/>
      <c r="D238" s="68"/>
      <c r="E238" s="140"/>
      <c r="F238" s="68"/>
      <c r="G238" s="68"/>
      <c r="H238" s="68"/>
      <c r="I238" s="68"/>
      <c r="J238" s="68"/>
      <c r="K238" s="68"/>
      <c r="L238" s="68"/>
      <c r="M238" s="68"/>
      <c r="N238" s="371"/>
      <c r="O238" s="68"/>
      <c r="P238" s="68"/>
      <c r="Q238" s="68"/>
      <c r="R238" s="68"/>
      <c r="S238" s="68"/>
      <c r="T238" s="68"/>
      <c r="U238" s="68"/>
      <c r="V238" s="68"/>
      <c r="W238" s="68"/>
      <c r="X238" s="68"/>
      <c r="Y238" s="68"/>
      <c r="Z238" s="68"/>
      <c r="AA238" s="68"/>
      <c r="AB238" s="68"/>
      <c r="AC238" s="68"/>
      <c r="AD238" s="68"/>
      <c r="AE238" s="68"/>
      <c r="AF238" s="68"/>
      <c r="AG238" s="68"/>
      <c r="AH238" s="68"/>
      <c r="AI238" s="68"/>
      <c r="AJ238" s="68"/>
    </row>
    <row r="239" ht="15.75" customHeight="1">
      <c r="A239" s="68"/>
      <c r="B239" s="68"/>
      <c r="C239" s="68"/>
      <c r="D239" s="68"/>
      <c r="E239" s="140"/>
      <c r="F239" s="68"/>
      <c r="G239" s="68"/>
      <c r="H239" s="68"/>
      <c r="I239" s="68"/>
      <c r="J239" s="68"/>
      <c r="K239" s="68"/>
      <c r="L239" s="68"/>
      <c r="M239" s="68"/>
      <c r="N239" s="371"/>
      <c r="O239" s="68"/>
      <c r="P239" s="68"/>
      <c r="Q239" s="68"/>
      <c r="R239" s="68"/>
      <c r="S239" s="68"/>
      <c r="T239" s="68"/>
      <c r="U239" s="68"/>
      <c r="V239" s="68"/>
      <c r="W239" s="68"/>
      <c r="X239" s="68"/>
      <c r="Y239" s="68"/>
      <c r="Z239" s="68"/>
      <c r="AA239" s="68"/>
      <c r="AB239" s="68"/>
      <c r="AC239" s="68"/>
      <c r="AD239" s="68"/>
      <c r="AE239" s="68"/>
      <c r="AF239" s="68"/>
      <c r="AG239" s="68"/>
      <c r="AH239" s="68"/>
      <c r="AI239" s="68"/>
      <c r="AJ239" s="68"/>
    </row>
    <row r="240" ht="15.75" customHeight="1">
      <c r="A240" s="68"/>
      <c r="B240" s="68"/>
      <c r="C240" s="68"/>
      <c r="D240" s="68"/>
      <c r="E240" s="140"/>
      <c r="F240" s="68"/>
      <c r="G240" s="68"/>
      <c r="H240" s="68"/>
      <c r="I240" s="68"/>
      <c r="J240" s="68"/>
      <c r="K240" s="68"/>
      <c r="L240" s="68"/>
      <c r="M240" s="68"/>
      <c r="N240" s="371"/>
      <c r="O240" s="68"/>
      <c r="P240" s="68"/>
      <c r="Q240" s="68"/>
      <c r="R240" s="68"/>
      <c r="S240" s="68"/>
      <c r="T240" s="68"/>
      <c r="U240" s="68"/>
      <c r="V240" s="68"/>
      <c r="W240" s="68"/>
      <c r="X240" s="68"/>
      <c r="Y240" s="68"/>
      <c r="Z240" s="68"/>
      <c r="AA240" s="68"/>
      <c r="AB240" s="68"/>
      <c r="AC240" s="68"/>
      <c r="AD240" s="68"/>
      <c r="AE240" s="68"/>
      <c r="AF240" s="68"/>
      <c r="AG240" s="68"/>
      <c r="AH240" s="68"/>
      <c r="AI240" s="68"/>
      <c r="AJ240" s="68"/>
    </row>
    <row r="241" ht="15.75" customHeight="1">
      <c r="A241" s="68"/>
      <c r="B241" s="68"/>
      <c r="C241" s="68"/>
      <c r="D241" s="68"/>
      <c r="E241" s="140"/>
      <c r="F241" s="68"/>
      <c r="G241" s="68"/>
      <c r="H241" s="68"/>
      <c r="I241" s="68"/>
      <c r="J241" s="68"/>
      <c r="K241" s="68"/>
      <c r="L241" s="68"/>
      <c r="M241" s="68"/>
      <c r="N241" s="371"/>
      <c r="O241" s="68"/>
      <c r="P241" s="68"/>
      <c r="Q241" s="68"/>
      <c r="R241" s="68"/>
      <c r="S241" s="68"/>
      <c r="T241" s="68"/>
      <c r="U241" s="68"/>
      <c r="V241" s="68"/>
      <c r="W241" s="68"/>
      <c r="X241" s="68"/>
      <c r="Y241" s="68"/>
      <c r="Z241" s="68"/>
      <c r="AA241" s="68"/>
      <c r="AB241" s="68"/>
      <c r="AC241" s="68"/>
      <c r="AD241" s="68"/>
      <c r="AE241" s="68"/>
      <c r="AF241" s="68"/>
      <c r="AG241" s="68"/>
      <c r="AH241" s="68"/>
      <c r="AI241" s="68"/>
      <c r="AJ241" s="68"/>
    </row>
    <row r="242" ht="15.75" customHeight="1">
      <c r="A242" s="68"/>
      <c r="B242" s="68"/>
      <c r="C242" s="68"/>
      <c r="D242" s="68"/>
      <c r="E242" s="140"/>
      <c r="F242" s="68"/>
      <c r="G242" s="68"/>
      <c r="H242" s="68"/>
      <c r="I242" s="68"/>
      <c r="J242" s="68"/>
      <c r="K242" s="68"/>
      <c r="L242" s="68"/>
      <c r="M242" s="68"/>
      <c r="N242" s="371"/>
      <c r="O242" s="68"/>
      <c r="P242" s="68"/>
      <c r="Q242" s="68"/>
      <c r="R242" s="68"/>
      <c r="S242" s="68"/>
      <c r="T242" s="68"/>
      <c r="U242" s="68"/>
      <c r="V242" s="68"/>
      <c r="W242" s="68"/>
      <c r="X242" s="68"/>
      <c r="Y242" s="68"/>
      <c r="Z242" s="68"/>
      <c r="AA242" s="68"/>
      <c r="AB242" s="68"/>
      <c r="AC242" s="68"/>
      <c r="AD242" s="68"/>
      <c r="AE242" s="68"/>
      <c r="AF242" s="68"/>
      <c r="AG242" s="68"/>
      <c r="AH242" s="68"/>
      <c r="AI242" s="68"/>
      <c r="AJ242" s="68"/>
    </row>
    <row r="243" ht="15.75" customHeight="1">
      <c r="A243" s="68"/>
      <c r="B243" s="68"/>
      <c r="C243" s="68"/>
      <c r="D243" s="68"/>
      <c r="E243" s="140"/>
      <c r="F243" s="68"/>
      <c r="G243" s="68"/>
      <c r="H243" s="68"/>
      <c r="I243" s="68"/>
      <c r="J243" s="68"/>
      <c r="K243" s="68"/>
      <c r="L243" s="68"/>
      <c r="M243" s="68"/>
      <c r="N243" s="371"/>
      <c r="O243" s="68"/>
      <c r="P243" s="68"/>
      <c r="Q243" s="68"/>
      <c r="R243" s="68"/>
      <c r="S243" s="68"/>
      <c r="T243" s="68"/>
      <c r="U243" s="68"/>
      <c r="V243" s="68"/>
      <c r="W243" s="68"/>
      <c r="X243" s="68"/>
      <c r="Y243" s="68"/>
      <c r="Z243" s="68"/>
      <c r="AA243" s="68"/>
      <c r="AB243" s="68"/>
      <c r="AC243" s="68"/>
      <c r="AD243" s="68"/>
      <c r="AE243" s="68"/>
      <c r="AF243" s="68"/>
      <c r="AG243" s="68"/>
      <c r="AH243" s="68"/>
      <c r="AI243" s="68"/>
      <c r="AJ243" s="68"/>
    </row>
    <row r="244" ht="15.75" customHeight="1">
      <c r="A244" s="68"/>
      <c r="B244" s="68"/>
      <c r="C244" s="68"/>
      <c r="D244" s="68"/>
      <c r="E244" s="140"/>
      <c r="F244" s="68"/>
      <c r="G244" s="68"/>
      <c r="H244" s="68"/>
      <c r="I244" s="68"/>
      <c r="J244" s="68"/>
      <c r="K244" s="68"/>
      <c r="L244" s="68"/>
      <c r="M244" s="68"/>
      <c r="N244" s="371"/>
      <c r="O244" s="68"/>
      <c r="P244" s="68"/>
      <c r="Q244" s="68"/>
      <c r="R244" s="68"/>
      <c r="S244" s="68"/>
      <c r="T244" s="68"/>
      <c r="U244" s="68"/>
      <c r="V244" s="68"/>
      <c r="W244" s="68"/>
      <c r="X244" s="68"/>
      <c r="Y244" s="68"/>
      <c r="Z244" s="68"/>
      <c r="AA244" s="68"/>
      <c r="AB244" s="68"/>
      <c r="AC244" s="68"/>
      <c r="AD244" s="68"/>
      <c r="AE244" s="68"/>
      <c r="AF244" s="68"/>
      <c r="AG244" s="68"/>
      <c r="AH244" s="68"/>
      <c r="AI244" s="68"/>
      <c r="AJ244" s="68"/>
    </row>
    <row r="245" ht="15.75" customHeight="1">
      <c r="A245" s="68"/>
      <c r="B245" s="68"/>
      <c r="C245" s="68"/>
      <c r="D245" s="68"/>
      <c r="E245" s="140"/>
      <c r="F245" s="68"/>
      <c r="G245" s="68"/>
      <c r="H245" s="68"/>
      <c r="I245" s="68"/>
      <c r="J245" s="68"/>
      <c r="K245" s="68"/>
      <c r="L245" s="68"/>
      <c r="M245" s="68"/>
      <c r="N245" s="371"/>
      <c r="O245" s="68"/>
      <c r="P245" s="68"/>
      <c r="Q245" s="68"/>
      <c r="R245" s="68"/>
      <c r="S245" s="68"/>
      <c r="T245" s="68"/>
      <c r="U245" s="68"/>
      <c r="V245" s="68"/>
      <c r="W245" s="68"/>
      <c r="X245" s="68"/>
      <c r="Y245" s="68"/>
      <c r="Z245" s="68"/>
      <c r="AA245" s="68"/>
      <c r="AB245" s="68"/>
      <c r="AC245" s="68"/>
      <c r="AD245" s="68"/>
      <c r="AE245" s="68"/>
      <c r="AF245" s="68"/>
      <c r="AG245" s="68"/>
      <c r="AH245" s="68"/>
      <c r="AI245" s="68"/>
      <c r="AJ245" s="68"/>
    </row>
    <row r="246" ht="15.75" customHeight="1">
      <c r="A246" s="68"/>
      <c r="B246" s="68"/>
      <c r="C246" s="68"/>
      <c r="D246" s="68"/>
      <c r="E246" s="140"/>
      <c r="F246" s="68"/>
      <c r="G246" s="68"/>
      <c r="H246" s="68"/>
      <c r="I246" s="68"/>
      <c r="J246" s="68"/>
      <c r="K246" s="68"/>
      <c r="L246" s="68"/>
      <c r="M246" s="68"/>
      <c r="N246" s="371"/>
      <c r="O246" s="68"/>
      <c r="P246" s="68"/>
      <c r="Q246" s="68"/>
      <c r="R246" s="68"/>
      <c r="S246" s="68"/>
      <c r="T246" s="68"/>
      <c r="U246" s="68"/>
      <c r="V246" s="68"/>
      <c r="W246" s="68"/>
      <c r="X246" s="68"/>
      <c r="Y246" s="68"/>
      <c r="Z246" s="68"/>
      <c r="AA246" s="68"/>
      <c r="AB246" s="68"/>
      <c r="AC246" s="68"/>
      <c r="AD246" s="68"/>
      <c r="AE246" s="68"/>
      <c r="AF246" s="68"/>
      <c r="AG246" s="68"/>
      <c r="AH246" s="68"/>
      <c r="AI246" s="68"/>
      <c r="AJ246" s="68"/>
    </row>
    <row r="247" ht="15.75" customHeight="1">
      <c r="A247" s="68"/>
      <c r="B247" s="68"/>
      <c r="C247" s="68"/>
      <c r="D247" s="68"/>
      <c r="E247" s="140"/>
      <c r="F247" s="68"/>
      <c r="G247" s="68"/>
      <c r="H247" s="68"/>
      <c r="I247" s="68"/>
      <c r="J247" s="68"/>
      <c r="K247" s="68"/>
      <c r="L247" s="68"/>
      <c r="M247" s="68"/>
      <c r="N247" s="371"/>
      <c r="O247" s="68"/>
      <c r="P247" s="68"/>
      <c r="Q247" s="68"/>
      <c r="R247" s="68"/>
      <c r="S247" s="68"/>
      <c r="T247" s="68"/>
      <c r="U247" s="68"/>
      <c r="V247" s="68"/>
      <c r="W247" s="68"/>
      <c r="X247" s="68"/>
      <c r="Y247" s="68"/>
      <c r="Z247" s="68"/>
      <c r="AA247" s="68"/>
      <c r="AB247" s="68"/>
      <c r="AC247" s="68"/>
      <c r="AD247" s="68"/>
      <c r="AE247" s="68"/>
      <c r="AF247" s="68"/>
      <c r="AG247" s="68"/>
      <c r="AH247" s="68"/>
      <c r="AI247" s="68"/>
      <c r="AJ247" s="68"/>
    </row>
    <row r="248" ht="15.75" customHeight="1">
      <c r="A248" s="68"/>
      <c r="B248" s="68"/>
      <c r="C248" s="68"/>
      <c r="D248" s="68"/>
      <c r="E248" s="140"/>
      <c r="F248" s="68"/>
      <c r="G248" s="68"/>
      <c r="H248" s="68"/>
      <c r="I248" s="68"/>
      <c r="J248" s="68"/>
      <c r="K248" s="68"/>
      <c r="L248" s="68"/>
      <c r="M248" s="68"/>
      <c r="N248" s="371"/>
      <c r="O248" s="68"/>
      <c r="P248" s="68"/>
      <c r="Q248" s="68"/>
      <c r="R248" s="68"/>
      <c r="S248" s="68"/>
      <c r="T248" s="68"/>
      <c r="U248" s="68"/>
      <c r="V248" s="68"/>
      <c r="W248" s="68"/>
      <c r="X248" s="68"/>
      <c r="Y248" s="68"/>
      <c r="Z248" s="68"/>
      <c r="AA248" s="68"/>
      <c r="AB248" s="68"/>
      <c r="AC248" s="68"/>
      <c r="AD248" s="68"/>
      <c r="AE248" s="68"/>
      <c r="AF248" s="68"/>
      <c r="AG248" s="68"/>
      <c r="AH248" s="68"/>
      <c r="AI248" s="68"/>
      <c r="AJ248" s="68"/>
    </row>
    <row r="249" ht="15.75" customHeight="1">
      <c r="A249" s="68"/>
      <c r="B249" s="68"/>
      <c r="C249" s="68"/>
      <c r="D249" s="68"/>
      <c r="E249" s="140"/>
      <c r="F249" s="68"/>
      <c r="G249" s="68"/>
      <c r="H249" s="68"/>
      <c r="I249" s="68"/>
      <c r="J249" s="68"/>
      <c r="K249" s="68"/>
      <c r="L249" s="68"/>
      <c r="M249" s="68"/>
      <c r="N249" s="371"/>
      <c r="O249" s="68"/>
      <c r="P249" s="68"/>
      <c r="Q249" s="68"/>
      <c r="R249" s="68"/>
      <c r="S249" s="68"/>
      <c r="T249" s="68"/>
      <c r="U249" s="68"/>
      <c r="V249" s="68"/>
      <c r="W249" s="68"/>
      <c r="X249" s="68"/>
      <c r="Y249" s="68"/>
      <c r="Z249" s="68"/>
      <c r="AA249" s="68"/>
      <c r="AB249" s="68"/>
      <c r="AC249" s="68"/>
      <c r="AD249" s="68"/>
      <c r="AE249" s="68"/>
      <c r="AF249" s="68"/>
      <c r="AG249" s="68"/>
      <c r="AH249" s="68"/>
      <c r="AI249" s="68"/>
      <c r="AJ249" s="68"/>
    </row>
    <row r="250" ht="15.75" customHeight="1">
      <c r="A250" s="68"/>
      <c r="B250" s="68"/>
      <c r="C250" s="68"/>
      <c r="D250" s="68"/>
      <c r="E250" s="140"/>
      <c r="F250" s="68"/>
      <c r="G250" s="68"/>
      <c r="H250" s="68"/>
      <c r="I250" s="68"/>
      <c r="J250" s="68"/>
      <c r="K250" s="68"/>
      <c r="L250" s="68"/>
      <c r="M250" s="68"/>
      <c r="N250" s="371"/>
      <c r="O250" s="68"/>
      <c r="P250" s="68"/>
      <c r="Q250" s="68"/>
      <c r="R250" s="68"/>
      <c r="S250" s="68"/>
      <c r="T250" s="68"/>
      <c r="U250" s="68"/>
      <c r="V250" s="68"/>
      <c r="W250" s="68"/>
      <c r="X250" s="68"/>
      <c r="Y250" s="68"/>
      <c r="Z250" s="68"/>
      <c r="AA250" s="68"/>
      <c r="AB250" s="68"/>
      <c r="AC250" s="68"/>
      <c r="AD250" s="68"/>
      <c r="AE250" s="68"/>
      <c r="AF250" s="68"/>
      <c r="AG250" s="68"/>
      <c r="AH250" s="68"/>
      <c r="AI250" s="68"/>
      <c r="AJ250" s="68"/>
    </row>
    <row r="251" ht="15.75" customHeight="1">
      <c r="A251" s="68"/>
      <c r="B251" s="68"/>
      <c r="C251" s="68"/>
      <c r="D251" s="68"/>
      <c r="E251" s="140"/>
      <c r="F251" s="68"/>
      <c r="G251" s="68"/>
      <c r="H251" s="68"/>
      <c r="I251" s="68"/>
      <c r="J251" s="68"/>
      <c r="K251" s="68"/>
      <c r="L251" s="68"/>
      <c r="M251" s="68"/>
      <c r="N251" s="371"/>
      <c r="O251" s="68"/>
      <c r="P251" s="68"/>
      <c r="Q251" s="68"/>
      <c r="R251" s="68"/>
      <c r="S251" s="68"/>
      <c r="T251" s="68"/>
      <c r="U251" s="68"/>
      <c r="V251" s="68"/>
      <c r="W251" s="68"/>
      <c r="X251" s="68"/>
      <c r="Y251" s="68"/>
      <c r="Z251" s="68"/>
      <c r="AA251" s="68"/>
      <c r="AB251" s="68"/>
      <c r="AC251" s="68"/>
      <c r="AD251" s="68"/>
      <c r="AE251" s="68"/>
      <c r="AF251" s="68"/>
      <c r="AG251" s="68"/>
      <c r="AH251" s="68"/>
      <c r="AI251" s="68"/>
      <c r="AJ251" s="68"/>
    </row>
    <row r="252" ht="15.75" customHeight="1">
      <c r="A252" s="68"/>
      <c r="B252" s="68"/>
      <c r="C252" s="68"/>
      <c r="D252" s="68"/>
      <c r="E252" s="140"/>
      <c r="F252" s="68"/>
      <c r="G252" s="68"/>
      <c r="H252" s="68"/>
      <c r="I252" s="68"/>
      <c r="J252" s="68"/>
      <c r="K252" s="68"/>
      <c r="L252" s="68"/>
      <c r="M252" s="68"/>
      <c r="N252" s="371"/>
      <c r="O252" s="68"/>
      <c r="P252" s="68"/>
      <c r="Q252" s="68"/>
      <c r="R252" s="68"/>
      <c r="S252" s="68"/>
      <c r="T252" s="68"/>
      <c r="U252" s="68"/>
      <c r="V252" s="68"/>
      <c r="W252" s="68"/>
      <c r="X252" s="68"/>
      <c r="Y252" s="68"/>
      <c r="Z252" s="68"/>
      <c r="AA252" s="68"/>
      <c r="AB252" s="68"/>
      <c r="AC252" s="68"/>
      <c r="AD252" s="68"/>
      <c r="AE252" s="68"/>
      <c r="AF252" s="68"/>
      <c r="AG252" s="68"/>
      <c r="AH252" s="68"/>
      <c r="AI252" s="68"/>
      <c r="AJ252" s="68"/>
    </row>
    <row r="253" ht="15.75" customHeight="1">
      <c r="A253" s="68"/>
      <c r="B253" s="68"/>
      <c r="C253" s="68"/>
      <c r="D253" s="68"/>
      <c r="E253" s="140"/>
      <c r="F253" s="68"/>
      <c r="G253" s="68"/>
      <c r="H253" s="68"/>
      <c r="I253" s="68"/>
      <c r="J253" s="68"/>
      <c r="K253" s="68"/>
      <c r="L253" s="68"/>
      <c r="M253" s="68"/>
      <c r="N253" s="371"/>
      <c r="O253" s="68"/>
      <c r="P253" s="68"/>
      <c r="Q253" s="68"/>
      <c r="R253" s="68"/>
      <c r="S253" s="68"/>
      <c r="T253" s="68"/>
      <c r="U253" s="68"/>
      <c r="V253" s="68"/>
      <c r="W253" s="68"/>
      <c r="X253" s="68"/>
      <c r="Y253" s="68"/>
      <c r="Z253" s="68"/>
      <c r="AA253" s="68"/>
      <c r="AB253" s="68"/>
      <c r="AC253" s="68"/>
      <c r="AD253" s="68"/>
      <c r="AE253" s="68"/>
      <c r="AF253" s="68"/>
      <c r="AG253" s="68"/>
      <c r="AH253" s="68"/>
      <c r="AI253" s="68"/>
      <c r="AJ253" s="68"/>
    </row>
    <row r="254" ht="15.75" customHeight="1">
      <c r="A254" s="68"/>
      <c r="B254" s="68"/>
      <c r="C254" s="68"/>
      <c r="D254" s="68"/>
      <c r="E254" s="140"/>
      <c r="F254" s="68"/>
      <c r="G254" s="68"/>
      <c r="H254" s="68"/>
      <c r="I254" s="68"/>
      <c r="J254" s="68"/>
      <c r="K254" s="68"/>
      <c r="L254" s="68"/>
      <c r="M254" s="68"/>
      <c r="N254" s="371"/>
      <c r="O254" s="68"/>
      <c r="P254" s="68"/>
      <c r="Q254" s="68"/>
      <c r="R254" s="68"/>
      <c r="S254" s="68"/>
      <c r="T254" s="68"/>
      <c r="U254" s="68"/>
      <c r="V254" s="68"/>
      <c r="W254" s="68"/>
      <c r="X254" s="68"/>
      <c r="Y254" s="68"/>
      <c r="Z254" s="68"/>
      <c r="AA254" s="68"/>
      <c r="AB254" s="68"/>
      <c r="AC254" s="68"/>
      <c r="AD254" s="68"/>
      <c r="AE254" s="68"/>
      <c r="AF254" s="68"/>
      <c r="AG254" s="68"/>
      <c r="AH254" s="68"/>
      <c r="AI254" s="68"/>
      <c r="AJ254" s="68"/>
    </row>
    <row r="255" ht="15.75" customHeight="1">
      <c r="A255" s="68"/>
      <c r="B255" s="68"/>
      <c r="C255" s="68"/>
      <c r="D255" s="68"/>
      <c r="E255" s="140"/>
      <c r="F255" s="68"/>
      <c r="G255" s="68"/>
      <c r="H255" s="68"/>
      <c r="I255" s="68"/>
      <c r="J255" s="68"/>
      <c r="K255" s="68"/>
      <c r="L255" s="68"/>
      <c r="M255" s="68"/>
      <c r="N255" s="371"/>
      <c r="O255" s="68"/>
      <c r="P255" s="68"/>
      <c r="Q255" s="68"/>
      <c r="R255" s="68"/>
      <c r="S255" s="68"/>
      <c r="T255" s="68"/>
      <c r="U255" s="68"/>
      <c r="V255" s="68"/>
      <c r="W255" s="68"/>
      <c r="X255" s="68"/>
      <c r="Y255" s="68"/>
      <c r="Z255" s="68"/>
      <c r="AA255" s="68"/>
      <c r="AB255" s="68"/>
      <c r="AC255" s="68"/>
      <c r="AD255" s="68"/>
      <c r="AE255" s="68"/>
      <c r="AF255" s="68"/>
      <c r="AG255" s="68"/>
      <c r="AH255" s="68"/>
      <c r="AI255" s="68"/>
      <c r="AJ255" s="68"/>
    </row>
    <row r="256" ht="15.75" customHeight="1">
      <c r="A256" s="68"/>
      <c r="B256" s="68"/>
      <c r="C256" s="68"/>
      <c r="D256" s="68"/>
      <c r="E256" s="140"/>
      <c r="F256" s="68"/>
      <c r="G256" s="68"/>
      <c r="H256" s="68"/>
      <c r="I256" s="68"/>
      <c r="J256" s="68"/>
      <c r="K256" s="68"/>
      <c r="L256" s="68"/>
      <c r="M256" s="68"/>
      <c r="N256" s="371"/>
      <c r="O256" s="68"/>
      <c r="P256" s="68"/>
      <c r="Q256" s="68"/>
      <c r="R256" s="68"/>
      <c r="S256" s="68"/>
      <c r="T256" s="68"/>
      <c r="U256" s="68"/>
      <c r="V256" s="68"/>
      <c r="W256" s="68"/>
      <c r="X256" s="68"/>
      <c r="Y256" s="68"/>
      <c r="Z256" s="68"/>
      <c r="AA256" s="68"/>
      <c r="AB256" s="68"/>
      <c r="AC256" s="68"/>
      <c r="AD256" s="68"/>
      <c r="AE256" s="68"/>
      <c r="AF256" s="68"/>
      <c r="AG256" s="68"/>
      <c r="AH256" s="68"/>
      <c r="AI256" s="68"/>
      <c r="AJ256" s="68"/>
    </row>
    <row r="257" ht="15.75" customHeight="1">
      <c r="A257" s="68"/>
      <c r="B257" s="68"/>
      <c r="C257" s="68"/>
      <c r="D257" s="68"/>
      <c r="E257" s="140"/>
      <c r="F257" s="68"/>
      <c r="G257" s="68"/>
      <c r="H257" s="68"/>
      <c r="I257" s="68"/>
      <c r="J257" s="68"/>
      <c r="K257" s="68"/>
      <c r="L257" s="68"/>
      <c r="M257" s="68"/>
      <c r="N257" s="371"/>
      <c r="O257" s="68"/>
      <c r="P257" s="68"/>
      <c r="Q257" s="68"/>
      <c r="R257" s="68"/>
      <c r="S257" s="68"/>
      <c r="T257" s="68"/>
      <c r="U257" s="68"/>
      <c r="V257" s="68"/>
      <c r="W257" s="68"/>
      <c r="X257" s="68"/>
      <c r="Y257" s="68"/>
      <c r="Z257" s="68"/>
      <c r="AA257" s="68"/>
      <c r="AB257" s="68"/>
      <c r="AC257" s="68"/>
      <c r="AD257" s="68"/>
      <c r="AE257" s="68"/>
      <c r="AF257" s="68"/>
      <c r="AG257" s="68"/>
      <c r="AH257" s="68"/>
      <c r="AI257" s="68"/>
      <c r="AJ257" s="68"/>
    </row>
    <row r="258" ht="15.75" customHeight="1">
      <c r="A258" s="68"/>
      <c r="B258" s="68"/>
      <c r="C258" s="68"/>
      <c r="D258" s="68"/>
      <c r="E258" s="140"/>
      <c r="F258" s="68"/>
      <c r="G258" s="68"/>
      <c r="H258" s="68"/>
      <c r="I258" s="68"/>
      <c r="J258" s="68"/>
      <c r="K258" s="68"/>
      <c r="L258" s="68"/>
      <c r="M258" s="68"/>
      <c r="N258" s="371"/>
      <c r="O258" s="68"/>
      <c r="P258" s="68"/>
      <c r="Q258" s="68"/>
      <c r="R258" s="68"/>
      <c r="S258" s="68"/>
      <c r="T258" s="68"/>
      <c r="U258" s="68"/>
      <c r="V258" s="68"/>
      <c r="W258" s="68"/>
      <c r="X258" s="68"/>
      <c r="Y258" s="68"/>
      <c r="Z258" s="68"/>
      <c r="AA258" s="68"/>
      <c r="AB258" s="68"/>
      <c r="AC258" s="68"/>
      <c r="AD258" s="68"/>
      <c r="AE258" s="68"/>
      <c r="AF258" s="68"/>
      <c r="AG258" s="68"/>
      <c r="AH258" s="68"/>
      <c r="AI258" s="68"/>
      <c r="AJ258" s="68"/>
    </row>
    <row r="259" ht="15.75" customHeight="1">
      <c r="A259" s="68"/>
      <c r="B259" s="68"/>
      <c r="C259" s="68"/>
      <c r="D259" s="68"/>
      <c r="E259" s="140"/>
      <c r="F259" s="68"/>
      <c r="G259" s="68"/>
      <c r="H259" s="68"/>
      <c r="I259" s="68"/>
      <c r="J259" s="68"/>
      <c r="K259" s="68"/>
      <c r="L259" s="68"/>
      <c r="M259" s="68"/>
      <c r="N259" s="371"/>
      <c r="O259" s="68"/>
      <c r="P259" s="68"/>
      <c r="Q259" s="68"/>
      <c r="R259" s="68"/>
      <c r="S259" s="68"/>
      <c r="T259" s="68"/>
      <c r="U259" s="68"/>
      <c r="V259" s="68"/>
      <c r="W259" s="68"/>
      <c r="X259" s="68"/>
      <c r="Y259" s="68"/>
      <c r="Z259" s="68"/>
      <c r="AA259" s="68"/>
      <c r="AB259" s="68"/>
      <c r="AC259" s="68"/>
      <c r="AD259" s="68"/>
      <c r="AE259" s="68"/>
      <c r="AF259" s="68"/>
      <c r="AG259" s="68"/>
      <c r="AH259" s="68"/>
      <c r="AI259" s="68"/>
      <c r="AJ259" s="68"/>
    </row>
    <row r="260" ht="15.75" customHeight="1">
      <c r="A260" s="68"/>
      <c r="B260" s="68"/>
      <c r="C260" s="68"/>
      <c r="D260" s="68"/>
      <c r="E260" s="140"/>
      <c r="F260" s="68"/>
      <c r="G260" s="68"/>
      <c r="H260" s="68"/>
      <c r="I260" s="68"/>
      <c r="J260" s="68"/>
      <c r="K260" s="68"/>
      <c r="L260" s="68"/>
      <c r="M260" s="68"/>
      <c r="N260" s="371"/>
      <c r="O260" s="68"/>
      <c r="P260" s="68"/>
      <c r="Q260" s="68"/>
      <c r="R260" s="68"/>
      <c r="S260" s="68"/>
      <c r="T260" s="68"/>
      <c r="U260" s="68"/>
      <c r="V260" s="68"/>
      <c r="W260" s="68"/>
      <c r="X260" s="68"/>
      <c r="Y260" s="68"/>
      <c r="Z260" s="68"/>
      <c r="AA260" s="68"/>
      <c r="AB260" s="68"/>
      <c r="AC260" s="68"/>
      <c r="AD260" s="68"/>
      <c r="AE260" s="68"/>
      <c r="AF260" s="68"/>
      <c r="AG260" s="68"/>
      <c r="AH260" s="68"/>
      <c r="AI260" s="68"/>
      <c r="AJ260" s="68"/>
    </row>
    <row r="261" ht="15.75" customHeight="1">
      <c r="A261" s="68"/>
      <c r="B261" s="68"/>
      <c r="C261" s="68"/>
      <c r="D261" s="68"/>
      <c r="E261" s="140"/>
      <c r="F261" s="68"/>
      <c r="G261" s="68"/>
      <c r="H261" s="68"/>
      <c r="I261" s="68"/>
      <c r="J261" s="68"/>
      <c r="K261" s="68"/>
      <c r="L261" s="68"/>
      <c r="M261" s="68"/>
      <c r="N261" s="371"/>
      <c r="O261" s="68"/>
      <c r="P261" s="68"/>
      <c r="Q261" s="68"/>
      <c r="R261" s="68"/>
      <c r="S261" s="68"/>
      <c r="T261" s="68"/>
      <c r="U261" s="68"/>
      <c r="V261" s="68"/>
      <c r="W261" s="68"/>
      <c r="X261" s="68"/>
      <c r="Y261" s="68"/>
      <c r="Z261" s="68"/>
      <c r="AA261" s="68"/>
      <c r="AB261" s="68"/>
      <c r="AC261" s="68"/>
      <c r="AD261" s="68"/>
      <c r="AE261" s="68"/>
      <c r="AF261" s="68"/>
      <c r="AG261" s="68"/>
      <c r="AH261" s="68"/>
      <c r="AI261" s="68"/>
      <c r="AJ261" s="68"/>
    </row>
    <row r="262" ht="15.75" customHeight="1">
      <c r="A262" s="68"/>
      <c r="B262" s="68"/>
      <c r="C262" s="68"/>
      <c r="D262" s="68"/>
      <c r="E262" s="140"/>
      <c r="F262" s="68"/>
      <c r="G262" s="68"/>
      <c r="H262" s="68"/>
      <c r="I262" s="68"/>
      <c r="J262" s="68"/>
      <c r="K262" s="68"/>
      <c r="L262" s="68"/>
      <c r="M262" s="68"/>
      <c r="N262" s="371"/>
      <c r="O262" s="68"/>
      <c r="P262" s="68"/>
      <c r="Q262" s="68"/>
      <c r="R262" s="68"/>
      <c r="S262" s="68"/>
      <c r="T262" s="68"/>
      <c r="U262" s="68"/>
      <c r="V262" s="68"/>
      <c r="W262" s="68"/>
      <c r="X262" s="68"/>
      <c r="Y262" s="68"/>
      <c r="Z262" s="68"/>
      <c r="AA262" s="68"/>
      <c r="AB262" s="68"/>
      <c r="AC262" s="68"/>
      <c r="AD262" s="68"/>
      <c r="AE262" s="68"/>
      <c r="AF262" s="68"/>
      <c r="AG262" s="68"/>
      <c r="AH262" s="68"/>
      <c r="AI262" s="68"/>
      <c r="AJ262" s="68"/>
    </row>
    <row r="263" ht="15.75" customHeight="1">
      <c r="A263" s="68"/>
      <c r="B263" s="68"/>
      <c r="C263" s="68"/>
      <c r="D263" s="68"/>
      <c r="E263" s="140"/>
      <c r="F263" s="68"/>
      <c r="G263" s="68"/>
      <c r="H263" s="68"/>
      <c r="I263" s="68"/>
      <c r="J263" s="68"/>
      <c r="K263" s="68"/>
      <c r="L263" s="68"/>
      <c r="M263" s="68"/>
      <c r="N263" s="371"/>
      <c r="O263" s="68"/>
      <c r="P263" s="68"/>
      <c r="Q263" s="68"/>
      <c r="R263" s="68"/>
      <c r="S263" s="68"/>
      <c r="T263" s="68"/>
      <c r="U263" s="68"/>
      <c r="V263" s="68"/>
      <c r="W263" s="68"/>
      <c r="X263" s="68"/>
      <c r="Y263" s="68"/>
      <c r="Z263" s="68"/>
      <c r="AA263" s="68"/>
      <c r="AB263" s="68"/>
      <c r="AC263" s="68"/>
      <c r="AD263" s="68"/>
      <c r="AE263" s="68"/>
      <c r="AF263" s="68"/>
      <c r="AG263" s="68"/>
      <c r="AH263" s="68"/>
      <c r="AI263" s="68"/>
      <c r="AJ263" s="68"/>
    </row>
    <row r="264" ht="15.75" customHeight="1">
      <c r="A264" s="68"/>
      <c r="B264" s="68"/>
      <c r="C264" s="68"/>
      <c r="D264" s="68"/>
      <c r="E264" s="140"/>
      <c r="F264" s="68"/>
      <c r="G264" s="68"/>
      <c r="H264" s="68"/>
      <c r="I264" s="68"/>
      <c r="J264" s="68"/>
      <c r="K264" s="68"/>
      <c r="L264" s="68"/>
      <c r="M264" s="68"/>
      <c r="N264" s="371"/>
      <c r="O264" s="68"/>
      <c r="P264" s="68"/>
      <c r="Q264" s="68"/>
      <c r="R264" s="68"/>
      <c r="S264" s="68"/>
      <c r="T264" s="68"/>
      <c r="U264" s="68"/>
      <c r="V264" s="68"/>
      <c r="W264" s="68"/>
      <c r="X264" s="68"/>
      <c r="Y264" s="68"/>
      <c r="Z264" s="68"/>
      <c r="AA264" s="68"/>
      <c r="AB264" s="68"/>
      <c r="AC264" s="68"/>
      <c r="AD264" s="68"/>
      <c r="AE264" s="68"/>
      <c r="AF264" s="68"/>
      <c r="AG264" s="68"/>
      <c r="AH264" s="68"/>
      <c r="AI264" s="68"/>
      <c r="AJ264" s="68"/>
    </row>
    <row r="265" ht="15.75" customHeight="1">
      <c r="A265" s="68"/>
      <c r="B265" s="68"/>
      <c r="C265" s="68"/>
      <c r="D265" s="68"/>
      <c r="E265" s="140"/>
      <c r="F265" s="68"/>
      <c r="G265" s="68"/>
      <c r="H265" s="68"/>
      <c r="I265" s="68"/>
      <c r="J265" s="68"/>
      <c r="K265" s="68"/>
      <c r="L265" s="68"/>
      <c r="M265" s="68"/>
      <c r="N265" s="371"/>
      <c r="O265" s="68"/>
      <c r="P265" s="68"/>
      <c r="Q265" s="68"/>
      <c r="R265" s="68"/>
      <c r="S265" s="68"/>
      <c r="T265" s="68"/>
      <c r="U265" s="68"/>
      <c r="V265" s="68"/>
      <c r="W265" s="68"/>
      <c r="X265" s="68"/>
      <c r="Y265" s="68"/>
      <c r="Z265" s="68"/>
      <c r="AA265" s="68"/>
      <c r="AB265" s="68"/>
      <c r="AC265" s="68"/>
      <c r="AD265" s="68"/>
      <c r="AE265" s="68"/>
      <c r="AF265" s="68"/>
      <c r="AG265" s="68"/>
      <c r="AH265" s="68"/>
      <c r="AI265" s="68"/>
      <c r="AJ265" s="68"/>
    </row>
    <row r="266" ht="15.75" customHeight="1">
      <c r="A266" s="68"/>
      <c r="B266" s="68"/>
      <c r="C266" s="68"/>
      <c r="D266" s="68"/>
      <c r="E266" s="140"/>
      <c r="F266" s="68"/>
      <c r="G266" s="68"/>
      <c r="H266" s="68"/>
      <c r="I266" s="68"/>
      <c r="J266" s="68"/>
      <c r="K266" s="68"/>
      <c r="L266" s="68"/>
      <c r="M266" s="68"/>
      <c r="N266" s="371"/>
      <c r="O266" s="68"/>
      <c r="P266" s="68"/>
      <c r="Q266" s="68"/>
      <c r="R266" s="68"/>
      <c r="S266" s="68"/>
      <c r="T266" s="68"/>
      <c r="U266" s="68"/>
      <c r="V266" s="68"/>
      <c r="W266" s="68"/>
      <c r="X266" s="68"/>
      <c r="Y266" s="68"/>
      <c r="Z266" s="68"/>
      <c r="AA266" s="68"/>
      <c r="AB266" s="68"/>
      <c r="AC266" s="68"/>
      <c r="AD266" s="68"/>
      <c r="AE266" s="68"/>
      <c r="AF266" s="68"/>
      <c r="AG266" s="68"/>
      <c r="AH266" s="68"/>
      <c r="AI266" s="68"/>
      <c r="AJ266" s="68"/>
    </row>
    <row r="267" ht="15.75" customHeight="1">
      <c r="A267" s="68"/>
      <c r="B267" s="68"/>
      <c r="C267" s="68"/>
      <c r="D267" s="68"/>
      <c r="E267" s="140"/>
      <c r="F267" s="68"/>
      <c r="G267" s="68"/>
      <c r="H267" s="68"/>
      <c r="I267" s="68"/>
      <c r="J267" s="68"/>
      <c r="K267" s="68"/>
      <c r="L267" s="68"/>
      <c r="M267" s="68"/>
      <c r="N267" s="371"/>
      <c r="O267" s="68"/>
      <c r="P267" s="68"/>
      <c r="Q267" s="68"/>
      <c r="R267" s="68"/>
      <c r="S267" s="68"/>
      <c r="T267" s="68"/>
      <c r="U267" s="68"/>
      <c r="V267" s="68"/>
      <c r="W267" s="68"/>
      <c r="X267" s="68"/>
      <c r="Y267" s="68"/>
      <c r="Z267" s="68"/>
      <c r="AA267" s="68"/>
      <c r="AB267" s="68"/>
      <c r="AC267" s="68"/>
      <c r="AD267" s="68"/>
      <c r="AE267" s="68"/>
      <c r="AF267" s="68"/>
      <c r="AG267" s="68"/>
      <c r="AH267" s="68"/>
      <c r="AI267" s="68"/>
      <c r="AJ267" s="68"/>
    </row>
    <row r="268" ht="15.75" customHeight="1">
      <c r="A268" s="68"/>
      <c r="B268" s="68"/>
      <c r="C268" s="68"/>
      <c r="D268" s="68"/>
      <c r="E268" s="140"/>
      <c r="F268" s="68"/>
      <c r="G268" s="68"/>
      <c r="H268" s="68"/>
      <c r="I268" s="68"/>
      <c r="J268" s="68"/>
      <c r="K268" s="68"/>
      <c r="L268" s="68"/>
      <c r="M268" s="68"/>
      <c r="N268" s="371"/>
      <c r="O268" s="68"/>
      <c r="P268" s="68"/>
      <c r="Q268" s="68"/>
      <c r="R268" s="68"/>
      <c r="S268" s="68"/>
      <c r="T268" s="68"/>
      <c r="U268" s="68"/>
      <c r="V268" s="68"/>
      <c r="W268" s="68"/>
      <c r="X268" s="68"/>
      <c r="Y268" s="68"/>
      <c r="Z268" s="68"/>
      <c r="AA268" s="68"/>
      <c r="AB268" s="68"/>
      <c r="AC268" s="68"/>
      <c r="AD268" s="68"/>
      <c r="AE268" s="68"/>
      <c r="AF268" s="68"/>
      <c r="AG268" s="68"/>
      <c r="AH268" s="68"/>
      <c r="AI268" s="68"/>
      <c r="AJ268" s="68"/>
    </row>
    <row r="269" ht="15.75" customHeight="1">
      <c r="A269" s="68"/>
      <c r="B269" s="68"/>
      <c r="C269" s="68"/>
      <c r="D269" s="68"/>
      <c r="E269" s="140"/>
      <c r="F269" s="68"/>
      <c r="G269" s="68"/>
      <c r="H269" s="68"/>
      <c r="I269" s="68"/>
      <c r="J269" s="68"/>
      <c r="K269" s="68"/>
      <c r="L269" s="68"/>
      <c r="M269" s="68"/>
      <c r="N269" s="371"/>
      <c r="O269" s="68"/>
      <c r="P269" s="68"/>
      <c r="Q269" s="68"/>
      <c r="R269" s="68"/>
      <c r="S269" s="68"/>
      <c r="T269" s="68"/>
      <c r="U269" s="68"/>
      <c r="V269" s="68"/>
      <c r="W269" s="68"/>
      <c r="X269" s="68"/>
      <c r="Y269" s="68"/>
      <c r="Z269" s="68"/>
      <c r="AA269" s="68"/>
      <c r="AB269" s="68"/>
      <c r="AC269" s="68"/>
      <c r="AD269" s="68"/>
      <c r="AE269" s="68"/>
      <c r="AF269" s="68"/>
      <c r="AG269" s="68"/>
      <c r="AH269" s="68"/>
      <c r="AI269" s="68"/>
      <c r="AJ269" s="68"/>
    </row>
    <row r="270" ht="15.75" customHeight="1">
      <c r="A270" s="68"/>
      <c r="B270" s="68"/>
      <c r="C270" s="68"/>
      <c r="D270" s="68"/>
      <c r="E270" s="140"/>
      <c r="F270" s="68"/>
      <c r="G270" s="68"/>
      <c r="H270" s="68"/>
      <c r="I270" s="68"/>
      <c r="J270" s="68"/>
      <c r="K270" s="68"/>
      <c r="L270" s="68"/>
      <c r="M270" s="68"/>
      <c r="N270" s="371"/>
      <c r="O270" s="68"/>
      <c r="P270" s="68"/>
      <c r="Q270" s="68"/>
      <c r="R270" s="68"/>
      <c r="S270" s="68"/>
      <c r="T270" s="68"/>
      <c r="U270" s="68"/>
      <c r="V270" s="68"/>
      <c r="W270" s="68"/>
      <c r="X270" s="68"/>
      <c r="Y270" s="68"/>
      <c r="Z270" s="68"/>
      <c r="AA270" s="68"/>
      <c r="AB270" s="68"/>
      <c r="AC270" s="68"/>
      <c r="AD270" s="68"/>
      <c r="AE270" s="68"/>
      <c r="AF270" s="68"/>
      <c r="AG270" s="68"/>
      <c r="AH270" s="68"/>
      <c r="AI270" s="68"/>
      <c r="AJ270" s="68"/>
    </row>
    <row r="271" ht="15.75" customHeight="1">
      <c r="A271" s="68"/>
      <c r="B271" s="68"/>
      <c r="C271" s="68"/>
      <c r="D271" s="68"/>
      <c r="E271" s="140"/>
      <c r="F271" s="68"/>
      <c r="G271" s="68"/>
      <c r="H271" s="68"/>
      <c r="I271" s="68"/>
      <c r="J271" s="68"/>
      <c r="K271" s="68"/>
      <c r="L271" s="68"/>
      <c r="M271" s="68"/>
      <c r="N271" s="371"/>
      <c r="O271" s="68"/>
      <c r="P271" s="68"/>
      <c r="Q271" s="68"/>
      <c r="R271" s="68"/>
      <c r="S271" s="68"/>
      <c r="T271" s="68"/>
      <c r="U271" s="68"/>
      <c r="V271" s="68"/>
      <c r="W271" s="68"/>
      <c r="X271" s="68"/>
      <c r="Y271" s="68"/>
      <c r="Z271" s="68"/>
      <c r="AA271" s="68"/>
      <c r="AB271" s="68"/>
      <c r="AC271" s="68"/>
      <c r="AD271" s="68"/>
      <c r="AE271" s="68"/>
      <c r="AF271" s="68"/>
      <c r="AG271" s="68"/>
      <c r="AH271" s="68"/>
      <c r="AI271" s="68"/>
      <c r="AJ271" s="68"/>
    </row>
    <row r="272" ht="15.75" customHeight="1">
      <c r="A272" s="68"/>
      <c r="B272" s="68"/>
      <c r="C272" s="68"/>
      <c r="D272" s="68"/>
      <c r="E272" s="140"/>
      <c r="F272" s="68"/>
      <c r="G272" s="68"/>
      <c r="H272" s="68"/>
      <c r="I272" s="68"/>
      <c r="J272" s="68"/>
      <c r="K272" s="68"/>
      <c r="L272" s="68"/>
      <c r="M272" s="68"/>
      <c r="N272" s="371"/>
      <c r="O272" s="68"/>
      <c r="P272" s="68"/>
      <c r="Q272" s="68"/>
      <c r="R272" s="68"/>
      <c r="S272" s="68"/>
      <c r="T272" s="68"/>
      <c r="U272" s="68"/>
      <c r="V272" s="68"/>
      <c r="W272" s="68"/>
      <c r="X272" s="68"/>
      <c r="Y272" s="68"/>
      <c r="Z272" s="68"/>
      <c r="AA272" s="68"/>
      <c r="AB272" s="68"/>
      <c r="AC272" s="68"/>
      <c r="AD272" s="68"/>
      <c r="AE272" s="68"/>
      <c r="AF272" s="68"/>
      <c r="AG272" s="68"/>
      <c r="AH272" s="68"/>
      <c r="AI272" s="68"/>
      <c r="AJ272" s="68"/>
    </row>
    <row r="273" ht="15.75" customHeight="1">
      <c r="A273" s="68"/>
      <c r="B273" s="68"/>
      <c r="C273" s="68"/>
      <c r="D273" s="68"/>
      <c r="E273" s="140"/>
      <c r="F273" s="68"/>
      <c r="G273" s="68"/>
      <c r="H273" s="68"/>
      <c r="I273" s="68"/>
      <c r="J273" s="68"/>
      <c r="K273" s="68"/>
      <c r="L273" s="68"/>
      <c r="M273" s="68"/>
      <c r="N273" s="371"/>
      <c r="O273" s="68"/>
      <c r="P273" s="68"/>
      <c r="Q273" s="68"/>
      <c r="R273" s="68"/>
      <c r="S273" s="68"/>
      <c r="T273" s="68"/>
      <c r="U273" s="68"/>
      <c r="V273" s="68"/>
      <c r="W273" s="68"/>
      <c r="X273" s="68"/>
      <c r="Y273" s="68"/>
      <c r="Z273" s="68"/>
      <c r="AA273" s="68"/>
      <c r="AB273" s="68"/>
      <c r="AC273" s="68"/>
      <c r="AD273" s="68"/>
      <c r="AE273" s="68"/>
      <c r="AF273" s="68"/>
      <c r="AG273" s="68"/>
      <c r="AH273" s="68"/>
      <c r="AI273" s="68"/>
      <c r="AJ273" s="68"/>
    </row>
    <row r="274" ht="15.75" customHeight="1">
      <c r="A274" s="68"/>
      <c r="B274" s="68"/>
      <c r="C274" s="68"/>
      <c r="D274" s="68"/>
      <c r="E274" s="140"/>
      <c r="F274" s="68"/>
      <c r="G274" s="68"/>
      <c r="H274" s="68"/>
      <c r="I274" s="68"/>
      <c r="J274" s="68"/>
      <c r="K274" s="68"/>
      <c r="L274" s="68"/>
      <c r="M274" s="68"/>
      <c r="N274" s="371"/>
      <c r="O274" s="68"/>
      <c r="P274" s="68"/>
      <c r="Q274" s="68"/>
      <c r="R274" s="68"/>
      <c r="S274" s="68"/>
      <c r="T274" s="68"/>
      <c r="U274" s="68"/>
      <c r="V274" s="68"/>
      <c r="W274" s="68"/>
      <c r="X274" s="68"/>
      <c r="Y274" s="68"/>
      <c r="Z274" s="68"/>
      <c r="AA274" s="68"/>
      <c r="AB274" s="68"/>
      <c r="AC274" s="68"/>
      <c r="AD274" s="68"/>
      <c r="AE274" s="68"/>
      <c r="AF274" s="68"/>
      <c r="AG274" s="68"/>
      <c r="AH274" s="68"/>
      <c r="AI274" s="68"/>
      <c r="AJ274" s="68"/>
    </row>
    <row r="275" ht="15.75" customHeight="1">
      <c r="A275" s="68"/>
      <c r="B275" s="68"/>
      <c r="C275" s="68"/>
      <c r="D275" s="68"/>
      <c r="E275" s="140"/>
      <c r="F275" s="68"/>
      <c r="G275" s="68"/>
      <c r="H275" s="68"/>
      <c r="I275" s="68"/>
      <c r="J275" s="68"/>
      <c r="K275" s="68"/>
      <c r="L275" s="68"/>
      <c r="M275" s="68"/>
      <c r="N275" s="371"/>
      <c r="O275" s="68"/>
      <c r="P275" s="68"/>
      <c r="Q275" s="68"/>
      <c r="R275" s="68"/>
      <c r="S275" s="68"/>
      <c r="T275" s="68"/>
      <c r="U275" s="68"/>
      <c r="V275" s="68"/>
      <c r="W275" s="68"/>
      <c r="X275" s="68"/>
      <c r="Y275" s="68"/>
      <c r="Z275" s="68"/>
      <c r="AA275" s="68"/>
      <c r="AB275" s="68"/>
      <c r="AC275" s="68"/>
      <c r="AD275" s="68"/>
      <c r="AE275" s="68"/>
      <c r="AF275" s="68"/>
      <c r="AG275" s="68"/>
      <c r="AH275" s="68"/>
      <c r="AI275" s="68"/>
      <c r="AJ275" s="68"/>
    </row>
    <row r="276" ht="15.75" customHeight="1">
      <c r="A276" s="68"/>
      <c r="B276" s="68"/>
      <c r="C276" s="68"/>
      <c r="D276" s="68"/>
      <c r="E276" s="140"/>
      <c r="F276" s="68"/>
      <c r="G276" s="68"/>
      <c r="H276" s="68"/>
      <c r="I276" s="68"/>
      <c r="J276" s="68"/>
      <c r="K276" s="68"/>
      <c r="L276" s="68"/>
      <c r="M276" s="68"/>
      <c r="N276" s="371"/>
      <c r="O276" s="68"/>
      <c r="P276" s="68"/>
      <c r="Q276" s="68"/>
      <c r="R276" s="68"/>
      <c r="S276" s="68"/>
      <c r="T276" s="68"/>
      <c r="U276" s="68"/>
      <c r="V276" s="68"/>
      <c r="W276" s="68"/>
      <c r="X276" s="68"/>
      <c r="Y276" s="68"/>
      <c r="Z276" s="68"/>
      <c r="AA276" s="68"/>
      <c r="AB276" s="68"/>
      <c r="AC276" s="68"/>
      <c r="AD276" s="68"/>
      <c r="AE276" s="68"/>
      <c r="AF276" s="68"/>
      <c r="AG276" s="68"/>
      <c r="AH276" s="68"/>
      <c r="AI276" s="68"/>
      <c r="AJ276" s="68"/>
    </row>
    <row r="277" ht="15.75" customHeight="1">
      <c r="A277" s="68"/>
      <c r="B277" s="68"/>
      <c r="C277" s="68"/>
      <c r="D277" s="68"/>
      <c r="E277" s="140"/>
      <c r="F277" s="68"/>
      <c r="G277" s="68"/>
      <c r="H277" s="68"/>
      <c r="I277" s="68"/>
      <c r="J277" s="68"/>
      <c r="K277" s="68"/>
      <c r="L277" s="68"/>
      <c r="M277" s="68"/>
      <c r="N277" s="371"/>
      <c r="O277" s="68"/>
      <c r="P277" s="68"/>
      <c r="Q277" s="68"/>
      <c r="R277" s="68"/>
      <c r="S277" s="68"/>
      <c r="T277" s="68"/>
      <c r="U277" s="68"/>
      <c r="V277" s="68"/>
      <c r="W277" s="68"/>
      <c r="X277" s="68"/>
      <c r="Y277" s="68"/>
      <c r="Z277" s="68"/>
      <c r="AA277" s="68"/>
      <c r="AB277" s="68"/>
      <c r="AC277" s="68"/>
      <c r="AD277" s="68"/>
      <c r="AE277" s="68"/>
      <c r="AF277" s="68"/>
      <c r="AG277" s="68"/>
      <c r="AH277" s="68"/>
      <c r="AI277" s="68"/>
      <c r="AJ277" s="68"/>
    </row>
    <row r="278" ht="15.75" customHeight="1">
      <c r="A278" s="68"/>
      <c r="B278" s="68"/>
      <c r="C278" s="68"/>
      <c r="D278" s="68"/>
      <c r="E278" s="140"/>
      <c r="F278" s="68"/>
      <c r="G278" s="68"/>
      <c r="H278" s="68"/>
      <c r="I278" s="68"/>
      <c r="J278" s="68"/>
      <c r="K278" s="68"/>
      <c r="L278" s="68"/>
      <c r="M278" s="68"/>
      <c r="N278" s="371"/>
      <c r="O278" s="68"/>
      <c r="P278" s="68"/>
      <c r="Q278" s="68"/>
      <c r="R278" s="68"/>
      <c r="S278" s="68"/>
      <c r="T278" s="68"/>
      <c r="U278" s="68"/>
      <c r="V278" s="68"/>
      <c r="W278" s="68"/>
      <c r="X278" s="68"/>
      <c r="Y278" s="68"/>
      <c r="Z278" s="68"/>
      <c r="AA278" s="68"/>
      <c r="AB278" s="68"/>
      <c r="AC278" s="68"/>
      <c r="AD278" s="68"/>
      <c r="AE278" s="68"/>
      <c r="AF278" s="68"/>
      <c r="AG278" s="68"/>
      <c r="AH278" s="68"/>
      <c r="AI278" s="68"/>
      <c r="AJ278" s="68"/>
    </row>
    <row r="279" ht="15.75" customHeight="1">
      <c r="A279" s="68"/>
      <c r="B279" s="68"/>
      <c r="C279" s="68"/>
      <c r="D279" s="68"/>
      <c r="E279" s="140"/>
      <c r="F279" s="68"/>
      <c r="G279" s="68"/>
      <c r="H279" s="68"/>
      <c r="I279" s="68"/>
      <c r="J279" s="68"/>
      <c r="K279" s="68"/>
      <c r="L279" s="68"/>
      <c r="M279" s="68"/>
      <c r="N279" s="371"/>
      <c r="O279" s="68"/>
      <c r="P279" s="68"/>
      <c r="Q279" s="68"/>
      <c r="R279" s="68"/>
      <c r="S279" s="68"/>
      <c r="T279" s="68"/>
      <c r="U279" s="68"/>
      <c r="V279" s="68"/>
      <c r="W279" s="68"/>
      <c r="X279" s="68"/>
      <c r="Y279" s="68"/>
      <c r="Z279" s="68"/>
      <c r="AA279" s="68"/>
      <c r="AB279" s="68"/>
      <c r="AC279" s="68"/>
      <c r="AD279" s="68"/>
      <c r="AE279" s="68"/>
      <c r="AF279" s="68"/>
      <c r="AG279" s="68"/>
      <c r="AH279" s="68"/>
      <c r="AI279" s="68"/>
      <c r="AJ279" s="68"/>
    </row>
    <row r="280" ht="15.75" customHeight="1">
      <c r="A280" s="68"/>
      <c r="B280" s="68"/>
      <c r="C280" s="68"/>
      <c r="D280" s="68"/>
      <c r="E280" s="140"/>
      <c r="F280" s="68"/>
      <c r="G280" s="68"/>
      <c r="H280" s="68"/>
      <c r="I280" s="68"/>
      <c r="J280" s="68"/>
      <c r="K280" s="68"/>
      <c r="L280" s="68"/>
      <c r="M280" s="68"/>
      <c r="N280" s="371"/>
      <c r="O280" s="68"/>
      <c r="P280" s="68"/>
      <c r="Q280" s="68"/>
      <c r="R280" s="68"/>
      <c r="S280" s="68"/>
      <c r="T280" s="68"/>
      <c r="U280" s="68"/>
      <c r="V280" s="68"/>
      <c r="W280" s="68"/>
      <c r="X280" s="68"/>
      <c r="Y280" s="68"/>
      <c r="Z280" s="68"/>
      <c r="AA280" s="68"/>
      <c r="AB280" s="68"/>
      <c r="AC280" s="68"/>
      <c r="AD280" s="68"/>
      <c r="AE280" s="68"/>
      <c r="AF280" s="68"/>
      <c r="AG280" s="68"/>
      <c r="AH280" s="68"/>
      <c r="AI280" s="68"/>
      <c r="AJ280" s="68"/>
    </row>
    <row r="281" ht="15.75" customHeight="1">
      <c r="A281" s="68"/>
      <c r="B281" s="68"/>
      <c r="C281" s="68"/>
      <c r="D281" s="68"/>
      <c r="E281" s="140"/>
      <c r="F281" s="68"/>
      <c r="G281" s="68"/>
      <c r="H281" s="68"/>
      <c r="I281" s="68"/>
      <c r="J281" s="68"/>
      <c r="K281" s="68"/>
      <c r="L281" s="68"/>
      <c r="M281" s="68"/>
      <c r="N281" s="371"/>
      <c r="O281" s="68"/>
      <c r="P281" s="68"/>
      <c r="Q281" s="68"/>
      <c r="R281" s="68"/>
      <c r="S281" s="68"/>
      <c r="T281" s="68"/>
      <c r="U281" s="68"/>
      <c r="V281" s="68"/>
      <c r="W281" s="68"/>
      <c r="X281" s="68"/>
      <c r="Y281" s="68"/>
      <c r="Z281" s="68"/>
      <c r="AA281" s="68"/>
      <c r="AB281" s="68"/>
      <c r="AC281" s="68"/>
      <c r="AD281" s="68"/>
      <c r="AE281" s="68"/>
      <c r="AF281" s="68"/>
      <c r="AG281" s="68"/>
      <c r="AH281" s="68"/>
      <c r="AI281" s="68"/>
      <c r="AJ281" s="68"/>
    </row>
    <row r="282" ht="15.75" customHeight="1">
      <c r="A282" s="68"/>
      <c r="B282" s="68"/>
      <c r="C282" s="68"/>
      <c r="D282" s="68"/>
      <c r="E282" s="140"/>
      <c r="F282" s="68"/>
      <c r="G282" s="68"/>
      <c r="H282" s="68"/>
      <c r="I282" s="68"/>
      <c r="J282" s="68"/>
      <c r="K282" s="68"/>
      <c r="L282" s="68"/>
      <c r="M282" s="68"/>
      <c r="N282" s="371"/>
      <c r="O282" s="68"/>
      <c r="P282" s="68"/>
      <c r="Q282" s="68"/>
      <c r="R282" s="68"/>
      <c r="S282" s="68"/>
      <c r="T282" s="68"/>
      <c r="U282" s="68"/>
      <c r="V282" s="68"/>
      <c r="W282" s="68"/>
      <c r="X282" s="68"/>
      <c r="Y282" s="68"/>
      <c r="Z282" s="68"/>
      <c r="AA282" s="68"/>
      <c r="AB282" s="68"/>
      <c r="AC282" s="68"/>
      <c r="AD282" s="68"/>
      <c r="AE282" s="68"/>
      <c r="AF282" s="68"/>
      <c r="AG282" s="68"/>
      <c r="AH282" s="68"/>
      <c r="AI282" s="68"/>
      <c r="AJ282" s="68"/>
    </row>
    <row r="283" ht="15.75" customHeight="1">
      <c r="A283" s="68"/>
      <c r="B283" s="68"/>
      <c r="C283" s="68"/>
      <c r="D283" s="68"/>
      <c r="E283" s="140"/>
      <c r="F283" s="68"/>
      <c r="G283" s="68"/>
      <c r="H283" s="68"/>
      <c r="I283" s="68"/>
      <c r="J283" s="68"/>
      <c r="K283" s="68"/>
      <c r="L283" s="68"/>
      <c r="M283" s="68"/>
      <c r="N283" s="371"/>
      <c r="O283" s="68"/>
      <c r="P283" s="68"/>
      <c r="Q283" s="68"/>
      <c r="R283" s="68"/>
      <c r="S283" s="68"/>
      <c r="T283" s="68"/>
      <c r="U283" s="68"/>
      <c r="V283" s="68"/>
      <c r="W283" s="68"/>
      <c r="X283" s="68"/>
      <c r="Y283" s="68"/>
      <c r="Z283" s="68"/>
      <c r="AA283" s="68"/>
      <c r="AB283" s="68"/>
      <c r="AC283" s="68"/>
      <c r="AD283" s="68"/>
      <c r="AE283" s="68"/>
      <c r="AF283" s="68"/>
      <c r="AG283" s="68"/>
      <c r="AH283" s="68"/>
      <c r="AI283" s="68"/>
      <c r="AJ283" s="68"/>
    </row>
    <row r="284" ht="15.75" customHeight="1">
      <c r="A284" s="68"/>
      <c r="B284" s="68"/>
      <c r="C284" s="68"/>
      <c r="D284" s="68"/>
      <c r="E284" s="140"/>
      <c r="F284" s="68"/>
      <c r="G284" s="68"/>
      <c r="H284" s="68"/>
      <c r="I284" s="68"/>
      <c r="J284" s="68"/>
      <c r="K284" s="68"/>
      <c r="L284" s="68"/>
      <c r="M284" s="68"/>
      <c r="N284" s="371"/>
      <c r="O284" s="68"/>
      <c r="P284" s="68"/>
      <c r="Q284" s="68"/>
      <c r="R284" s="68"/>
      <c r="S284" s="68"/>
      <c r="T284" s="68"/>
      <c r="U284" s="68"/>
      <c r="V284" s="68"/>
      <c r="W284" s="68"/>
      <c r="X284" s="68"/>
      <c r="Y284" s="68"/>
      <c r="Z284" s="68"/>
      <c r="AA284" s="68"/>
      <c r="AB284" s="68"/>
      <c r="AC284" s="68"/>
      <c r="AD284" s="68"/>
      <c r="AE284" s="68"/>
      <c r="AF284" s="68"/>
      <c r="AG284" s="68"/>
      <c r="AH284" s="68"/>
      <c r="AI284" s="68"/>
      <c r="AJ284" s="68"/>
    </row>
    <row r="285" ht="15.75" customHeight="1">
      <c r="A285" s="68"/>
      <c r="B285" s="68"/>
      <c r="C285" s="68"/>
      <c r="D285" s="68"/>
      <c r="E285" s="140"/>
      <c r="F285" s="68"/>
      <c r="G285" s="68"/>
      <c r="H285" s="68"/>
      <c r="I285" s="68"/>
      <c r="J285" s="68"/>
      <c r="K285" s="68"/>
      <c r="L285" s="68"/>
      <c r="M285" s="68"/>
      <c r="N285" s="371"/>
      <c r="O285" s="68"/>
      <c r="P285" s="68"/>
      <c r="Q285" s="68"/>
      <c r="R285" s="68"/>
      <c r="S285" s="68"/>
      <c r="T285" s="68"/>
      <c r="U285" s="68"/>
      <c r="V285" s="68"/>
      <c r="W285" s="68"/>
      <c r="X285" s="68"/>
      <c r="Y285" s="68"/>
      <c r="Z285" s="68"/>
      <c r="AA285" s="68"/>
      <c r="AB285" s="68"/>
      <c r="AC285" s="68"/>
      <c r="AD285" s="68"/>
      <c r="AE285" s="68"/>
      <c r="AF285" s="68"/>
      <c r="AG285" s="68"/>
      <c r="AH285" s="68"/>
      <c r="AI285" s="68"/>
      <c r="AJ285" s="68"/>
    </row>
    <row r="286" ht="15.75" customHeight="1">
      <c r="A286" s="68"/>
      <c r="B286" s="68"/>
      <c r="C286" s="68"/>
      <c r="D286" s="68"/>
      <c r="E286" s="140"/>
      <c r="F286" s="68"/>
      <c r="G286" s="68"/>
      <c r="H286" s="68"/>
      <c r="I286" s="68"/>
      <c r="J286" s="68"/>
      <c r="K286" s="68"/>
      <c r="L286" s="68"/>
      <c r="M286" s="68"/>
      <c r="N286" s="371"/>
      <c r="O286" s="68"/>
      <c r="P286" s="68"/>
      <c r="Q286" s="68"/>
      <c r="R286" s="68"/>
      <c r="S286" s="68"/>
      <c r="T286" s="68"/>
      <c r="U286" s="68"/>
      <c r="V286" s="68"/>
      <c r="W286" s="68"/>
      <c r="X286" s="68"/>
      <c r="Y286" s="68"/>
      <c r="Z286" s="68"/>
      <c r="AA286" s="68"/>
      <c r="AB286" s="68"/>
      <c r="AC286" s="68"/>
      <c r="AD286" s="68"/>
      <c r="AE286" s="68"/>
      <c r="AF286" s="68"/>
      <c r="AG286" s="68"/>
      <c r="AH286" s="68"/>
      <c r="AI286" s="68"/>
      <c r="AJ286" s="68"/>
    </row>
    <row r="287" ht="15.75" customHeight="1">
      <c r="A287" s="68"/>
      <c r="B287" s="68"/>
      <c r="C287" s="68"/>
      <c r="D287" s="68"/>
      <c r="E287" s="140"/>
      <c r="F287" s="68"/>
      <c r="G287" s="68"/>
      <c r="H287" s="68"/>
      <c r="I287" s="68"/>
      <c r="J287" s="68"/>
      <c r="K287" s="68"/>
      <c r="L287" s="68"/>
      <c r="M287" s="68"/>
      <c r="N287" s="371"/>
      <c r="O287" s="68"/>
      <c r="P287" s="68"/>
      <c r="Q287" s="68"/>
      <c r="R287" s="68"/>
      <c r="S287" s="68"/>
      <c r="T287" s="68"/>
      <c r="U287" s="68"/>
      <c r="V287" s="68"/>
      <c r="W287" s="68"/>
      <c r="X287" s="68"/>
      <c r="Y287" s="68"/>
      <c r="Z287" s="68"/>
      <c r="AA287" s="68"/>
      <c r="AB287" s="68"/>
      <c r="AC287" s="68"/>
      <c r="AD287" s="68"/>
      <c r="AE287" s="68"/>
      <c r="AF287" s="68"/>
      <c r="AG287" s="68"/>
      <c r="AH287" s="68"/>
      <c r="AI287" s="68"/>
      <c r="AJ287" s="68"/>
    </row>
    <row r="288" ht="15.75" customHeight="1">
      <c r="A288" s="68"/>
      <c r="B288" s="68"/>
      <c r="C288" s="68"/>
      <c r="D288" s="68"/>
      <c r="E288" s="140"/>
      <c r="F288" s="68"/>
      <c r="G288" s="68"/>
      <c r="H288" s="68"/>
      <c r="I288" s="68"/>
      <c r="J288" s="68"/>
      <c r="K288" s="68"/>
      <c r="L288" s="68"/>
      <c r="M288" s="68"/>
      <c r="N288" s="371"/>
      <c r="O288" s="68"/>
      <c r="P288" s="68"/>
      <c r="Q288" s="68"/>
      <c r="R288" s="68"/>
      <c r="S288" s="68"/>
      <c r="T288" s="68"/>
      <c r="U288" s="68"/>
      <c r="V288" s="68"/>
      <c r="W288" s="68"/>
      <c r="X288" s="68"/>
      <c r="Y288" s="68"/>
      <c r="Z288" s="68"/>
      <c r="AA288" s="68"/>
      <c r="AB288" s="68"/>
      <c r="AC288" s="68"/>
      <c r="AD288" s="68"/>
      <c r="AE288" s="68"/>
      <c r="AF288" s="68"/>
      <c r="AG288" s="68"/>
      <c r="AH288" s="68"/>
      <c r="AI288" s="68"/>
      <c r="AJ288" s="68"/>
    </row>
    <row r="289" ht="15.75" customHeight="1">
      <c r="A289" s="68"/>
      <c r="B289" s="68"/>
      <c r="C289" s="68"/>
      <c r="D289" s="68"/>
      <c r="E289" s="140"/>
      <c r="F289" s="68"/>
      <c r="G289" s="68"/>
      <c r="H289" s="68"/>
      <c r="I289" s="68"/>
      <c r="J289" s="68"/>
      <c r="K289" s="68"/>
      <c r="L289" s="68"/>
      <c r="M289" s="68"/>
      <c r="N289" s="371"/>
      <c r="O289" s="68"/>
      <c r="P289" s="68"/>
      <c r="Q289" s="68"/>
      <c r="R289" s="68"/>
      <c r="S289" s="68"/>
      <c r="T289" s="68"/>
      <c r="U289" s="68"/>
      <c r="V289" s="68"/>
      <c r="W289" s="68"/>
      <c r="X289" s="68"/>
      <c r="Y289" s="68"/>
      <c r="Z289" s="68"/>
      <c r="AA289" s="68"/>
      <c r="AB289" s="68"/>
      <c r="AC289" s="68"/>
      <c r="AD289" s="68"/>
      <c r="AE289" s="68"/>
      <c r="AF289" s="68"/>
      <c r="AG289" s="68"/>
      <c r="AH289" s="68"/>
      <c r="AI289" s="68"/>
      <c r="AJ289" s="68"/>
    </row>
    <row r="290" ht="15.75" customHeight="1">
      <c r="A290" s="68"/>
      <c r="B290" s="68"/>
      <c r="C290" s="68"/>
      <c r="D290" s="68"/>
      <c r="E290" s="140"/>
      <c r="F290" s="68"/>
      <c r="G290" s="68"/>
      <c r="H290" s="68"/>
      <c r="I290" s="68"/>
      <c r="J290" s="68"/>
      <c r="K290" s="68"/>
      <c r="L290" s="68"/>
      <c r="M290" s="68"/>
      <c r="N290" s="371"/>
      <c r="O290" s="68"/>
      <c r="P290" s="68"/>
      <c r="Q290" s="68"/>
      <c r="R290" s="68"/>
      <c r="S290" s="68"/>
      <c r="T290" s="68"/>
      <c r="U290" s="68"/>
      <c r="V290" s="68"/>
      <c r="W290" s="68"/>
      <c r="X290" s="68"/>
      <c r="Y290" s="68"/>
      <c r="Z290" s="68"/>
      <c r="AA290" s="68"/>
      <c r="AB290" s="68"/>
      <c r="AC290" s="68"/>
      <c r="AD290" s="68"/>
      <c r="AE290" s="68"/>
      <c r="AF290" s="68"/>
      <c r="AG290" s="68"/>
      <c r="AH290" s="68"/>
      <c r="AI290" s="68"/>
      <c r="AJ290" s="68"/>
    </row>
    <row r="291" ht="15.75" customHeight="1">
      <c r="A291" s="68"/>
      <c r="B291" s="68"/>
      <c r="C291" s="68"/>
      <c r="D291" s="68"/>
      <c r="E291" s="140"/>
      <c r="F291" s="68"/>
      <c r="G291" s="68"/>
      <c r="H291" s="68"/>
      <c r="I291" s="68"/>
      <c r="J291" s="68"/>
      <c r="K291" s="68"/>
      <c r="L291" s="68"/>
      <c r="M291" s="68"/>
      <c r="N291" s="371"/>
      <c r="O291" s="68"/>
      <c r="P291" s="68"/>
      <c r="Q291" s="68"/>
      <c r="R291" s="68"/>
      <c r="S291" s="68"/>
      <c r="T291" s="68"/>
      <c r="U291" s="68"/>
      <c r="V291" s="68"/>
      <c r="W291" s="68"/>
      <c r="X291" s="68"/>
      <c r="Y291" s="68"/>
      <c r="Z291" s="68"/>
      <c r="AA291" s="68"/>
      <c r="AB291" s="68"/>
      <c r="AC291" s="68"/>
      <c r="AD291" s="68"/>
      <c r="AE291" s="68"/>
      <c r="AF291" s="68"/>
      <c r="AG291" s="68"/>
      <c r="AH291" s="68"/>
      <c r="AI291" s="68"/>
      <c r="AJ291" s="68"/>
    </row>
    <row r="292" ht="15.75" customHeight="1">
      <c r="A292" s="68"/>
      <c r="B292" s="68"/>
      <c r="C292" s="68"/>
      <c r="D292" s="68"/>
      <c r="E292" s="140"/>
      <c r="F292" s="68"/>
      <c r="G292" s="68"/>
      <c r="H292" s="68"/>
      <c r="I292" s="68"/>
      <c r="J292" s="68"/>
      <c r="K292" s="68"/>
      <c r="L292" s="68"/>
      <c r="M292" s="68"/>
      <c r="N292" s="371"/>
      <c r="O292" s="68"/>
      <c r="P292" s="68"/>
      <c r="Q292" s="68"/>
      <c r="R292" s="68"/>
      <c r="S292" s="68"/>
      <c r="T292" s="68"/>
      <c r="U292" s="68"/>
      <c r="V292" s="68"/>
      <c r="W292" s="68"/>
      <c r="X292" s="68"/>
      <c r="Y292" s="68"/>
      <c r="Z292" s="68"/>
      <c r="AA292" s="68"/>
      <c r="AB292" s="68"/>
      <c r="AC292" s="68"/>
      <c r="AD292" s="68"/>
      <c r="AE292" s="68"/>
      <c r="AF292" s="68"/>
      <c r="AG292" s="68"/>
      <c r="AH292" s="68"/>
      <c r="AI292" s="68"/>
      <c r="AJ292" s="68"/>
    </row>
    <row r="293" ht="15.75" customHeight="1">
      <c r="A293" s="68"/>
      <c r="B293" s="68"/>
      <c r="C293" s="68"/>
      <c r="D293" s="68"/>
      <c r="E293" s="140"/>
      <c r="F293" s="68"/>
      <c r="G293" s="68"/>
      <c r="H293" s="68"/>
      <c r="I293" s="68"/>
      <c r="J293" s="68"/>
      <c r="K293" s="68"/>
      <c r="L293" s="68"/>
      <c r="M293" s="68"/>
      <c r="N293" s="371"/>
      <c r="O293" s="68"/>
      <c r="P293" s="68"/>
      <c r="Q293" s="68"/>
      <c r="R293" s="68"/>
      <c r="S293" s="68"/>
      <c r="T293" s="68"/>
      <c r="U293" s="68"/>
      <c r="V293" s="68"/>
      <c r="W293" s="68"/>
      <c r="X293" s="68"/>
      <c r="Y293" s="68"/>
      <c r="Z293" s="68"/>
      <c r="AA293" s="68"/>
      <c r="AB293" s="68"/>
      <c r="AC293" s="68"/>
      <c r="AD293" s="68"/>
      <c r="AE293" s="68"/>
      <c r="AF293" s="68"/>
      <c r="AG293" s="68"/>
      <c r="AH293" s="68"/>
      <c r="AI293" s="68"/>
      <c r="AJ293" s="68"/>
    </row>
    <row r="294" ht="15.75" customHeight="1">
      <c r="A294" s="68"/>
      <c r="B294" s="68"/>
      <c r="C294" s="68"/>
      <c r="D294" s="68"/>
      <c r="E294" s="140"/>
      <c r="F294" s="68"/>
      <c r="G294" s="68"/>
      <c r="H294" s="68"/>
      <c r="I294" s="68"/>
      <c r="J294" s="68"/>
      <c r="K294" s="68"/>
      <c r="L294" s="68"/>
      <c r="M294" s="68"/>
      <c r="N294" s="371"/>
      <c r="O294" s="68"/>
      <c r="P294" s="68"/>
      <c r="Q294" s="68"/>
      <c r="R294" s="68"/>
      <c r="S294" s="68"/>
      <c r="T294" s="68"/>
      <c r="U294" s="68"/>
      <c r="V294" s="68"/>
      <c r="W294" s="68"/>
      <c r="X294" s="68"/>
      <c r="Y294" s="68"/>
      <c r="Z294" s="68"/>
      <c r="AA294" s="68"/>
      <c r="AB294" s="68"/>
      <c r="AC294" s="68"/>
      <c r="AD294" s="68"/>
      <c r="AE294" s="68"/>
      <c r="AF294" s="68"/>
      <c r="AG294" s="68"/>
      <c r="AH294" s="68"/>
      <c r="AI294" s="68"/>
      <c r="AJ294" s="68"/>
    </row>
    <row r="295" ht="15.75" customHeight="1">
      <c r="A295" s="68"/>
      <c r="B295" s="68"/>
      <c r="C295" s="68"/>
      <c r="D295" s="68"/>
      <c r="E295" s="140"/>
      <c r="F295" s="68"/>
      <c r="G295" s="68"/>
      <c r="H295" s="68"/>
      <c r="I295" s="68"/>
      <c r="J295" s="68"/>
      <c r="K295" s="68"/>
      <c r="L295" s="68"/>
      <c r="M295" s="68"/>
      <c r="N295" s="371"/>
      <c r="O295" s="68"/>
      <c r="P295" s="68"/>
      <c r="Q295" s="68"/>
      <c r="R295" s="68"/>
      <c r="S295" s="68"/>
      <c r="T295" s="68"/>
      <c r="U295" s="68"/>
      <c r="V295" s="68"/>
      <c r="W295" s="68"/>
      <c r="X295" s="68"/>
      <c r="Y295" s="68"/>
      <c r="Z295" s="68"/>
      <c r="AA295" s="68"/>
      <c r="AB295" s="68"/>
      <c r="AC295" s="68"/>
      <c r="AD295" s="68"/>
      <c r="AE295" s="68"/>
      <c r="AF295" s="68"/>
      <c r="AG295" s="68"/>
      <c r="AH295" s="68"/>
      <c r="AI295" s="68"/>
      <c r="AJ295" s="68"/>
    </row>
    <row r="296" ht="15.75" customHeight="1">
      <c r="A296" s="68"/>
      <c r="B296" s="68"/>
      <c r="C296" s="68"/>
      <c r="D296" s="68"/>
      <c r="E296" s="140"/>
      <c r="F296" s="68"/>
      <c r="G296" s="68"/>
      <c r="H296" s="68"/>
      <c r="I296" s="68"/>
      <c r="J296" s="68"/>
      <c r="K296" s="68"/>
      <c r="L296" s="68"/>
      <c r="M296" s="68"/>
      <c r="N296" s="371"/>
      <c r="O296" s="68"/>
      <c r="P296" s="68"/>
      <c r="Q296" s="68"/>
      <c r="R296" s="68"/>
      <c r="S296" s="68"/>
      <c r="T296" s="68"/>
      <c r="U296" s="68"/>
      <c r="V296" s="68"/>
      <c r="W296" s="68"/>
      <c r="X296" s="68"/>
      <c r="Y296" s="68"/>
      <c r="Z296" s="68"/>
      <c r="AA296" s="68"/>
      <c r="AB296" s="68"/>
      <c r="AC296" s="68"/>
      <c r="AD296" s="68"/>
      <c r="AE296" s="68"/>
      <c r="AF296" s="68"/>
      <c r="AG296" s="68"/>
      <c r="AH296" s="68"/>
      <c r="AI296" s="68"/>
      <c r="AJ296" s="68"/>
    </row>
    <row r="297" ht="15.75" customHeight="1">
      <c r="A297" s="68"/>
      <c r="B297" s="68"/>
      <c r="C297" s="68"/>
      <c r="D297" s="68"/>
      <c r="E297" s="140"/>
      <c r="F297" s="68"/>
      <c r="G297" s="68"/>
      <c r="H297" s="68"/>
      <c r="I297" s="68"/>
      <c r="J297" s="68"/>
      <c r="K297" s="68"/>
      <c r="L297" s="68"/>
      <c r="M297" s="68"/>
      <c r="N297" s="371"/>
      <c r="O297" s="68"/>
      <c r="P297" s="68"/>
      <c r="Q297" s="68"/>
      <c r="R297" s="68"/>
      <c r="S297" s="68"/>
      <c r="T297" s="68"/>
      <c r="U297" s="68"/>
      <c r="V297" s="68"/>
      <c r="W297" s="68"/>
      <c r="X297" s="68"/>
      <c r="Y297" s="68"/>
      <c r="Z297" s="68"/>
      <c r="AA297" s="68"/>
      <c r="AB297" s="68"/>
      <c r="AC297" s="68"/>
      <c r="AD297" s="68"/>
      <c r="AE297" s="68"/>
      <c r="AF297" s="68"/>
      <c r="AG297" s="68"/>
      <c r="AH297" s="68"/>
      <c r="AI297" s="68"/>
      <c r="AJ297" s="68"/>
    </row>
    <row r="298" ht="15.75" customHeight="1">
      <c r="A298" s="68"/>
      <c r="B298" s="68"/>
      <c r="C298" s="68"/>
      <c r="D298" s="68"/>
      <c r="E298" s="140"/>
      <c r="F298" s="68"/>
      <c r="G298" s="68"/>
      <c r="H298" s="68"/>
      <c r="I298" s="68"/>
      <c r="J298" s="68"/>
      <c r="K298" s="68"/>
      <c r="L298" s="68"/>
      <c r="M298" s="68"/>
      <c r="N298" s="371"/>
      <c r="O298" s="68"/>
      <c r="P298" s="68"/>
      <c r="Q298" s="68"/>
      <c r="R298" s="68"/>
      <c r="S298" s="68"/>
      <c r="T298" s="68"/>
      <c r="U298" s="68"/>
      <c r="V298" s="68"/>
      <c r="W298" s="68"/>
      <c r="X298" s="68"/>
      <c r="Y298" s="68"/>
      <c r="Z298" s="68"/>
      <c r="AA298" s="68"/>
      <c r="AB298" s="68"/>
      <c r="AC298" s="68"/>
      <c r="AD298" s="68"/>
      <c r="AE298" s="68"/>
      <c r="AF298" s="68"/>
      <c r="AG298" s="68"/>
      <c r="AH298" s="68"/>
      <c r="AI298" s="68"/>
      <c r="AJ298" s="68"/>
    </row>
    <row r="299" ht="15.75" customHeight="1">
      <c r="A299" s="68"/>
      <c r="B299" s="68"/>
      <c r="C299" s="68"/>
      <c r="D299" s="68"/>
      <c r="E299" s="140"/>
      <c r="F299" s="68"/>
      <c r="G299" s="68"/>
      <c r="H299" s="68"/>
      <c r="I299" s="68"/>
      <c r="J299" s="68"/>
      <c r="K299" s="68"/>
      <c r="L299" s="68"/>
      <c r="M299" s="68"/>
      <c r="N299" s="371"/>
      <c r="O299" s="68"/>
      <c r="P299" s="68"/>
      <c r="Q299" s="68"/>
      <c r="R299" s="68"/>
      <c r="S299" s="68"/>
      <c r="T299" s="68"/>
      <c r="U299" s="68"/>
      <c r="V299" s="68"/>
      <c r="W299" s="68"/>
      <c r="X299" s="68"/>
      <c r="Y299" s="68"/>
      <c r="Z299" s="68"/>
      <c r="AA299" s="68"/>
      <c r="AB299" s="68"/>
      <c r="AC299" s="68"/>
      <c r="AD299" s="68"/>
      <c r="AE299" s="68"/>
      <c r="AF299" s="68"/>
      <c r="AG299" s="68"/>
      <c r="AH299" s="68"/>
      <c r="AI299" s="68"/>
      <c r="AJ299" s="68"/>
    </row>
    <row r="300" ht="15.75" customHeight="1">
      <c r="A300" s="68"/>
      <c r="B300" s="68"/>
      <c r="C300" s="68"/>
      <c r="D300" s="68"/>
      <c r="E300" s="140"/>
      <c r="F300" s="68"/>
      <c r="G300" s="68"/>
      <c r="H300" s="68"/>
      <c r="I300" s="68"/>
      <c r="J300" s="68"/>
      <c r="K300" s="68"/>
      <c r="L300" s="68"/>
      <c r="M300" s="68"/>
      <c r="N300" s="371"/>
      <c r="O300" s="68"/>
      <c r="P300" s="68"/>
      <c r="Q300" s="68"/>
      <c r="R300" s="68"/>
      <c r="S300" s="68"/>
      <c r="T300" s="68"/>
      <c r="U300" s="68"/>
      <c r="V300" s="68"/>
      <c r="W300" s="68"/>
      <c r="X300" s="68"/>
      <c r="Y300" s="68"/>
      <c r="Z300" s="68"/>
      <c r="AA300" s="68"/>
      <c r="AB300" s="68"/>
      <c r="AC300" s="68"/>
      <c r="AD300" s="68"/>
      <c r="AE300" s="68"/>
      <c r="AF300" s="68"/>
      <c r="AG300" s="68"/>
      <c r="AH300" s="68"/>
      <c r="AI300" s="68"/>
      <c r="AJ300" s="68"/>
    </row>
    <row r="301" ht="15.75" customHeight="1">
      <c r="A301" s="68"/>
      <c r="B301" s="68"/>
      <c r="C301" s="68"/>
      <c r="D301" s="68"/>
      <c r="E301" s="140"/>
      <c r="F301" s="68"/>
      <c r="G301" s="68"/>
      <c r="H301" s="68"/>
      <c r="I301" s="68"/>
      <c r="J301" s="68"/>
      <c r="K301" s="68"/>
      <c r="L301" s="68"/>
      <c r="M301" s="68"/>
      <c r="N301" s="371"/>
      <c r="O301" s="68"/>
      <c r="P301" s="68"/>
      <c r="Q301" s="68"/>
      <c r="R301" s="68"/>
      <c r="S301" s="68"/>
      <c r="T301" s="68"/>
      <c r="U301" s="68"/>
      <c r="V301" s="68"/>
      <c r="W301" s="68"/>
      <c r="X301" s="68"/>
      <c r="Y301" s="68"/>
      <c r="Z301" s="68"/>
      <c r="AA301" s="68"/>
      <c r="AB301" s="68"/>
      <c r="AC301" s="68"/>
      <c r="AD301" s="68"/>
      <c r="AE301" s="68"/>
      <c r="AF301" s="68"/>
      <c r="AG301" s="68"/>
      <c r="AH301" s="68"/>
      <c r="AI301" s="68"/>
      <c r="AJ301" s="68"/>
    </row>
    <row r="302" ht="15.75" customHeight="1">
      <c r="A302" s="68"/>
      <c r="B302" s="68"/>
      <c r="C302" s="68"/>
      <c r="D302" s="68"/>
      <c r="E302" s="140"/>
      <c r="F302" s="68"/>
      <c r="G302" s="68"/>
      <c r="H302" s="68"/>
      <c r="I302" s="68"/>
      <c r="J302" s="68"/>
      <c r="K302" s="68"/>
      <c r="L302" s="68"/>
      <c r="M302" s="68"/>
      <c r="N302" s="371"/>
      <c r="O302" s="68"/>
      <c r="P302" s="68"/>
      <c r="Q302" s="68"/>
      <c r="R302" s="68"/>
      <c r="S302" s="68"/>
      <c r="T302" s="68"/>
      <c r="U302" s="68"/>
      <c r="V302" s="68"/>
      <c r="W302" s="68"/>
      <c r="X302" s="68"/>
      <c r="Y302" s="68"/>
      <c r="Z302" s="68"/>
      <c r="AA302" s="68"/>
      <c r="AB302" s="68"/>
      <c r="AC302" s="68"/>
      <c r="AD302" s="68"/>
      <c r="AE302" s="68"/>
      <c r="AF302" s="68"/>
      <c r="AG302" s="68"/>
      <c r="AH302" s="68"/>
      <c r="AI302" s="68"/>
      <c r="AJ302" s="68"/>
    </row>
    <row r="303" ht="15.75" customHeight="1">
      <c r="A303" s="68"/>
      <c r="B303" s="68"/>
      <c r="C303" s="68"/>
      <c r="D303" s="68"/>
      <c r="E303" s="140"/>
      <c r="F303" s="68"/>
      <c r="G303" s="68"/>
      <c r="H303" s="68"/>
      <c r="I303" s="68"/>
      <c r="J303" s="68"/>
      <c r="K303" s="68"/>
      <c r="L303" s="68"/>
      <c r="M303" s="68"/>
      <c r="N303" s="371"/>
      <c r="O303" s="68"/>
      <c r="P303" s="68"/>
      <c r="Q303" s="68"/>
      <c r="R303" s="68"/>
      <c r="S303" s="68"/>
      <c r="T303" s="68"/>
      <c r="U303" s="68"/>
      <c r="V303" s="68"/>
      <c r="W303" s="68"/>
      <c r="X303" s="68"/>
      <c r="Y303" s="68"/>
      <c r="Z303" s="68"/>
      <c r="AA303" s="68"/>
      <c r="AB303" s="68"/>
      <c r="AC303" s="68"/>
      <c r="AD303" s="68"/>
      <c r="AE303" s="68"/>
      <c r="AF303" s="68"/>
      <c r="AG303" s="68"/>
      <c r="AH303" s="68"/>
      <c r="AI303" s="68"/>
      <c r="AJ303" s="68"/>
    </row>
    <row r="304" ht="15.75" customHeight="1">
      <c r="A304" s="68"/>
      <c r="B304" s="68"/>
      <c r="C304" s="68"/>
      <c r="D304" s="68"/>
      <c r="E304" s="140"/>
      <c r="F304" s="68"/>
      <c r="G304" s="68"/>
      <c r="H304" s="68"/>
      <c r="I304" s="68"/>
      <c r="J304" s="68"/>
      <c r="K304" s="68"/>
      <c r="L304" s="68"/>
      <c r="M304" s="68"/>
      <c r="N304" s="371"/>
      <c r="O304" s="68"/>
      <c r="P304" s="68"/>
      <c r="Q304" s="68"/>
      <c r="R304" s="68"/>
      <c r="S304" s="68"/>
      <c r="T304" s="68"/>
      <c r="U304" s="68"/>
      <c r="V304" s="68"/>
      <c r="W304" s="68"/>
      <c r="X304" s="68"/>
      <c r="Y304" s="68"/>
      <c r="Z304" s="68"/>
      <c r="AA304" s="68"/>
      <c r="AB304" s="68"/>
      <c r="AC304" s="68"/>
      <c r="AD304" s="68"/>
      <c r="AE304" s="68"/>
      <c r="AF304" s="68"/>
      <c r="AG304" s="68"/>
      <c r="AH304" s="68"/>
      <c r="AI304" s="68"/>
      <c r="AJ304" s="68"/>
    </row>
    <row r="305" ht="15.75" customHeight="1">
      <c r="A305" s="68"/>
      <c r="B305" s="68"/>
      <c r="C305" s="68"/>
      <c r="D305" s="68"/>
      <c r="E305" s="140"/>
      <c r="F305" s="68"/>
      <c r="G305" s="68"/>
      <c r="H305" s="68"/>
      <c r="I305" s="68"/>
      <c r="J305" s="68"/>
      <c r="K305" s="68"/>
      <c r="L305" s="68"/>
      <c r="M305" s="68"/>
      <c r="N305" s="371"/>
      <c r="O305" s="68"/>
      <c r="P305" s="68"/>
      <c r="Q305" s="68"/>
      <c r="R305" s="68"/>
      <c r="S305" s="68"/>
      <c r="T305" s="68"/>
      <c r="U305" s="68"/>
      <c r="V305" s="68"/>
      <c r="W305" s="68"/>
      <c r="X305" s="68"/>
      <c r="Y305" s="68"/>
      <c r="Z305" s="68"/>
      <c r="AA305" s="68"/>
      <c r="AB305" s="68"/>
      <c r="AC305" s="68"/>
      <c r="AD305" s="68"/>
      <c r="AE305" s="68"/>
      <c r="AF305" s="68"/>
      <c r="AG305" s="68"/>
      <c r="AH305" s="68"/>
      <c r="AI305" s="68"/>
      <c r="AJ305" s="68"/>
    </row>
    <row r="306" ht="15.75" customHeight="1">
      <c r="A306" s="68"/>
      <c r="B306" s="68"/>
      <c r="C306" s="68"/>
      <c r="D306" s="68"/>
      <c r="E306" s="140"/>
      <c r="F306" s="68"/>
      <c r="G306" s="68"/>
      <c r="H306" s="68"/>
      <c r="I306" s="68"/>
      <c r="J306" s="68"/>
      <c r="K306" s="68"/>
      <c r="L306" s="68"/>
      <c r="M306" s="68"/>
      <c r="N306" s="371"/>
      <c r="O306" s="68"/>
      <c r="P306" s="68"/>
      <c r="Q306" s="68"/>
      <c r="R306" s="68"/>
      <c r="S306" s="68"/>
      <c r="T306" s="68"/>
      <c r="U306" s="68"/>
      <c r="V306" s="68"/>
      <c r="W306" s="68"/>
      <c r="X306" s="68"/>
      <c r="Y306" s="68"/>
      <c r="Z306" s="68"/>
      <c r="AA306" s="68"/>
      <c r="AB306" s="68"/>
      <c r="AC306" s="68"/>
      <c r="AD306" s="68"/>
      <c r="AE306" s="68"/>
      <c r="AF306" s="68"/>
      <c r="AG306" s="68"/>
      <c r="AH306" s="68"/>
      <c r="AI306" s="68"/>
      <c r="AJ306" s="68"/>
    </row>
    <row r="307" ht="15.75" customHeight="1">
      <c r="A307" s="68"/>
      <c r="B307" s="68"/>
      <c r="C307" s="68"/>
      <c r="D307" s="68"/>
      <c r="E307" s="140"/>
      <c r="F307" s="68"/>
      <c r="G307" s="68"/>
      <c r="H307" s="68"/>
      <c r="I307" s="68"/>
      <c r="J307" s="68"/>
      <c r="K307" s="68"/>
      <c r="L307" s="68"/>
      <c r="M307" s="68"/>
      <c r="N307" s="371"/>
      <c r="O307" s="68"/>
      <c r="P307" s="68"/>
      <c r="Q307" s="68"/>
      <c r="R307" s="68"/>
      <c r="S307" s="68"/>
      <c r="T307" s="68"/>
      <c r="U307" s="68"/>
      <c r="V307" s="68"/>
      <c r="W307" s="68"/>
      <c r="X307" s="68"/>
      <c r="Y307" s="68"/>
      <c r="Z307" s="68"/>
      <c r="AA307" s="68"/>
      <c r="AB307" s="68"/>
      <c r="AC307" s="68"/>
      <c r="AD307" s="68"/>
      <c r="AE307" s="68"/>
      <c r="AF307" s="68"/>
      <c r="AG307" s="68"/>
      <c r="AH307" s="68"/>
      <c r="AI307" s="68"/>
      <c r="AJ307" s="68"/>
    </row>
    <row r="308" ht="15.75" customHeight="1">
      <c r="A308" s="68"/>
      <c r="B308" s="68"/>
      <c r="C308" s="68"/>
      <c r="D308" s="68"/>
      <c r="E308" s="140"/>
      <c r="F308" s="68"/>
      <c r="G308" s="68"/>
      <c r="H308" s="68"/>
      <c r="I308" s="68"/>
      <c r="J308" s="68"/>
      <c r="K308" s="68"/>
      <c r="L308" s="68"/>
      <c r="M308" s="68"/>
      <c r="N308" s="371"/>
      <c r="O308" s="68"/>
      <c r="P308" s="68"/>
      <c r="Q308" s="68"/>
      <c r="R308" s="68"/>
      <c r="S308" s="68"/>
      <c r="T308" s="68"/>
      <c r="U308" s="68"/>
      <c r="V308" s="68"/>
      <c r="W308" s="68"/>
      <c r="X308" s="68"/>
      <c r="Y308" s="68"/>
      <c r="Z308" s="68"/>
      <c r="AA308" s="68"/>
      <c r="AB308" s="68"/>
      <c r="AC308" s="68"/>
      <c r="AD308" s="68"/>
      <c r="AE308" s="68"/>
      <c r="AF308" s="68"/>
      <c r="AG308" s="68"/>
      <c r="AH308" s="68"/>
      <c r="AI308" s="68"/>
      <c r="AJ308" s="68"/>
    </row>
    <row r="309" ht="15.75" customHeight="1">
      <c r="A309" s="68"/>
      <c r="B309" s="68"/>
      <c r="C309" s="68"/>
      <c r="D309" s="68"/>
      <c r="E309" s="140"/>
      <c r="F309" s="68"/>
      <c r="G309" s="68"/>
      <c r="H309" s="68"/>
      <c r="I309" s="68"/>
      <c r="J309" s="68"/>
      <c r="K309" s="68"/>
      <c r="L309" s="68"/>
      <c r="M309" s="68"/>
      <c r="N309" s="371"/>
      <c r="O309" s="68"/>
      <c r="P309" s="68"/>
      <c r="Q309" s="68"/>
      <c r="R309" s="68"/>
      <c r="S309" s="68"/>
      <c r="T309" s="68"/>
      <c r="U309" s="68"/>
      <c r="V309" s="68"/>
      <c r="W309" s="68"/>
      <c r="X309" s="68"/>
      <c r="Y309" s="68"/>
      <c r="Z309" s="68"/>
      <c r="AA309" s="68"/>
      <c r="AB309" s="68"/>
      <c r="AC309" s="68"/>
      <c r="AD309" s="68"/>
      <c r="AE309" s="68"/>
      <c r="AF309" s="68"/>
      <c r="AG309" s="68"/>
      <c r="AH309" s="68"/>
      <c r="AI309" s="68"/>
      <c r="AJ309" s="68"/>
    </row>
    <row r="310" ht="15.75" customHeight="1">
      <c r="A310" s="68"/>
      <c r="B310" s="68"/>
      <c r="C310" s="68"/>
      <c r="D310" s="68"/>
      <c r="E310" s="140"/>
      <c r="F310" s="68"/>
      <c r="G310" s="68"/>
      <c r="H310" s="68"/>
      <c r="I310" s="68"/>
      <c r="J310" s="68"/>
      <c r="K310" s="68"/>
      <c r="L310" s="68"/>
      <c r="M310" s="68"/>
      <c r="N310" s="371"/>
      <c r="O310" s="68"/>
      <c r="P310" s="68"/>
      <c r="Q310" s="68"/>
      <c r="R310" s="68"/>
      <c r="S310" s="68"/>
      <c r="T310" s="68"/>
      <c r="U310" s="68"/>
      <c r="V310" s="68"/>
      <c r="W310" s="68"/>
      <c r="X310" s="68"/>
      <c r="Y310" s="68"/>
      <c r="Z310" s="68"/>
      <c r="AA310" s="68"/>
      <c r="AB310" s="68"/>
      <c r="AC310" s="68"/>
      <c r="AD310" s="68"/>
      <c r="AE310" s="68"/>
      <c r="AF310" s="68"/>
      <c r="AG310" s="68"/>
      <c r="AH310" s="68"/>
      <c r="AI310" s="68"/>
      <c r="AJ310" s="68"/>
    </row>
    <row r="311" ht="15.75" customHeight="1">
      <c r="A311" s="68"/>
      <c r="B311" s="68"/>
      <c r="C311" s="68"/>
      <c r="D311" s="68"/>
      <c r="E311" s="140"/>
      <c r="F311" s="68"/>
      <c r="G311" s="68"/>
      <c r="H311" s="68"/>
      <c r="I311" s="68"/>
      <c r="J311" s="68"/>
      <c r="K311" s="68"/>
      <c r="L311" s="68"/>
      <c r="M311" s="68"/>
      <c r="N311" s="371"/>
      <c r="O311" s="68"/>
      <c r="P311" s="68"/>
      <c r="Q311" s="68"/>
      <c r="R311" s="68"/>
      <c r="S311" s="68"/>
      <c r="T311" s="68"/>
      <c r="U311" s="68"/>
      <c r="V311" s="68"/>
      <c r="W311" s="68"/>
      <c r="X311" s="68"/>
      <c r="Y311" s="68"/>
      <c r="Z311" s="68"/>
      <c r="AA311" s="68"/>
      <c r="AB311" s="68"/>
      <c r="AC311" s="68"/>
      <c r="AD311" s="68"/>
      <c r="AE311" s="68"/>
      <c r="AF311" s="68"/>
      <c r="AG311" s="68"/>
      <c r="AH311" s="68"/>
      <c r="AI311" s="68"/>
      <c r="AJ311" s="68"/>
    </row>
    <row r="312" ht="15.75" customHeight="1">
      <c r="A312" s="68"/>
      <c r="B312" s="68"/>
      <c r="C312" s="68"/>
      <c r="D312" s="68"/>
      <c r="E312" s="140"/>
      <c r="F312" s="68"/>
      <c r="G312" s="68"/>
      <c r="H312" s="68"/>
      <c r="I312" s="68"/>
      <c r="J312" s="68"/>
      <c r="K312" s="68"/>
      <c r="L312" s="68"/>
      <c r="M312" s="68"/>
      <c r="N312" s="371"/>
      <c r="O312" s="68"/>
      <c r="P312" s="68"/>
      <c r="Q312" s="68"/>
      <c r="R312" s="68"/>
      <c r="S312" s="68"/>
      <c r="T312" s="68"/>
      <c r="U312" s="68"/>
      <c r="V312" s="68"/>
      <c r="W312" s="68"/>
      <c r="X312" s="68"/>
      <c r="Y312" s="68"/>
      <c r="Z312" s="68"/>
      <c r="AA312" s="68"/>
      <c r="AB312" s="68"/>
      <c r="AC312" s="68"/>
      <c r="AD312" s="68"/>
      <c r="AE312" s="68"/>
      <c r="AF312" s="68"/>
      <c r="AG312" s="68"/>
      <c r="AH312" s="68"/>
      <c r="AI312" s="68"/>
      <c r="AJ312" s="68"/>
    </row>
    <row r="313" ht="15.75" customHeight="1">
      <c r="A313" s="68"/>
      <c r="B313" s="68"/>
      <c r="C313" s="68"/>
      <c r="D313" s="68"/>
      <c r="E313" s="140"/>
      <c r="F313" s="68"/>
      <c r="G313" s="68"/>
      <c r="H313" s="68"/>
      <c r="I313" s="68"/>
      <c r="J313" s="68"/>
      <c r="K313" s="68"/>
      <c r="L313" s="68"/>
      <c r="M313" s="68"/>
      <c r="N313" s="371"/>
      <c r="O313" s="68"/>
      <c r="P313" s="68"/>
      <c r="Q313" s="68"/>
      <c r="R313" s="68"/>
      <c r="S313" s="68"/>
      <c r="T313" s="68"/>
      <c r="U313" s="68"/>
      <c r="V313" s="68"/>
      <c r="W313" s="68"/>
      <c r="X313" s="68"/>
      <c r="Y313" s="68"/>
      <c r="Z313" s="68"/>
      <c r="AA313" s="68"/>
      <c r="AB313" s="68"/>
      <c r="AC313" s="68"/>
      <c r="AD313" s="68"/>
      <c r="AE313" s="68"/>
      <c r="AF313" s="68"/>
      <c r="AG313" s="68"/>
      <c r="AH313" s="68"/>
      <c r="AI313" s="68"/>
      <c r="AJ313" s="68"/>
    </row>
    <row r="314" ht="15.75" customHeight="1">
      <c r="A314" s="68"/>
      <c r="B314" s="68"/>
      <c r="C314" s="68"/>
      <c r="D314" s="68"/>
      <c r="E314" s="140"/>
      <c r="F314" s="68"/>
      <c r="G314" s="68"/>
      <c r="H314" s="68"/>
      <c r="I314" s="68"/>
      <c r="J314" s="68"/>
      <c r="K314" s="68"/>
      <c r="L314" s="68"/>
      <c r="M314" s="68"/>
      <c r="N314" s="371"/>
      <c r="O314" s="68"/>
      <c r="P314" s="68"/>
      <c r="Q314" s="68"/>
      <c r="R314" s="68"/>
      <c r="S314" s="68"/>
      <c r="T314" s="68"/>
      <c r="U314" s="68"/>
      <c r="V314" s="68"/>
      <c r="W314" s="68"/>
      <c r="X314" s="68"/>
      <c r="Y314" s="68"/>
      <c r="Z314" s="68"/>
      <c r="AA314" s="68"/>
      <c r="AB314" s="68"/>
      <c r="AC314" s="68"/>
      <c r="AD314" s="68"/>
      <c r="AE314" s="68"/>
      <c r="AF314" s="68"/>
      <c r="AG314" s="68"/>
      <c r="AH314" s="68"/>
      <c r="AI314" s="68"/>
      <c r="AJ314" s="68"/>
    </row>
    <row r="315" ht="15.75" customHeight="1">
      <c r="A315" s="68"/>
      <c r="B315" s="68"/>
      <c r="C315" s="68"/>
      <c r="D315" s="68"/>
      <c r="E315" s="140"/>
      <c r="F315" s="68"/>
      <c r="G315" s="68"/>
      <c r="H315" s="68"/>
      <c r="I315" s="68"/>
      <c r="J315" s="68"/>
      <c r="K315" s="68"/>
      <c r="L315" s="68"/>
      <c r="M315" s="68"/>
      <c r="N315" s="371"/>
      <c r="O315" s="68"/>
      <c r="P315" s="68"/>
      <c r="Q315" s="68"/>
      <c r="R315" s="68"/>
      <c r="S315" s="68"/>
      <c r="T315" s="68"/>
      <c r="U315" s="68"/>
      <c r="V315" s="68"/>
      <c r="W315" s="68"/>
      <c r="X315" s="68"/>
      <c r="Y315" s="68"/>
      <c r="Z315" s="68"/>
      <c r="AA315" s="68"/>
      <c r="AB315" s="68"/>
      <c r="AC315" s="68"/>
      <c r="AD315" s="68"/>
      <c r="AE315" s="68"/>
      <c r="AF315" s="68"/>
      <c r="AG315" s="68"/>
      <c r="AH315" s="68"/>
      <c r="AI315" s="68"/>
      <c r="AJ315" s="68"/>
    </row>
    <row r="316" ht="15.75" customHeight="1">
      <c r="A316" s="68"/>
      <c r="B316" s="68"/>
      <c r="C316" s="68"/>
      <c r="D316" s="68"/>
      <c r="E316" s="140"/>
      <c r="F316" s="68"/>
      <c r="G316" s="68"/>
      <c r="H316" s="68"/>
      <c r="I316" s="68"/>
      <c r="J316" s="68"/>
      <c r="K316" s="68"/>
      <c r="L316" s="68"/>
      <c r="M316" s="68"/>
      <c r="N316" s="371"/>
      <c r="O316" s="68"/>
      <c r="P316" s="68"/>
      <c r="Q316" s="68"/>
      <c r="R316" s="68"/>
      <c r="S316" s="68"/>
      <c r="T316" s="68"/>
      <c r="U316" s="68"/>
      <c r="V316" s="68"/>
      <c r="W316" s="68"/>
      <c r="X316" s="68"/>
      <c r="Y316" s="68"/>
      <c r="Z316" s="68"/>
      <c r="AA316" s="68"/>
      <c r="AB316" s="68"/>
      <c r="AC316" s="68"/>
      <c r="AD316" s="68"/>
      <c r="AE316" s="68"/>
      <c r="AF316" s="68"/>
      <c r="AG316" s="68"/>
      <c r="AH316" s="68"/>
      <c r="AI316" s="68"/>
      <c r="AJ316" s="68"/>
    </row>
    <row r="317" ht="15.75" customHeight="1">
      <c r="A317" s="68"/>
      <c r="B317" s="68"/>
      <c r="C317" s="68"/>
      <c r="D317" s="68"/>
      <c r="E317" s="140"/>
      <c r="F317" s="68"/>
      <c r="G317" s="68"/>
      <c r="H317" s="68"/>
      <c r="I317" s="68"/>
      <c r="J317" s="68"/>
      <c r="K317" s="68"/>
      <c r="L317" s="68"/>
      <c r="M317" s="68"/>
      <c r="N317" s="371"/>
      <c r="O317" s="68"/>
      <c r="P317" s="68"/>
      <c r="Q317" s="68"/>
      <c r="R317" s="68"/>
      <c r="S317" s="68"/>
      <c r="T317" s="68"/>
      <c r="U317" s="68"/>
      <c r="V317" s="68"/>
      <c r="W317" s="68"/>
      <c r="X317" s="68"/>
      <c r="Y317" s="68"/>
      <c r="Z317" s="68"/>
      <c r="AA317" s="68"/>
      <c r="AB317" s="68"/>
      <c r="AC317" s="68"/>
      <c r="AD317" s="68"/>
      <c r="AE317" s="68"/>
      <c r="AF317" s="68"/>
      <c r="AG317" s="68"/>
      <c r="AH317" s="68"/>
      <c r="AI317" s="68"/>
      <c r="AJ317" s="68"/>
    </row>
    <row r="318" ht="15.75" customHeight="1">
      <c r="A318" s="68"/>
      <c r="B318" s="68"/>
      <c r="C318" s="68"/>
      <c r="D318" s="68"/>
      <c r="E318" s="140"/>
      <c r="F318" s="68"/>
      <c r="G318" s="68"/>
      <c r="H318" s="68"/>
      <c r="I318" s="68"/>
      <c r="J318" s="68"/>
      <c r="K318" s="68"/>
      <c r="L318" s="68"/>
      <c r="M318" s="68"/>
      <c r="N318" s="371"/>
      <c r="O318" s="68"/>
      <c r="P318" s="68"/>
      <c r="Q318" s="68"/>
      <c r="R318" s="68"/>
      <c r="S318" s="68"/>
      <c r="T318" s="68"/>
      <c r="U318" s="68"/>
      <c r="V318" s="68"/>
      <c r="W318" s="68"/>
      <c r="X318" s="68"/>
      <c r="Y318" s="68"/>
      <c r="Z318" s="68"/>
      <c r="AA318" s="68"/>
      <c r="AB318" s="68"/>
      <c r="AC318" s="68"/>
      <c r="AD318" s="68"/>
      <c r="AE318" s="68"/>
      <c r="AF318" s="68"/>
      <c r="AG318" s="68"/>
      <c r="AH318" s="68"/>
      <c r="AI318" s="68"/>
      <c r="AJ318" s="68"/>
    </row>
    <row r="319" ht="15.75" customHeight="1">
      <c r="A319" s="68"/>
      <c r="B319" s="68"/>
      <c r="C319" s="68"/>
      <c r="D319" s="68"/>
      <c r="E319" s="140"/>
      <c r="F319" s="68"/>
      <c r="G319" s="68"/>
      <c r="H319" s="68"/>
      <c r="I319" s="68"/>
      <c r="J319" s="68"/>
      <c r="K319" s="68"/>
      <c r="L319" s="68"/>
      <c r="M319" s="68"/>
      <c r="N319" s="371"/>
      <c r="O319" s="68"/>
      <c r="P319" s="68"/>
      <c r="Q319" s="68"/>
      <c r="R319" s="68"/>
      <c r="S319" s="68"/>
      <c r="T319" s="68"/>
      <c r="U319" s="68"/>
      <c r="V319" s="68"/>
      <c r="W319" s="68"/>
      <c r="X319" s="68"/>
      <c r="Y319" s="68"/>
      <c r="Z319" s="68"/>
      <c r="AA319" s="68"/>
      <c r="AB319" s="68"/>
      <c r="AC319" s="68"/>
      <c r="AD319" s="68"/>
      <c r="AE319" s="68"/>
      <c r="AF319" s="68"/>
      <c r="AG319" s="68"/>
      <c r="AH319" s="68"/>
      <c r="AI319" s="68"/>
      <c r="AJ319" s="68"/>
    </row>
    <row r="320" ht="15.75" customHeight="1">
      <c r="A320" s="68"/>
      <c r="B320" s="68"/>
      <c r="C320" s="68"/>
      <c r="D320" s="68"/>
      <c r="E320" s="140"/>
      <c r="F320" s="68"/>
      <c r="G320" s="68"/>
      <c r="H320" s="68"/>
      <c r="I320" s="68"/>
      <c r="J320" s="68"/>
      <c r="K320" s="68"/>
      <c r="L320" s="68"/>
      <c r="M320" s="68"/>
      <c r="N320" s="371"/>
      <c r="O320" s="68"/>
      <c r="P320" s="68"/>
      <c r="Q320" s="68"/>
      <c r="R320" s="68"/>
      <c r="S320" s="68"/>
      <c r="T320" s="68"/>
      <c r="U320" s="68"/>
      <c r="V320" s="68"/>
      <c r="W320" s="68"/>
      <c r="X320" s="68"/>
      <c r="Y320" s="68"/>
      <c r="Z320" s="68"/>
      <c r="AA320" s="68"/>
      <c r="AB320" s="68"/>
      <c r="AC320" s="68"/>
      <c r="AD320" s="68"/>
      <c r="AE320" s="68"/>
      <c r="AF320" s="68"/>
      <c r="AG320" s="68"/>
      <c r="AH320" s="68"/>
      <c r="AI320" s="68"/>
      <c r="AJ320" s="68"/>
    </row>
    <row r="321" ht="15.75" customHeight="1">
      <c r="A321" s="68"/>
      <c r="B321" s="68"/>
      <c r="C321" s="68"/>
      <c r="D321" s="68"/>
      <c r="E321" s="140"/>
      <c r="F321" s="68"/>
      <c r="G321" s="68"/>
      <c r="H321" s="68"/>
      <c r="I321" s="68"/>
      <c r="J321" s="68"/>
      <c r="K321" s="68"/>
      <c r="L321" s="68"/>
      <c r="M321" s="68"/>
      <c r="N321" s="371"/>
      <c r="O321" s="68"/>
      <c r="P321" s="68"/>
      <c r="Q321" s="68"/>
      <c r="R321" s="68"/>
      <c r="S321" s="68"/>
      <c r="T321" s="68"/>
      <c r="U321" s="68"/>
      <c r="V321" s="68"/>
      <c r="W321" s="68"/>
      <c r="X321" s="68"/>
      <c r="Y321" s="68"/>
      <c r="Z321" s="68"/>
      <c r="AA321" s="68"/>
      <c r="AB321" s="68"/>
      <c r="AC321" s="68"/>
      <c r="AD321" s="68"/>
      <c r="AE321" s="68"/>
      <c r="AF321" s="68"/>
      <c r="AG321" s="68"/>
      <c r="AH321" s="68"/>
      <c r="AI321" s="68"/>
      <c r="AJ321" s="68"/>
    </row>
    <row r="322" ht="15.75" customHeight="1">
      <c r="A322" s="68"/>
      <c r="B322" s="68"/>
      <c r="C322" s="68"/>
      <c r="D322" s="68"/>
      <c r="E322" s="140"/>
      <c r="F322" s="68"/>
      <c r="G322" s="68"/>
      <c r="H322" s="68"/>
      <c r="I322" s="68"/>
      <c r="J322" s="68"/>
      <c r="K322" s="68"/>
      <c r="L322" s="68"/>
      <c r="M322" s="68"/>
      <c r="N322" s="371"/>
      <c r="O322" s="68"/>
      <c r="P322" s="68"/>
      <c r="Q322" s="68"/>
      <c r="R322" s="68"/>
      <c r="S322" s="68"/>
      <c r="T322" s="68"/>
      <c r="U322" s="68"/>
      <c r="V322" s="68"/>
      <c r="W322" s="68"/>
      <c r="X322" s="68"/>
      <c r="Y322" s="68"/>
      <c r="Z322" s="68"/>
      <c r="AA322" s="68"/>
      <c r="AB322" s="68"/>
      <c r="AC322" s="68"/>
      <c r="AD322" s="68"/>
      <c r="AE322" s="68"/>
      <c r="AF322" s="68"/>
      <c r="AG322" s="68"/>
      <c r="AH322" s="68"/>
      <c r="AI322" s="68"/>
      <c r="AJ322" s="68"/>
    </row>
    <row r="323" ht="15.75" customHeight="1">
      <c r="A323" s="68"/>
      <c r="B323" s="68"/>
      <c r="C323" s="68"/>
      <c r="D323" s="68"/>
      <c r="E323" s="140"/>
      <c r="F323" s="68"/>
      <c r="G323" s="68"/>
      <c r="H323" s="68"/>
      <c r="I323" s="68"/>
      <c r="J323" s="68"/>
      <c r="K323" s="68"/>
      <c r="L323" s="68"/>
      <c r="M323" s="68"/>
      <c r="N323" s="371"/>
      <c r="O323" s="68"/>
      <c r="P323" s="68"/>
      <c r="Q323" s="68"/>
      <c r="R323" s="68"/>
      <c r="S323" s="68"/>
      <c r="T323" s="68"/>
      <c r="U323" s="68"/>
      <c r="V323" s="68"/>
      <c r="W323" s="68"/>
      <c r="X323" s="68"/>
      <c r="Y323" s="68"/>
      <c r="Z323" s="68"/>
      <c r="AA323" s="68"/>
      <c r="AB323" s="68"/>
      <c r="AC323" s="68"/>
      <c r="AD323" s="68"/>
      <c r="AE323" s="68"/>
      <c r="AF323" s="68"/>
      <c r="AG323" s="68"/>
      <c r="AH323" s="68"/>
      <c r="AI323" s="68"/>
      <c r="AJ323" s="68"/>
    </row>
    <row r="324" ht="15.75" customHeight="1">
      <c r="A324" s="68"/>
      <c r="B324" s="68"/>
      <c r="C324" s="68"/>
      <c r="D324" s="68"/>
      <c r="E324" s="140"/>
      <c r="F324" s="68"/>
      <c r="G324" s="68"/>
      <c r="H324" s="68"/>
      <c r="I324" s="68"/>
      <c r="J324" s="68"/>
      <c r="K324" s="68"/>
      <c r="L324" s="68"/>
      <c r="M324" s="68"/>
      <c r="N324" s="371"/>
      <c r="O324" s="68"/>
      <c r="P324" s="68"/>
      <c r="Q324" s="68"/>
      <c r="R324" s="68"/>
      <c r="S324" s="68"/>
      <c r="T324" s="68"/>
      <c r="U324" s="68"/>
      <c r="V324" s="68"/>
      <c r="W324" s="68"/>
      <c r="X324" s="68"/>
      <c r="Y324" s="68"/>
      <c r="Z324" s="68"/>
      <c r="AA324" s="68"/>
      <c r="AB324" s="68"/>
      <c r="AC324" s="68"/>
      <c r="AD324" s="68"/>
      <c r="AE324" s="68"/>
      <c r="AF324" s="68"/>
      <c r="AG324" s="68"/>
      <c r="AH324" s="68"/>
      <c r="AI324" s="68"/>
      <c r="AJ324" s="68"/>
    </row>
    <row r="325" ht="15.75" customHeight="1">
      <c r="A325" s="68"/>
      <c r="B325" s="68"/>
      <c r="C325" s="68"/>
      <c r="D325" s="68"/>
      <c r="E325" s="140"/>
      <c r="F325" s="68"/>
      <c r="G325" s="68"/>
      <c r="H325" s="68"/>
      <c r="I325" s="68"/>
      <c r="J325" s="68"/>
      <c r="K325" s="68"/>
      <c r="L325" s="68"/>
      <c r="M325" s="68"/>
      <c r="N325" s="371"/>
      <c r="O325" s="68"/>
      <c r="P325" s="68"/>
      <c r="Q325" s="68"/>
      <c r="R325" s="68"/>
      <c r="S325" s="68"/>
      <c r="T325" s="68"/>
      <c r="U325" s="68"/>
      <c r="V325" s="68"/>
      <c r="W325" s="68"/>
      <c r="X325" s="68"/>
      <c r="Y325" s="68"/>
      <c r="Z325" s="68"/>
      <c r="AA325" s="68"/>
      <c r="AB325" s="68"/>
      <c r="AC325" s="68"/>
      <c r="AD325" s="68"/>
      <c r="AE325" s="68"/>
      <c r="AF325" s="68"/>
      <c r="AG325" s="68"/>
      <c r="AH325" s="68"/>
      <c r="AI325" s="68"/>
      <c r="AJ325" s="68"/>
    </row>
    <row r="326" ht="15.75" customHeight="1">
      <c r="A326" s="68"/>
      <c r="B326" s="68"/>
      <c r="C326" s="68"/>
      <c r="D326" s="68"/>
      <c r="E326" s="140"/>
      <c r="F326" s="68"/>
      <c r="G326" s="68"/>
      <c r="H326" s="68"/>
      <c r="I326" s="68"/>
      <c r="J326" s="68"/>
      <c r="K326" s="68"/>
      <c r="L326" s="68"/>
      <c r="M326" s="68"/>
      <c r="N326" s="371"/>
      <c r="O326" s="68"/>
      <c r="P326" s="68"/>
      <c r="Q326" s="68"/>
      <c r="R326" s="68"/>
      <c r="S326" s="68"/>
      <c r="T326" s="68"/>
      <c r="U326" s="68"/>
      <c r="V326" s="68"/>
      <c r="W326" s="68"/>
      <c r="X326" s="68"/>
      <c r="Y326" s="68"/>
      <c r="Z326" s="68"/>
      <c r="AA326" s="68"/>
      <c r="AB326" s="68"/>
      <c r="AC326" s="68"/>
      <c r="AD326" s="68"/>
      <c r="AE326" s="68"/>
      <c r="AF326" s="68"/>
      <c r="AG326" s="68"/>
      <c r="AH326" s="68"/>
      <c r="AI326" s="68"/>
      <c r="AJ326" s="68"/>
    </row>
    <row r="327" ht="15.75" customHeight="1">
      <c r="A327" s="68"/>
      <c r="B327" s="68"/>
      <c r="C327" s="68"/>
      <c r="D327" s="68"/>
      <c r="E327" s="140"/>
      <c r="F327" s="68"/>
      <c r="G327" s="68"/>
      <c r="H327" s="68"/>
      <c r="I327" s="68"/>
      <c r="J327" s="68"/>
      <c r="K327" s="68"/>
      <c r="L327" s="68"/>
      <c r="M327" s="68"/>
      <c r="N327" s="371"/>
      <c r="O327" s="68"/>
      <c r="P327" s="68"/>
      <c r="Q327" s="68"/>
      <c r="R327" s="68"/>
      <c r="S327" s="68"/>
      <c r="T327" s="68"/>
      <c r="U327" s="68"/>
      <c r="V327" s="68"/>
      <c r="W327" s="68"/>
      <c r="X327" s="68"/>
      <c r="Y327" s="68"/>
      <c r="Z327" s="68"/>
      <c r="AA327" s="68"/>
      <c r="AB327" s="68"/>
      <c r="AC327" s="68"/>
      <c r="AD327" s="68"/>
      <c r="AE327" s="68"/>
      <c r="AF327" s="68"/>
      <c r="AG327" s="68"/>
      <c r="AH327" s="68"/>
      <c r="AI327" s="68"/>
      <c r="AJ327" s="68"/>
    </row>
    <row r="328" ht="15.75" customHeight="1">
      <c r="A328" s="68"/>
      <c r="B328" s="68"/>
      <c r="C328" s="68"/>
      <c r="D328" s="68"/>
      <c r="E328" s="140"/>
      <c r="F328" s="68"/>
      <c r="G328" s="68"/>
      <c r="H328" s="68"/>
      <c r="I328" s="68"/>
      <c r="J328" s="68"/>
      <c r="K328" s="68"/>
      <c r="L328" s="68"/>
      <c r="M328" s="68"/>
      <c r="N328" s="371"/>
      <c r="O328" s="68"/>
      <c r="P328" s="68"/>
      <c r="Q328" s="68"/>
      <c r="R328" s="68"/>
      <c r="S328" s="68"/>
      <c r="T328" s="68"/>
      <c r="U328" s="68"/>
      <c r="V328" s="68"/>
      <c r="W328" s="68"/>
      <c r="X328" s="68"/>
      <c r="Y328" s="68"/>
      <c r="Z328" s="68"/>
      <c r="AA328" s="68"/>
      <c r="AB328" s="68"/>
      <c r="AC328" s="68"/>
      <c r="AD328" s="68"/>
      <c r="AE328" s="68"/>
      <c r="AF328" s="68"/>
      <c r="AG328" s="68"/>
      <c r="AH328" s="68"/>
      <c r="AI328" s="68"/>
      <c r="AJ328" s="68"/>
    </row>
    <row r="329" ht="15.75" customHeight="1">
      <c r="A329" s="68"/>
      <c r="B329" s="68"/>
      <c r="C329" s="68"/>
      <c r="D329" s="68"/>
      <c r="E329" s="140"/>
      <c r="F329" s="68"/>
      <c r="G329" s="68"/>
      <c r="H329" s="68"/>
      <c r="I329" s="68"/>
      <c r="J329" s="68"/>
      <c r="K329" s="68"/>
      <c r="L329" s="68"/>
      <c r="M329" s="68"/>
      <c r="N329" s="371"/>
      <c r="O329" s="68"/>
      <c r="P329" s="68"/>
      <c r="Q329" s="68"/>
      <c r="R329" s="68"/>
      <c r="S329" s="68"/>
      <c r="T329" s="68"/>
      <c r="U329" s="68"/>
      <c r="V329" s="68"/>
      <c r="W329" s="68"/>
      <c r="X329" s="68"/>
      <c r="Y329" s="68"/>
      <c r="Z329" s="68"/>
      <c r="AA329" s="68"/>
      <c r="AB329" s="68"/>
      <c r="AC329" s="68"/>
      <c r="AD329" s="68"/>
      <c r="AE329" s="68"/>
      <c r="AF329" s="68"/>
      <c r="AG329" s="68"/>
      <c r="AH329" s="68"/>
      <c r="AI329" s="68"/>
      <c r="AJ329" s="68"/>
    </row>
    <row r="330" ht="15.75" customHeight="1">
      <c r="A330" s="68"/>
      <c r="B330" s="68"/>
      <c r="C330" s="68"/>
      <c r="D330" s="68"/>
      <c r="E330" s="140"/>
      <c r="F330" s="68"/>
      <c r="G330" s="68"/>
      <c r="H330" s="68"/>
      <c r="I330" s="68"/>
      <c r="J330" s="68"/>
      <c r="K330" s="68"/>
      <c r="L330" s="68"/>
      <c r="M330" s="68"/>
      <c r="N330" s="371"/>
      <c r="O330" s="68"/>
      <c r="P330" s="68"/>
      <c r="Q330" s="68"/>
      <c r="R330" s="68"/>
      <c r="S330" s="68"/>
      <c r="T330" s="68"/>
      <c r="U330" s="68"/>
      <c r="V330" s="68"/>
      <c r="W330" s="68"/>
      <c r="X330" s="68"/>
      <c r="Y330" s="68"/>
      <c r="Z330" s="68"/>
      <c r="AA330" s="68"/>
      <c r="AB330" s="68"/>
      <c r="AC330" s="68"/>
      <c r="AD330" s="68"/>
      <c r="AE330" s="68"/>
      <c r="AF330" s="68"/>
      <c r="AG330" s="68"/>
      <c r="AH330" s="68"/>
      <c r="AI330" s="68"/>
      <c r="AJ330" s="68"/>
    </row>
    <row r="331" ht="15.75" customHeight="1">
      <c r="A331" s="68"/>
      <c r="B331" s="68"/>
      <c r="C331" s="68"/>
      <c r="D331" s="68"/>
      <c r="E331" s="140"/>
      <c r="F331" s="68"/>
      <c r="G331" s="68"/>
      <c r="H331" s="68"/>
      <c r="I331" s="68"/>
      <c r="J331" s="68"/>
      <c r="K331" s="68"/>
      <c r="L331" s="68"/>
      <c r="M331" s="68"/>
      <c r="N331" s="371"/>
      <c r="O331" s="68"/>
      <c r="P331" s="68"/>
      <c r="Q331" s="68"/>
      <c r="R331" s="68"/>
      <c r="S331" s="68"/>
      <c r="T331" s="68"/>
      <c r="U331" s="68"/>
      <c r="V331" s="68"/>
      <c r="W331" s="68"/>
      <c r="X331" s="68"/>
      <c r="Y331" s="68"/>
      <c r="Z331" s="68"/>
      <c r="AA331" s="68"/>
      <c r="AB331" s="68"/>
      <c r="AC331" s="68"/>
      <c r="AD331" s="68"/>
      <c r="AE331" s="68"/>
      <c r="AF331" s="68"/>
      <c r="AG331" s="68"/>
      <c r="AH331" s="68"/>
      <c r="AI331" s="68"/>
      <c r="AJ331" s="68"/>
    </row>
    <row r="332" ht="15.75" customHeight="1">
      <c r="A332" s="68"/>
      <c r="B332" s="68"/>
      <c r="C332" s="68"/>
      <c r="D332" s="68"/>
      <c r="E332" s="140"/>
      <c r="F332" s="68"/>
      <c r="G332" s="68"/>
      <c r="H332" s="68"/>
      <c r="I332" s="68"/>
      <c r="J332" s="68"/>
      <c r="K332" s="68"/>
      <c r="L332" s="68"/>
      <c r="M332" s="68"/>
      <c r="N332" s="371"/>
      <c r="O332" s="68"/>
      <c r="P332" s="68"/>
      <c r="Q332" s="68"/>
      <c r="R332" s="68"/>
      <c r="S332" s="68"/>
      <c r="T332" s="68"/>
      <c r="U332" s="68"/>
      <c r="V332" s="68"/>
      <c r="W332" s="68"/>
      <c r="X332" s="68"/>
      <c r="Y332" s="68"/>
      <c r="Z332" s="68"/>
      <c r="AA332" s="68"/>
      <c r="AB332" s="68"/>
      <c r="AC332" s="68"/>
      <c r="AD332" s="68"/>
      <c r="AE332" s="68"/>
      <c r="AF332" s="68"/>
      <c r="AG332" s="68"/>
      <c r="AH332" s="68"/>
      <c r="AI332" s="68"/>
      <c r="AJ332" s="68"/>
    </row>
    <row r="333" ht="15.75" customHeight="1">
      <c r="A333" s="68"/>
      <c r="B333" s="68"/>
      <c r="C333" s="68"/>
      <c r="D333" s="68"/>
      <c r="E333" s="140"/>
      <c r="F333" s="68"/>
      <c r="G333" s="68"/>
      <c r="H333" s="68"/>
      <c r="I333" s="68"/>
      <c r="J333" s="68"/>
      <c r="K333" s="68"/>
      <c r="L333" s="68"/>
      <c r="M333" s="68"/>
      <c r="N333" s="371"/>
      <c r="O333" s="68"/>
      <c r="P333" s="68"/>
      <c r="Q333" s="68"/>
      <c r="R333" s="68"/>
      <c r="S333" s="68"/>
      <c r="T333" s="68"/>
      <c r="U333" s="68"/>
      <c r="V333" s="68"/>
      <c r="W333" s="68"/>
      <c r="X333" s="68"/>
      <c r="Y333" s="68"/>
      <c r="Z333" s="68"/>
      <c r="AA333" s="68"/>
      <c r="AB333" s="68"/>
      <c r="AC333" s="68"/>
      <c r="AD333" s="68"/>
      <c r="AE333" s="68"/>
      <c r="AF333" s="68"/>
      <c r="AG333" s="68"/>
      <c r="AH333" s="68"/>
      <c r="AI333" s="68"/>
      <c r="AJ333" s="68"/>
    </row>
    <row r="334" ht="15.75" customHeight="1">
      <c r="A334" s="68"/>
      <c r="B334" s="68"/>
      <c r="C334" s="68"/>
      <c r="D334" s="68"/>
      <c r="E334" s="140"/>
      <c r="F334" s="68"/>
      <c r="G334" s="68"/>
      <c r="H334" s="68"/>
      <c r="I334" s="68"/>
      <c r="J334" s="68"/>
      <c r="K334" s="68"/>
      <c r="L334" s="68"/>
      <c r="M334" s="68"/>
      <c r="N334" s="371"/>
      <c r="O334" s="68"/>
      <c r="P334" s="68"/>
      <c r="Q334" s="68"/>
      <c r="R334" s="68"/>
      <c r="S334" s="68"/>
      <c r="T334" s="68"/>
      <c r="U334" s="68"/>
      <c r="V334" s="68"/>
      <c r="W334" s="68"/>
      <c r="X334" s="68"/>
      <c r="Y334" s="68"/>
      <c r="Z334" s="68"/>
      <c r="AA334" s="68"/>
      <c r="AB334" s="68"/>
      <c r="AC334" s="68"/>
      <c r="AD334" s="68"/>
      <c r="AE334" s="68"/>
      <c r="AF334" s="68"/>
      <c r="AG334" s="68"/>
      <c r="AH334" s="68"/>
      <c r="AI334" s="68"/>
      <c r="AJ334" s="68"/>
    </row>
    <row r="335" ht="15.75" customHeight="1">
      <c r="A335" s="68"/>
      <c r="B335" s="68"/>
      <c r="C335" s="68"/>
      <c r="D335" s="68"/>
      <c r="E335" s="140"/>
      <c r="F335" s="68"/>
      <c r="G335" s="68"/>
      <c r="H335" s="68"/>
      <c r="I335" s="68"/>
      <c r="J335" s="68"/>
      <c r="K335" s="68"/>
      <c r="L335" s="68"/>
      <c r="M335" s="68"/>
      <c r="N335" s="371"/>
      <c r="O335" s="68"/>
      <c r="P335" s="68"/>
      <c r="Q335" s="68"/>
      <c r="R335" s="68"/>
      <c r="S335" s="68"/>
      <c r="T335" s="68"/>
      <c r="U335" s="68"/>
      <c r="V335" s="68"/>
      <c r="W335" s="68"/>
      <c r="X335" s="68"/>
      <c r="Y335" s="68"/>
      <c r="Z335" s="68"/>
      <c r="AA335" s="68"/>
      <c r="AB335" s="68"/>
      <c r="AC335" s="68"/>
      <c r="AD335" s="68"/>
      <c r="AE335" s="68"/>
      <c r="AF335" s="68"/>
      <c r="AG335" s="68"/>
      <c r="AH335" s="68"/>
      <c r="AI335" s="68"/>
      <c r="AJ335" s="68"/>
    </row>
    <row r="336" ht="15.75" customHeight="1">
      <c r="A336" s="68"/>
      <c r="B336" s="68"/>
      <c r="C336" s="68"/>
      <c r="D336" s="68"/>
      <c r="E336" s="140"/>
      <c r="F336" s="68"/>
      <c r="G336" s="68"/>
      <c r="H336" s="68"/>
      <c r="I336" s="68"/>
      <c r="J336" s="68"/>
      <c r="K336" s="68"/>
      <c r="L336" s="68"/>
      <c r="M336" s="68"/>
      <c r="N336" s="371"/>
      <c r="O336" s="68"/>
      <c r="P336" s="68"/>
      <c r="Q336" s="68"/>
      <c r="R336" s="68"/>
      <c r="S336" s="68"/>
      <c r="T336" s="68"/>
      <c r="U336" s="68"/>
      <c r="V336" s="68"/>
      <c r="W336" s="68"/>
      <c r="X336" s="68"/>
      <c r="Y336" s="68"/>
      <c r="Z336" s="68"/>
      <c r="AA336" s="68"/>
      <c r="AB336" s="68"/>
      <c r="AC336" s="68"/>
      <c r="AD336" s="68"/>
      <c r="AE336" s="68"/>
      <c r="AF336" s="68"/>
      <c r="AG336" s="68"/>
      <c r="AH336" s="68"/>
      <c r="AI336" s="68"/>
      <c r="AJ336" s="68"/>
    </row>
    <row r="337" ht="15.75" customHeight="1">
      <c r="A337" s="68"/>
      <c r="B337" s="68"/>
      <c r="C337" s="68"/>
      <c r="D337" s="68"/>
      <c r="E337" s="140"/>
      <c r="F337" s="68"/>
      <c r="G337" s="68"/>
      <c r="H337" s="68"/>
      <c r="I337" s="68"/>
      <c r="J337" s="68"/>
      <c r="K337" s="68"/>
      <c r="L337" s="68"/>
      <c r="M337" s="68"/>
      <c r="N337" s="371"/>
      <c r="O337" s="68"/>
      <c r="P337" s="68"/>
      <c r="Q337" s="68"/>
      <c r="R337" s="68"/>
      <c r="S337" s="68"/>
      <c r="T337" s="68"/>
      <c r="U337" s="68"/>
      <c r="V337" s="68"/>
      <c r="W337" s="68"/>
      <c r="X337" s="68"/>
      <c r="Y337" s="68"/>
      <c r="Z337" s="68"/>
      <c r="AA337" s="68"/>
      <c r="AB337" s="68"/>
      <c r="AC337" s="68"/>
      <c r="AD337" s="68"/>
      <c r="AE337" s="68"/>
      <c r="AF337" s="68"/>
      <c r="AG337" s="68"/>
      <c r="AH337" s="68"/>
      <c r="AI337" s="68"/>
      <c r="AJ337" s="68"/>
    </row>
    <row r="338" ht="15.75" customHeight="1">
      <c r="A338" s="68"/>
      <c r="B338" s="68"/>
      <c r="C338" s="68"/>
      <c r="D338" s="68"/>
      <c r="E338" s="140"/>
      <c r="F338" s="68"/>
      <c r="G338" s="68"/>
      <c r="H338" s="68"/>
      <c r="I338" s="68"/>
      <c r="J338" s="68"/>
      <c r="K338" s="68"/>
      <c r="L338" s="68"/>
      <c r="M338" s="68"/>
      <c r="N338" s="371"/>
      <c r="O338" s="68"/>
      <c r="P338" s="68"/>
      <c r="Q338" s="68"/>
      <c r="R338" s="68"/>
      <c r="S338" s="68"/>
      <c r="T338" s="68"/>
      <c r="U338" s="68"/>
      <c r="V338" s="68"/>
      <c r="W338" s="68"/>
      <c r="X338" s="68"/>
      <c r="Y338" s="68"/>
      <c r="Z338" s="68"/>
      <c r="AA338" s="68"/>
      <c r="AB338" s="68"/>
      <c r="AC338" s="68"/>
      <c r="AD338" s="68"/>
      <c r="AE338" s="68"/>
      <c r="AF338" s="68"/>
      <c r="AG338" s="68"/>
      <c r="AH338" s="68"/>
      <c r="AI338" s="68"/>
      <c r="AJ338" s="68"/>
    </row>
    <row r="339" ht="15.75" customHeight="1">
      <c r="A339" s="68"/>
      <c r="B339" s="68"/>
      <c r="C339" s="68"/>
      <c r="D339" s="68"/>
      <c r="E339" s="140"/>
      <c r="F339" s="68"/>
      <c r="G339" s="68"/>
      <c r="H339" s="68"/>
      <c r="I339" s="68"/>
      <c r="J339" s="68"/>
      <c r="K339" s="68"/>
      <c r="L339" s="68"/>
      <c r="M339" s="68"/>
      <c r="N339" s="371"/>
      <c r="O339" s="68"/>
      <c r="P339" s="68"/>
      <c r="Q339" s="68"/>
      <c r="R339" s="68"/>
      <c r="S339" s="68"/>
      <c r="T339" s="68"/>
      <c r="U339" s="68"/>
      <c r="V339" s="68"/>
      <c r="W339" s="68"/>
      <c r="X339" s="68"/>
      <c r="Y339" s="68"/>
      <c r="Z339" s="68"/>
      <c r="AA339" s="68"/>
      <c r="AB339" s="68"/>
      <c r="AC339" s="68"/>
      <c r="AD339" s="68"/>
      <c r="AE339" s="68"/>
      <c r="AF339" s="68"/>
      <c r="AG339" s="68"/>
      <c r="AH339" s="68"/>
      <c r="AI339" s="68"/>
      <c r="AJ339" s="68"/>
    </row>
    <row r="340" ht="15.75" customHeight="1">
      <c r="A340" s="68"/>
      <c r="B340" s="68"/>
      <c r="C340" s="68"/>
      <c r="D340" s="68"/>
      <c r="E340" s="140"/>
      <c r="F340" s="68"/>
      <c r="G340" s="68"/>
      <c r="H340" s="68"/>
      <c r="I340" s="68"/>
      <c r="J340" s="68"/>
      <c r="K340" s="68"/>
      <c r="L340" s="68"/>
      <c r="M340" s="68"/>
      <c r="N340" s="371"/>
      <c r="O340" s="68"/>
      <c r="P340" s="68"/>
      <c r="Q340" s="68"/>
      <c r="R340" s="68"/>
      <c r="S340" s="68"/>
      <c r="T340" s="68"/>
      <c r="U340" s="68"/>
      <c r="V340" s="68"/>
      <c r="W340" s="68"/>
      <c r="X340" s="68"/>
      <c r="Y340" s="68"/>
      <c r="Z340" s="68"/>
      <c r="AA340" s="68"/>
      <c r="AB340" s="68"/>
      <c r="AC340" s="68"/>
      <c r="AD340" s="68"/>
      <c r="AE340" s="68"/>
      <c r="AF340" s="68"/>
      <c r="AG340" s="68"/>
      <c r="AH340" s="68"/>
      <c r="AI340" s="68"/>
      <c r="AJ340" s="68"/>
    </row>
    <row r="341" ht="15.75" customHeight="1">
      <c r="A341" s="68"/>
      <c r="B341" s="68"/>
      <c r="C341" s="68"/>
      <c r="D341" s="68"/>
      <c r="E341" s="140"/>
      <c r="F341" s="68"/>
      <c r="G341" s="68"/>
      <c r="H341" s="68"/>
      <c r="I341" s="68"/>
      <c r="J341" s="68"/>
      <c r="K341" s="68"/>
      <c r="L341" s="68"/>
      <c r="M341" s="68"/>
      <c r="N341" s="371"/>
      <c r="O341" s="68"/>
      <c r="P341" s="68"/>
      <c r="Q341" s="68"/>
      <c r="R341" s="68"/>
      <c r="S341" s="68"/>
      <c r="T341" s="68"/>
      <c r="U341" s="68"/>
      <c r="V341" s="68"/>
      <c r="W341" s="68"/>
      <c r="X341" s="68"/>
      <c r="Y341" s="68"/>
      <c r="Z341" s="68"/>
      <c r="AA341" s="68"/>
      <c r="AB341" s="68"/>
      <c r="AC341" s="68"/>
      <c r="AD341" s="68"/>
      <c r="AE341" s="68"/>
      <c r="AF341" s="68"/>
      <c r="AG341" s="68"/>
      <c r="AH341" s="68"/>
      <c r="AI341" s="68"/>
      <c r="AJ341" s="68"/>
    </row>
    <row r="342" ht="15.75" customHeight="1">
      <c r="A342" s="68"/>
      <c r="B342" s="68"/>
      <c r="C342" s="68"/>
      <c r="D342" s="68"/>
      <c r="E342" s="140"/>
      <c r="F342" s="68"/>
      <c r="G342" s="68"/>
      <c r="H342" s="68"/>
      <c r="I342" s="68"/>
      <c r="J342" s="68"/>
      <c r="K342" s="68"/>
      <c r="L342" s="68"/>
      <c r="M342" s="68"/>
      <c r="N342" s="371"/>
      <c r="O342" s="68"/>
      <c r="P342" s="68"/>
      <c r="Q342" s="68"/>
      <c r="R342" s="68"/>
      <c r="S342" s="68"/>
      <c r="T342" s="68"/>
      <c r="U342" s="68"/>
      <c r="V342" s="68"/>
      <c r="W342" s="68"/>
      <c r="X342" s="68"/>
      <c r="Y342" s="68"/>
      <c r="Z342" s="68"/>
      <c r="AA342" s="68"/>
      <c r="AB342" s="68"/>
      <c r="AC342" s="68"/>
      <c r="AD342" s="68"/>
      <c r="AE342" s="68"/>
      <c r="AF342" s="68"/>
      <c r="AG342" s="68"/>
      <c r="AH342" s="68"/>
      <c r="AI342" s="68"/>
      <c r="AJ342" s="68"/>
    </row>
    <row r="343" ht="15.75" customHeight="1">
      <c r="A343" s="68"/>
      <c r="B343" s="68"/>
      <c r="C343" s="68"/>
      <c r="D343" s="68"/>
      <c r="E343" s="140"/>
      <c r="F343" s="68"/>
      <c r="G343" s="68"/>
      <c r="H343" s="68"/>
      <c r="I343" s="68"/>
      <c r="J343" s="68"/>
      <c r="K343" s="68"/>
      <c r="L343" s="68"/>
      <c r="M343" s="68"/>
      <c r="N343" s="371"/>
      <c r="O343" s="68"/>
      <c r="P343" s="68"/>
      <c r="Q343" s="68"/>
      <c r="R343" s="68"/>
      <c r="S343" s="68"/>
      <c r="T343" s="68"/>
      <c r="U343" s="68"/>
      <c r="V343" s="68"/>
      <c r="W343" s="68"/>
      <c r="X343" s="68"/>
      <c r="Y343" s="68"/>
      <c r="Z343" s="68"/>
      <c r="AA343" s="68"/>
      <c r="AB343" s="68"/>
      <c r="AC343" s="68"/>
      <c r="AD343" s="68"/>
      <c r="AE343" s="68"/>
      <c r="AF343" s="68"/>
      <c r="AG343" s="68"/>
      <c r="AH343" s="68"/>
      <c r="AI343" s="68"/>
      <c r="AJ343" s="68"/>
    </row>
    <row r="344" ht="15.75" customHeight="1">
      <c r="A344" s="68"/>
      <c r="B344" s="68"/>
      <c r="C344" s="68"/>
      <c r="D344" s="68"/>
      <c r="E344" s="140"/>
      <c r="F344" s="68"/>
      <c r="G344" s="68"/>
      <c r="H344" s="68"/>
      <c r="I344" s="68"/>
      <c r="J344" s="68"/>
      <c r="K344" s="68"/>
      <c r="L344" s="68"/>
      <c r="M344" s="68"/>
      <c r="N344" s="371"/>
      <c r="O344" s="68"/>
      <c r="P344" s="68"/>
      <c r="Q344" s="68"/>
      <c r="R344" s="68"/>
      <c r="S344" s="68"/>
      <c r="T344" s="68"/>
      <c r="U344" s="68"/>
      <c r="V344" s="68"/>
      <c r="W344" s="68"/>
      <c r="X344" s="68"/>
      <c r="Y344" s="68"/>
      <c r="Z344" s="68"/>
      <c r="AA344" s="68"/>
      <c r="AB344" s="68"/>
      <c r="AC344" s="68"/>
      <c r="AD344" s="68"/>
      <c r="AE344" s="68"/>
      <c r="AF344" s="68"/>
      <c r="AG344" s="68"/>
      <c r="AH344" s="68"/>
      <c r="AI344" s="68"/>
      <c r="AJ344" s="68"/>
    </row>
    <row r="345" ht="15.75" customHeight="1">
      <c r="A345" s="68"/>
      <c r="B345" s="68"/>
      <c r="C345" s="68"/>
      <c r="D345" s="68"/>
      <c r="E345" s="140"/>
      <c r="F345" s="68"/>
      <c r="G345" s="68"/>
      <c r="H345" s="68"/>
      <c r="I345" s="68"/>
      <c r="J345" s="68"/>
      <c r="K345" s="68"/>
      <c r="L345" s="68"/>
      <c r="M345" s="68"/>
      <c r="N345" s="371"/>
      <c r="O345" s="68"/>
      <c r="P345" s="68"/>
      <c r="Q345" s="68"/>
      <c r="R345" s="68"/>
      <c r="S345" s="68"/>
      <c r="T345" s="68"/>
      <c r="U345" s="68"/>
      <c r="V345" s="68"/>
      <c r="W345" s="68"/>
      <c r="X345" s="68"/>
      <c r="Y345" s="68"/>
      <c r="Z345" s="68"/>
      <c r="AA345" s="68"/>
      <c r="AB345" s="68"/>
      <c r="AC345" s="68"/>
      <c r="AD345" s="68"/>
      <c r="AE345" s="68"/>
      <c r="AF345" s="68"/>
      <c r="AG345" s="68"/>
      <c r="AH345" s="68"/>
      <c r="AI345" s="68"/>
      <c r="AJ345" s="68"/>
    </row>
    <row r="346" ht="15.75" customHeight="1">
      <c r="A346" s="68"/>
      <c r="B346" s="68"/>
      <c r="C346" s="68"/>
      <c r="D346" s="68"/>
      <c r="E346" s="140"/>
      <c r="F346" s="68"/>
      <c r="G346" s="68"/>
      <c r="H346" s="68"/>
      <c r="I346" s="68"/>
      <c r="J346" s="68"/>
      <c r="K346" s="68"/>
      <c r="L346" s="68"/>
      <c r="M346" s="68"/>
      <c r="N346" s="371"/>
      <c r="O346" s="68"/>
      <c r="P346" s="68"/>
      <c r="Q346" s="68"/>
      <c r="R346" s="68"/>
      <c r="S346" s="68"/>
      <c r="T346" s="68"/>
      <c r="U346" s="68"/>
      <c r="V346" s="68"/>
      <c r="W346" s="68"/>
      <c r="X346" s="68"/>
      <c r="Y346" s="68"/>
      <c r="Z346" s="68"/>
      <c r="AA346" s="68"/>
      <c r="AB346" s="68"/>
      <c r="AC346" s="68"/>
      <c r="AD346" s="68"/>
      <c r="AE346" s="68"/>
      <c r="AF346" s="68"/>
      <c r="AG346" s="68"/>
      <c r="AH346" s="68"/>
      <c r="AI346" s="68"/>
      <c r="AJ346" s="68"/>
    </row>
    <row r="347" ht="15.75" customHeight="1">
      <c r="A347" s="68"/>
      <c r="B347" s="68"/>
      <c r="C347" s="68"/>
      <c r="D347" s="68"/>
      <c r="E347" s="140"/>
      <c r="F347" s="68"/>
      <c r="G347" s="68"/>
      <c r="H347" s="68"/>
      <c r="I347" s="68"/>
      <c r="J347" s="68"/>
      <c r="K347" s="68"/>
      <c r="L347" s="68"/>
      <c r="M347" s="68"/>
      <c r="N347" s="371"/>
      <c r="O347" s="68"/>
      <c r="P347" s="68"/>
      <c r="Q347" s="68"/>
      <c r="R347" s="68"/>
      <c r="S347" s="68"/>
      <c r="T347" s="68"/>
      <c r="U347" s="68"/>
      <c r="V347" s="68"/>
      <c r="W347" s="68"/>
      <c r="X347" s="68"/>
      <c r="Y347" s="68"/>
      <c r="Z347" s="68"/>
      <c r="AA347" s="68"/>
      <c r="AB347" s="68"/>
      <c r="AC347" s="68"/>
      <c r="AD347" s="68"/>
      <c r="AE347" s="68"/>
      <c r="AF347" s="68"/>
      <c r="AG347" s="68"/>
      <c r="AH347" s="68"/>
      <c r="AI347" s="68"/>
      <c r="AJ347" s="68"/>
    </row>
    <row r="348" ht="15.75" customHeight="1">
      <c r="A348" s="68"/>
      <c r="B348" s="68"/>
      <c r="C348" s="68"/>
      <c r="D348" s="68"/>
      <c r="E348" s="140"/>
      <c r="F348" s="68"/>
      <c r="G348" s="68"/>
      <c r="H348" s="68"/>
      <c r="I348" s="68"/>
      <c r="J348" s="68"/>
      <c r="K348" s="68"/>
      <c r="L348" s="68"/>
      <c r="M348" s="68"/>
      <c r="N348" s="371"/>
      <c r="O348" s="68"/>
      <c r="P348" s="68"/>
      <c r="Q348" s="68"/>
      <c r="R348" s="68"/>
      <c r="S348" s="68"/>
      <c r="T348" s="68"/>
      <c r="U348" s="68"/>
      <c r="V348" s="68"/>
      <c r="W348" s="68"/>
      <c r="X348" s="68"/>
      <c r="Y348" s="68"/>
      <c r="Z348" s="68"/>
      <c r="AA348" s="68"/>
      <c r="AB348" s="68"/>
      <c r="AC348" s="68"/>
      <c r="AD348" s="68"/>
      <c r="AE348" s="68"/>
      <c r="AF348" s="68"/>
      <c r="AG348" s="68"/>
      <c r="AH348" s="68"/>
      <c r="AI348" s="68"/>
      <c r="AJ348" s="68"/>
    </row>
    <row r="349" ht="15.75" customHeight="1">
      <c r="A349" s="68"/>
      <c r="B349" s="68"/>
      <c r="C349" s="68"/>
      <c r="D349" s="68"/>
      <c r="E349" s="140"/>
      <c r="F349" s="68"/>
      <c r="G349" s="68"/>
      <c r="H349" s="68"/>
      <c r="I349" s="68"/>
      <c r="J349" s="68"/>
      <c r="K349" s="68"/>
      <c r="L349" s="68"/>
      <c r="M349" s="68"/>
      <c r="N349" s="371"/>
      <c r="O349" s="68"/>
      <c r="P349" s="68"/>
      <c r="Q349" s="68"/>
      <c r="R349" s="68"/>
      <c r="S349" s="68"/>
      <c r="T349" s="68"/>
      <c r="U349" s="68"/>
      <c r="V349" s="68"/>
      <c r="W349" s="68"/>
      <c r="X349" s="68"/>
      <c r="Y349" s="68"/>
      <c r="Z349" s="68"/>
      <c r="AA349" s="68"/>
      <c r="AB349" s="68"/>
      <c r="AC349" s="68"/>
      <c r="AD349" s="68"/>
      <c r="AE349" s="68"/>
      <c r="AF349" s="68"/>
      <c r="AG349" s="68"/>
      <c r="AH349" s="68"/>
      <c r="AI349" s="68"/>
      <c r="AJ349" s="68"/>
    </row>
    <row r="350" ht="15.75" customHeight="1">
      <c r="A350" s="68"/>
      <c r="B350" s="68"/>
      <c r="C350" s="68"/>
      <c r="D350" s="68"/>
      <c r="E350" s="140"/>
      <c r="F350" s="68"/>
      <c r="G350" s="68"/>
      <c r="H350" s="68"/>
      <c r="I350" s="68"/>
      <c r="J350" s="68"/>
      <c r="K350" s="68"/>
      <c r="L350" s="68"/>
      <c r="M350" s="68"/>
      <c r="N350" s="371"/>
      <c r="O350" s="68"/>
      <c r="P350" s="68"/>
      <c r="Q350" s="68"/>
      <c r="R350" s="68"/>
      <c r="S350" s="68"/>
      <c r="T350" s="68"/>
      <c r="U350" s="68"/>
      <c r="V350" s="68"/>
      <c r="W350" s="68"/>
      <c r="X350" s="68"/>
      <c r="Y350" s="68"/>
      <c r="Z350" s="68"/>
      <c r="AA350" s="68"/>
      <c r="AB350" s="68"/>
      <c r="AC350" s="68"/>
      <c r="AD350" s="68"/>
      <c r="AE350" s="68"/>
      <c r="AF350" s="68"/>
      <c r="AG350" s="68"/>
      <c r="AH350" s="68"/>
      <c r="AI350" s="68"/>
      <c r="AJ350" s="68"/>
    </row>
    <row r="351" ht="15.75" customHeight="1">
      <c r="A351" s="68"/>
      <c r="B351" s="68"/>
      <c r="C351" s="68"/>
      <c r="D351" s="68"/>
      <c r="E351" s="140"/>
      <c r="F351" s="68"/>
      <c r="G351" s="68"/>
      <c r="H351" s="68"/>
      <c r="I351" s="68"/>
      <c r="J351" s="68"/>
      <c r="K351" s="68"/>
      <c r="L351" s="68"/>
      <c r="M351" s="68"/>
      <c r="N351" s="371"/>
      <c r="O351" s="68"/>
      <c r="P351" s="68"/>
      <c r="Q351" s="68"/>
      <c r="R351" s="68"/>
      <c r="S351" s="68"/>
      <c r="T351" s="68"/>
      <c r="U351" s="68"/>
      <c r="V351" s="68"/>
      <c r="W351" s="68"/>
      <c r="X351" s="68"/>
      <c r="Y351" s="68"/>
      <c r="Z351" s="68"/>
      <c r="AA351" s="68"/>
      <c r="AB351" s="68"/>
      <c r="AC351" s="68"/>
      <c r="AD351" s="68"/>
      <c r="AE351" s="68"/>
      <c r="AF351" s="68"/>
      <c r="AG351" s="68"/>
      <c r="AH351" s="68"/>
      <c r="AI351" s="68"/>
      <c r="AJ351" s="68"/>
    </row>
    <row r="352" ht="15.75" customHeight="1">
      <c r="A352" s="68"/>
      <c r="B352" s="68"/>
      <c r="C352" s="68"/>
      <c r="D352" s="68"/>
      <c r="E352" s="140"/>
      <c r="F352" s="68"/>
      <c r="G352" s="68"/>
      <c r="H352" s="68"/>
      <c r="I352" s="68"/>
      <c r="J352" s="68"/>
      <c r="K352" s="68"/>
      <c r="L352" s="68"/>
      <c r="M352" s="68"/>
      <c r="N352" s="371"/>
      <c r="O352" s="68"/>
      <c r="P352" s="68"/>
      <c r="Q352" s="68"/>
      <c r="R352" s="68"/>
      <c r="S352" s="68"/>
      <c r="T352" s="68"/>
      <c r="U352" s="68"/>
      <c r="V352" s="68"/>
      <c r="W352" s="68"/>
      <c r="X352" s="68"/>
      <c r="Y352" s="68"/>
      <c r="Z352" s="68"/>
      <c r="AA352" s="68"/>
      <c r="AB352" s="68"/>
      <c r="AC352" s="68"/>
      <c r="AD352" s="68"/>
      <c r="AE352" s="68"/>
      <c r="AF352" s="68"/>
      <c r="AG352" s="68"/>
      <c r="AH352" s="68"/>
      <c r="AI352" s="68"/>
      <c r="AJ352" s="68"/>
    </row>
    <row r="353" ht="15.75" customHeight="1">
      <c r="A353" s="68"/>
      <c r="B353" s="68"/>
      <c r="C353" s="68"/>
      <c r="D353" s="68"/>
      <c r="E353" s="140"/>
      <c r="F353" s="68"/>
      <c r="G353" s="68"/>
      <c r="H353" s="68"/>
      <c r="I353" s="68"/>
      <c r="J353" s="68"/>
      <c r="K353" s="68"/>
      <c r="L353" s="68"/>
      <c r="M353" s="68"/>
      <c r="N353" s="371"/>
      <c r="O353" s="68"/>
      <c r="P353" s="68"/>
      <c r="Q353" s="68"/>
      <c r="R353" s="68"/>
      <c r="S353" s="68"/>
      <c r="T353" s="68"/>
      <c r="U353" s="68"/>
      <c r="V353" s="68"/>
      <c r="W353" s="68"/>
      <c r="X353" s="68"/>
      <c r="Y353" s="68"/>
      <c r="Z353" s="68"/>
      <c r="AA353" s="68"/>
      <c r="AB353" s="68"/>
      <c r="AC353" s="68"/>
      <c r="AD353" s="68"/>
      <c r="AE353" s="68"/>
      <c r="AF353" s="68"/>
      <c r="AG353" s="68"/>
      <c r="AH353" s="68"/>
      <c r="AI353" s="68"/>
      <c r="AJ353" s="68"/>
    </row>
    <row r="354" ht="15.75" customHeight="1">
      <c r="A354" s="68"/>
      <c r="B354" s="68"/>
      <c r="C354" s="68"/>
      <c r="D354" s="68"/>
      <c r="E354" s="140"/>
      <c r="F354" s="68"/>
      <c r="G354" s="68"/>
      <c r="H354" s="68"/>
      <c r="I354" s="68"/>
      <c r="J354" s="68"/>
      <c r="K354" s="68"/>
      <c r="L354" s="68"/>
      <c r="M354" s="68"/>
      <c r="N354" s="371"/>
      <c r="O354" s="68"/>
      <c r="P354" s="68"/>
      <c r="Q354" s="68"/>
      <c r="R354" s="68"/>
      <c r="S354" s="68"/>
      <c r="T354" s="68"/>
      <c r="U354" s="68"/>
      <c r="V354" s="68"/>
      <c r="W354" s="68"/>
      <c r="X354" s="68"/>
      <c r="Y354" s="68"/>
      <c r="Z354" s="68"/>
      <c r="AA354" s="68"/>
      <c r="AB354" s="68"/>
      <c r="AC354" s="68"/>
      <c r="AD354" s="68"/>
      <c r="AE354" s="68"/>
      <c r="AF354" s="68"/>
      <c r="AG354" s="68"/>
      <c r="AH354" s="68"/>
      <c r="AI354" s="68"/>
      <c r="AJ354" s="68"/>
    </row>
    <row r="355" ht="15.75" customHeight="1">
      <c r="A355" s="68"/>
      <c r="B355" s="68"/>
      <c r="C355" s="68"/>
      <c r="D355" s="68"/>
      <c r="E355" s="140"/>
      <c r="F355" s="68"/>
      <c r="G355" s="68"/>
      <c r="H355" s="68"/>
      <c r="I355" s="68"/>
      <c r="J355" s="68"/>
      <c r="K355" s="68"/>
      <c r="L355" s="68"/>
      <c r="M355" s="68"/>
      <c r="N355" s="371"/>
      <c r="O355" s="68"/>
      <c r="P355" s="68"/>
      <c r="Q355" s="68"/>
      <c r="R355" s="68"/>
      <c r="S355" s="68"/>
      <c r="T355" s="68"/>
      <c r="U355" s="68"/>
      <c r="V355" s="68"/>
      <c r="W355" s="68"/>
      <c r="X355" s="68"/>
      <c r="Y355" s="68"/>
      <c r="Z355" s="68"/>
      <c r="AA355" s="68"/>
      <c r="AB355" s="68"/>
      <c r="AC355" s="68"/>
      <c r="AD355" s="68"/>
      <c r="AE355" s="68"/>
      <c r="AF355" s="68"/>
      <c r="AG355" s="68"/>
      <c r="AH355" s="68"/>
      <c r="AI355" s="68"/>
      <c r="AJ355" s="68"/>
    </row>
    <row r="356" ht="15.75" customHeight="1">
      <c r="A356" s="68"/>
      <c r="B356" s="68"/>
      <c r="C356" s="68"/>
      <c r="D356" s="68"/>
      <c r="E356" s="140"/>
      <c r="F356" s="68"/>
      <c r="G356" s="68"/>
      <c r="H356" s="68"/>
      <c r="I356" s="68"/>
      <c r="J356" s="68"/>
      <c r="K356" s="68"/>
      <c r="L356" s="68"/>
      <c r="M356" s="68"/>
      <c r="N356" s="371"/>
      <c r="O356" s="68"/>
      <c r="P356" s="68"/>
      <c r="Q356" s="68"/>
      <c r="R356" s="68"/>
      <c r="S356" s="68"/>
      <c r="T356" s="68"/>
      <c r="U356" s="68"/>
      <c r="V356" s="68"/>
      <c r="W356" s="68"/>
      <c r="X356" s="68"/>
      <c r="Y356" s="68"/>
      <c r="Z356" s="68"/>
      <c r="AA356" s="68"/>
      <c r="AB356" s="68"/>
      <c r="AC356" s="68"/>
      <c r="AD356" s="68"/>
      <c r="AE356" s="68"/>
      <c r="AF356" s="68"/>
      <c r="AG356" s="68"/>
      <c r="AH356" s="68"/>
      <c r="AI356" s="68"/>
      <c r="AJ356" s="68"/>
    </row>
    <row r="357" ht="15.75" customHeight="1">
      <c r="A357" s="68"/>
      <c r="B357" s="68"/>
      <c r="C357" s="68"/>
      <c r="D357" s="68"/>
      <c r="E357" s="140"/>
      <c r="F357" s="68"/>
      <c r="G357" s="68"/>
      <c r="H357" s="68"/>
      <c r="I357" s="68"/>
      <c r="J357" s="68"/>
      <c r="K357" s="68"/>
      <c r="L357" s="68"/>
      <c r="M357" s="68"/>
      <c r="N357" s="371"/>
      <c r="O357" s="68"/>
      <c r="P357" s="68"/>
      <c r="Q357" s="68"/>
      <c r="R357" s="68"/>
      <c r="S357" s="68"/>
      <c r="T357" s="68"/>
      <c r="U357" s="68"/>
      <c r="V357" s="68"/>
      <c r="W357" s="68"/>
      <c r="X357" s="68"/>
      <c r="Y357" s="68"/>
      <c r="Z357" s="68"/>
      <c r="AA357" s="68"/>
      <c r="AB357" s="68"/>
      <c r="AC357" s="68"/>
      <c r="AD357" s="68"/>
      <c r="AE357" s="68"/>
      <c r="AF357" s="68"/>
      <c r="AG357" s="68"/>
      <c r="AH357" s="68"/>
      <c r="AI357" s="68"/>
      <c r="AJ357" s="68"/>
    </row>
    <row r="358" ht="15.75" customHeight="1">
      <c r="A358" s="68"/>
      <c r="B358" s="68"/>
      <c r="C358" s="68"/>
      <c r="D358" s="68"/>
      <c r="E358" s="140"/>
      <c r="F358" s="68"/>
      <c r="G358" s="68"/>
      <c r="H358" s="68"/>
      <c r="I358" s="68"/>
      <c r="J358" s="68"/>
      <c r="K358" s="68"/>
      <c r="L358" s="68"/>
      <c r="M358" s="68"/>
      <c r="N358" s="371"/>
      <c r="O358" s="68"/>
      <c r="P358" s="68"/>
      <c r="Q358" s="68"/>
      <c r="R358" s="68"/>
      <c r="S358" s="68"/>
      <c r="T358" s="68"/>
      <c r="U358" s="68"/>
      <c r="V358" s="68"/>
      <c r="W358" s="68"/>
      <c r="X358" s="68"/>
      <c r="Y358" s="68"/>
      <c r="Z358" s="68"/>
      <c r="AA358" s="68"/>
      <c r="AB358" s="68"/>
      <c r="AC358" s="68"/>
      <c r="AD358" s="68"/>
      <c r="AE358" s="68"/>
      <c r="AF358" s="68"/>
      <c r="AG358" s="68"/>
      <c r="AH358" s="68"/>
      <c r="AI358" s="68"/>
      <c r="AJ358" s="68"/>
    </row>
    <row r="359" ht="15.75" customHeight="1">
      <c r="A359" s="68"/>
      <c r="B359" s="68"/>
      <c r="C359" s="68"/>
      <c r="D359" s="68"/>
      <c r="E359" s="140"/>
      <c r="F359" s="68"/>
      <c r="G359" s="68"/>
      <c r="H359" s="68"/>
      <c r="I359" s="68"/>
      <c r="J359" s="68"/>
      <c r="K359" s="68"/>
      <c r="L359" s="68"/>
      <c r="M359" s="68"/>
      <c r="N359" s="371"/>
      <c r="O359" s="68"/>
      <c r="P359" s="68"/>
      <c r="Q359" s="68"/>
      <c r="R359" s="68"/>
      <c r="S359" s="68"/>
      <c r="T359" s="68"/>
      <c r="U359" s="68"/>
      <c r="V359" s="68"/>
      <c r="W359" s="68"/>
      <c r="X359" s="68"/>
      <c r="Y359" s="68"/>
      <c r="Z359" s="68"/>
      <c r="AA359" s="68"/>
      <c r="AB359" s="68"/>
      <c r="AC359" s="68"/>
      <c r="AD359" s="68"/>
      <c r="AE359" s="68"/>
      <c r="AF359" s="68"/>
      <c r="AG359" s="68"/>
      <c r="AH359" s="68"/>
      <c r="AI359" s="68"/>
      <c r="AJ359" s="68"/>
    </row>
    <row r="360" ht="15.75" customHeight="1">
      <c r="A360" s="68"/>
      <c r="B360" s="68"/>
      <c r="C360" s="68"/>
      <c r="D360" s="68"/>
      <c r="E360" s="140"/>
      <c r="F360" s="68"/>
      <c r="G360" s="68"/>
      <c r="H360" s="68"/>
      <c r="I360" s="68"/>
      <c r="J360" s="68"/>
      <c r="K360" s="68"/>
      <c r="L360" s="68"/>
      <c r="M360" s="68"/>
      <c r="N360" s="371"/>
      <c r="O360" s="68"/>
      <c r="P360" s="68"/>
      <c r="Q360" s="68"/>
      <c r="R360" s="68"/>
      <c r="S360" s="68"/>
      <c r="T360" s="68"/>
      <c r="U360" s="68"/>
      <c r="V360" s="68"/>
      <c r="W360" s="68"/>
      <c r="X360" s="68"/>
      <c r="Y360" s="68"/>
      <c r="Z360" s="68"/>
      <c r="AA360" s="68"/>
      <c r="AB360" s="68"/>
      <c r="AC360" s="68"/>
      <c r="AD360" s="68"/>
      <c r="AE360" s="68"/>
      <c r="AF360" s="68"/>
      <c r="AG360" s="68"/>
      <c r="AH360" s="68"/>
      <c r="AI360" s="68"/>
      <c r="AJ360" s="68"/>
    </row>
    <row r="361" ht="15.75" customHeight="1">
      <c r="A361" s="68"/>
      <c r="B361" s="68"/>
      <c r="C361" s="68"/>
      <c r="D361" s="68"/>
      <c r="E361" s="140"/>
      <c r="F361" s="68"/>
      <c r="G361" s="68"/>
      <c r="H361" s="68"/>
      <c r="I361" s="68"/>
      <c r="J361" s="68"/>
      <c r="K361" s="68"/>
      <c r="L361" s="68"/>
      <c r="M361" s="68"/>
      <c r="N361" s="371"/>
      <c r="O361" s="68"/>
      <c r="P361" s="68"/>
      <c r="Q361" s="68"/>
      <c r="R361" s="68"/>
      <c r="S361" s="68"/>
      <c r="T361" s="68"/>
      <c r="U361" s="68"/>
      <c r="V361" s="68"/>
      <c r="W361" s="68"/>
      <c r="X361" s="68"/>
      <c r="Y361" s="68"/>
      <c r="Z361" s="68"/>
      <c r="AA361" s="68"/>
      <c r="AB361" s="68"/>
      <c r="AC361" s="68"/>
      <c r="AD361" s="68"/>
      <c r="AE361" s="68"/>
      <c r="AF361" s="68"/>
      <c r="AG361" s="68"/>
      <c r="AH361" s="68"/>
      <c r="AI361" s="68"/>
      <c r="AJ361" s="68"/>
    </row>
    <row r="362" ht="15.75" customHeight="1">
      <c r="A362" s="68"/>
      <c r="B362" s="68"/>
      <c r="C362" s="68"/>
      <c r="D362" s="68"/>
      <c r="E362" s="140"/>
      <c r="F362" s="68"/>
      <c r="G362" s="68"/>
      <c r="H362" s="68"/>
      <c r="I362" s="68"/>
      <c r="J362" s="68"/>
      <c r="K362" s="68"/>
      <c r="L362" s="68"/>
      <c r="M362" s="68"/>
      <c r="N362" s="371"/>
      <c r="O362" s="68"/>
      <c r="P362" s="68"/>
      <c r="Q362" s="68"/>
      <c r="R362" s="68"/>
      <c r="S362" s="68"/>
      <c r="T362" s="68"/>
      <c r="U362" s="68"/>
      <c r="V362" s="68"/>
      <c r="W362" s="68"/>
      <c r="X362" s="68"/>
      <c r="Y362" s="68"/>
      <c r="Z362" s="68"/>
      <c r="AA362" s="68"/>
      <c r="AB362" s="68"/>
      <c r="AC362" s="68"/>
      <c r="AD362" s="68"/>
      <c r="AE362" s="68"/>
      <c r="AF362" s="68"/>
      <c r="AG362" s="68"/>
      <c r="AH362" s="68"/>
      <c r="AI362" s="68"/>
      <c r="AJ362" s="68"/>
    </row>
    <row r="363" ht="15.75" customHeight="1">
      <c r="A363" s="68"/>
      <c r="B363" s="68"/>
      <c r="C363" s="68"/>
      <c r="D363" s="68"/>
      <c r="E363" s="140"/>
      <c r="F363" s="68"/>
      <c r="G363" s="68"/>
      <c r="H363" s="68"/>
      <c r="I363" s="68"/>
      <c r="J363" s="68"/>
      <c r="K363" s="68"/>
      <c r="L363" s="68"/>
      <c r="M363" s="68"/>
      <c r="N363" s="371"/>
      <c r="O363" s="68"/>
      <c r="P363" s="68"/>
      <c r="Q363" s="68"/>
      <c r="R363" s="68"/>
      <c r="S363" s="68"/>
      <c r="T363" s="68"/>
      <c r="U363" s="68"/>
      <c r="V363" s="68"/>
      <c r="W363" s="68"/>
      <c r="X363" s="68"/>
      <c r="Y363" s="68"/>
      <c r="Z363" s="68"/>
      <c r="AA363" s="68"/>
      <c r="AB363" s="68"/>
      <c r="AC363" s="68"/>
      <c r="AD363" s="68"/>
      <c r="AE363" s="68"/>
      <c r="AF363" s="68"/>
      <c r="AG363" s="68"/>
      <c r="AH363" s="68"/>
      <c r="AI363" s="68"/>
      <c r="AJ363" s="68"/>
    </row>
    <row r="364" ht="15.75" customHeight="1">
      <c r="A364" s="68"/>
      <c r="B364" s="68"/>
      <c r="C364" s="68"/>
      <c r="D364" s="68"/>
      <c r="E364" s="140"/>
      <c r="F364" s="68"/>
      <c r="G364" s="68"/>
      <c r="H364" s="68"/>
      <c r="I364" s="68"/>
      <c r="J364" s="68"/>
      <c r="K364" s="68"/>
      <c r="L364" s="68"/>
      <c r="M364" s="68"/>
      <c r="N364" s="371"/>
      <c r="O364" s="68"/>
      <c r="P364" s="68"/>
      <c r="Q364" s="68"/>
      <c r="R364" s="68"/>
      <c r="S364" s="68"/>
      <c r="T364" s="68"/>
      <c r="U364" s="68"/>
      <c r="V364" s="68"/>
      <c r="W364" s="68"/>
      <c r="X364" s="68"/>
      <c r="Y364" s="68"/>
      <c r="Z364" s="68"/>
      <c r="AA364" s="68"/>
      <c r="AB364" s="68"/>
      <c r="AC364" s="68"/>
      <c r="AD364" s="68"/>
      <c r="AE364" s="68"/>
      <c r="AF364" s="68"/>
      <c r="AG364" s="68"/>
      <c r="AH364" s="68"/>
      <c r="AI364" s="68"/>
      <c r="AJ364" s="68"/>
    </row>
    <row r="365" ht="15.75" customHeight="1">
      <c r="A365" s="68"/>
      <c r="B365" s="68"/>
      <c r="C365" s="68"/>
      <c r="D365" s="68"/>
      <c r="E365" s="140"/>
      <c r="F365" s="68"/>
      <c r="G365" s="68"/>
      <c r="H365" s="68"/>
      <c r="I365" s="68"/>
      <c r="J365" s="68"/>
      <c r="K365" s="68"/>
      <c r="L365" s="68"/>
      <c r="M365" s="68"/>
      <c r="N365" s="371"/>
      <c r="O365" s="68"/>
      <c r="P365" s="68"/>
      <c r="Q365" s="68"/>
      <c r="R365" s="68"/>
      <c r="S365" s="68"/>
      <c r="T365" s="68"/>
      <c r="U365" s="68"/>
      <c r="V365" s="68"/>
      <c r="W365" s="68"/>
      <c r="X365" s="68"/>
      <c r="Y365" s="68"/>
      <c r="Z365" s="68"/>
      <c r="AA365" s="68"/>
      <c r="AB365" s="68"/>
      <c r="AC365" s="68"/>
      <c r="AD365" s="68"/>
      <c r="AE365" s="68"/>
      <c r="AF365" s="68"/>
      <c r="AG365" s="68"/>
      <c r="AH365" s="68"/>
      <c r="AI365" s="68"/>
      <c r="AJ365" s="68"/>
    </row>
    <row r="366" ht="15.75" customHeight="1">
      <c r="A366" s="68"/>
      <c r="B366" s="68"/>
      <c r="C366" s="68"/>
      <c r="D366" s="68"/>
      <c r="E366" s="140"/>
      <c r="F366" s="68"/>
      <c r="G366" s="68"/>
      <c r="H366" s="68"/>
      <c r="I366" s="68"/>
      <c r="J366" s="68"/>
      <c r="K366" s="68"/>
      <c r="L366" s="68"/>
      <c r="M366" s="68"/>
      <c r="N366" s="371"/>
      <c r="O366" s="68"/>
      <c r="P366" s="68"/>
      <c r="Q366" s="68"/>
      <c r="R366" s="68"/>
      <c r="S366" s="68"/>
      <c r="T366" s="68"/>
      <c r="U366" s="68"/>
      <c r="V366" s="68"/>
      <c r="W366" s="68"/>
      <c r="X366" s="68"/>
      <c r="Y366" s="68"/>
      <c r="Z366" s="68"/>
      <c r="AA366" s="68"/>
      <c r="AB366" s="68"/>
      <c r="AC366" s="68"/>
      <c r="AD366" s="68"/>
      <c r="AE366" s="68"/>
      <c r="AF366" s="68"/>
      <c r="AG366" s="68"/>
      <c r="AH366" s="68"/>
      <c r="AI366" s="68"/>
      <c r="AJ366" s="68"/>
    </row>
    <row r="367" ht="15.75" customHeight="1">
      <c r="A367" s="68"/>
      <c r="B367" s="68"/>
      <c r="C367" s="68"/>
      <c r="D367" s="68"/>
      <c r="E367" s="140"/>
      <c r="F367" s="68"/>
      <c r="G367" s="68"/>
      <c r="H367" s="68"/>
      <c r="I367" s="68"/>
      <c r="J367" s="68"/>
      <c r="K367" s="68"/>
      <c r="L367" s="68"/>
      <c r="M367" s="68"/>
      <c r="N367" s="371"/>
      <c r="O367" s="68"/>
      <c r="P367" s="68"/>
      <c r="Q367" s="68"/>
      <c r="R367" s="68"/>
      <c r="S367" s="68"/>
      <c r="T367" s="68"/>
      <c r="U367" s="68"/>
      <c r="V367" s="68"/>
      <c r="W367" s="68"/>
      <c r="X367" s="68"/>
      <c r="Y367" s="68"/>
      <c r="Z367" s="68"/>
      <c r="AA367" s="68"/>
      <c r="AB367" s="68"/>
      <c r="AC367" s="68"/>
      <c r="AD367" s="68"/>
      <c r="AE367" s="68"/>
      <c r="AF367" s="68"/>
      <c r="AG367" s="68"/>
      <c r="AH367" s="68"/>
      <c r="AI367" s="68"/>
      <c r="AJ367" s="68"/>
    </row>
    <row r="368" ht="15.75" customHeight="1">
      <c r="A368" s="68"/>
      <c r="B368" s="68"/>
      <c r="C368" s="68"/>
      <c r="D368" s="68"/>
      <c r="E368" s="140"/>
      <c r="F368" s="68"/>
      <c r="G368" s="68"/>
      <c r="H368" s="68"/>
      <c r="I368" s="68"/>
      <c r="J368" s="68"/>
      <c r="K368" s="68"/>
      <c r="L368" s="68"/>
      <c r="M368" s="68"/>
      <c r="N368" s="371"/>
      <c r="O368" s="68"/>
      <c r="P368" s="68"/>
      <c r="Q368" s="68"/>
      <c r="R368" s="68"/>
      <c r="S368" s="68"/>
      <c r="T368" s="68"/>
      <c r="U368" s="68"/>
      <c r="V368" s="68"/>
      <c r="W368" s="68"/>
      <c r="X368" s="68"/>
      <c r="Y368" s="68"/>
      <c r="Z368" s="68"/>
      <c r="AA368" s="68"/>
      <c r="AB368" s="68"/>
      <c r="AC368" s="68"/>
      <c r="AD368" s="68"/>
      <c r="AE368" s="68"/>
      <c r="AF368" s="68"/>
      <c r="AG368" s="68"/>
      <c r="AH368" s="68"/>
      <c r="AI368" s="68"/>
      <c r="AJ368" s="68"/>
    </row>
    <row r="369" ht="15.75" customHeight="1">
      <c r="A369" s="68"/>
      <c r="B369" s="68"/>
      <c r="C369" s="68"/>
      <c r="D369" s="68"/>
      <c r="E369" s="140"/>
      <c r="F369" s="68"/>
      <c r="G369" s="68"/>
      <c r="H369" s="68"/>
      <c r="I369" s="68"/>
      <c r="J369" s="68"/>
      <c r="K369" s="68"/>
      <c r="L369" s="68"/>
      <c r="M369" s="68"/>
      <c r="N369" s="371"/>
      <c r="O369" s="68"/>
      <c r="P369" s="68"/>
      <c r="Q369" s="68"/>
      <c r="R369" s="68"/>
      <c r="S369" s="68"/>
      <c r="T369" s="68"/>
      <c r="U369" s="68"/>
      <c r="V369" s="68"/>
      <c r="W369" s="68"/>
      <c r="X369" s="68"/>
      <c r="Y369" s="68"/>
      <c r="Z369" s="68"/>
      <c r="AA369" s="68"/>
      <c r="AB369" s="68"/>
      <c r="AC369" s="68"/>
      <c r="AD369" s="68"/>
      <c r="AE369" s="68"/>
      <c r="AF369" s="68"/>
      <c r="AG369" s="68"/>
      <c r="AH369" s="68"/>
      <c r="AI369" s="68"/>
      <c r="AJ369" s="68"/>
    </row>
    <row r="370" ht="15.75" customHeight="1">
      <c r="A370" s="68"/>
      <c r="B370" s="68"/>
      <c r="C370" s="68"/>
      <c r="D370" s="68"/>
      <c r="E370" s="140"/>
      <c r="F370" s="68"/>
      <c r="G370" s="68"/>
      <c r="H370" s="68"/>
      <c r="I370" s="68"/>
      <c r="J370" s="68"/>
      <c r="K370" s="68"/>
      <c r="L370" s="68"/>
      <c r="M370" s="68"/>
      <c r="N370" s="371"/>
      <c r="O370" s="68"/>
      <c r="P370" s="68"/>
      <c r="Q370" s="68"/>
      <c r="R370" s="68"/>
      <c r="S370" s="68"/>
      <c r="T370" s="68"/>
      <c r="U370" s="68"/>
      <c r="V370" s="68"/>
      <c r="W370" s="68"/>
      <c r="X370" s="68"/>
      <c r="Y370" s="68"/>
      <c r="Z370" s="68"/>
      <c r="AA370" s="68"/>
      <c r="AB370" s="68"/>
      <c r="AC370" s="68"/>
      <c r="AD370" s="68"/>
      <c r="AE370" s="68"/>
      <c r="AF370" s="68"/>
      <c r="AG370" s="68"/>
      <c r="AH370" s="68"/>
      <c r="AI370" s="68"/>
      <c r="AJ370" s="68"/>
    </row>
    <row r="371" ht="15.75" customHeight="1">
      <c r="A371" s="68"/>
      <c r="B371" s="68"/>
      <c r="C371" s="68"/>
      <c r="D371" s="68"/>
      <c r="E371" s="140"/>
      <c r="F371" s="68"/>
      <c r="G371" s="68"/>
      <c r="H371" s="68"/>
      <c r="I371" s="68"/>
      <c r="J371" s="68"/>
      <c r="K371" s="68"/>
      <c r="L371" s="68"/>
      <c r="M371" s="68"/>
      <c r="N371" s="371"/>
      <c r="O371" s="68"/>
      <c r="P371" s="68"/>
      <c r="Q371" s="68"/>
      <c r="R371" s="68"/>
      <c r="S371" s="68"/>
      <c r="T371" s="68"/>
      <c r="U371" s="68"/>
      <c r="V371" s="68"/>
      <c r="W371" s="68"/>
      <c r="X371" s="68"/>
      <c r="Y371" s="68"/>
      <c r="Z371" s="68"/>
      <c r="AA371" s="68"/>
      <c r="AB371" s="68"/>
      <c r="AC371" s="68"/>
      <c r="AD371" s="68"/>
      <c r="AE371" s="68"/>
      <c r="AF371" s="68"/>
      <c r="AG371" s="68"/>
      <c r="AH371" s="68"/>
      <c r="AI371" s="68"/>
      <c r="AJ371" s="68"/>
    </row>
    <row r="372" ht="15.75" customHeight="1">
      <c r="A372" s="68"/>
      <c r="B372" s="68"/>
      <c r="C372" s="68"/>
      <c r="D372" s="68"/>
      <c r="E372" s="140"/>
      <c r="F372" s="68"/>
      <c r="G372" s="68"/>
      <c r="H372" s="68"/>
      <c r="I372" s="68"/>
      <c r="J372" s="68"/>
      <c r="K372" s="68"/>
      <c r="L372" s="68"/>
      <c r="M372" s="68"/>
      <c r="N372" s="371"/>
      <c r="O372" s="68"/>
      <c r="P372" s="68"/>
      <c r="Q372" s="68"/>
      <c r="R372" s="68"/>
      <c r="S372" s="68"/>
      <c r="T372" s="68"/>
      <c r="U372" s="68"/>
      <c r="V372" s="68"/>
      <c r="W372" s="68"/>
      <c r="X372" s="68"/>
      <c r="Y372" s="68"/>
      <c r="Z372" s="68"/>
      <c r="AA372" s="68"/>
      <c r="AB372" s="68"/>
      <c r="AC372" s="68"/>
      <c r="AD372" s="68"/>
      <c r="AE372" s="68"/>
      <c r="AF372" s="68"/>
      <c r="AG372" s="68"/>
      <c r="AH372" s="68"/>
      <c r="AI372" s="68"/>
      <c r="AJ372" s="68"/>
    </row>
    <row r="373" ht="15.75" customHeight="1">
      <c r="A373" s="68"/>
      <c r="B373" s="68"/>
      <c r="C373" s="68"/>
      <c r="D373" s="68"/>
      <c r="E373" s="140"/>
      <c r="F373" s="68"/>
      <c r="G373" s="68"/>
      <c r="H373" s="68"/>
      <c r="I373" s="68"/>
      <c r="J373" s="68"/>
      <c r="K373" s="68"/>
      <c r="L373" s="68"/>
      <c r="M373" s="68"/>
      <c r="N373" s="371"/>
      <c r="O373" s="68"/>
      <c r="P373" s="68"/>
      <c r="Q373" s="68"/>
      <c r="R373" s="68"/>
      <c r="S373" s="68"/>
      <c r="T373" s="68"/>
      <c r="U373" s="68"/>
      <c r="V373" s="68"/>
      <c r="W373" s="68"/>
      <c r="X373" s="68"/>
      <c r="Y373" s="68"/>
      <c r="Z373" s="68"/>
      <c r="AA373" s="68"/>
      <c r="AB373" s="68"/>
      <c r="AC373" s="68"/>
      <c r="AD373" s="68"/>
      <c r="AE373" s="68"/>
      <c r="AF373" s="68"/>
      <c r="AG373" s="68"/>
      <c r="AH373" s="68"/>
      <c r="AI373" s="68"/>
      <c r="AJ373" s="68"/>
    </row>
    <row r="374" ht="15.75" customHeight="1">
      <c r="A374" s="68"/>
      <c r="B374" s="68"/>
      <c r="C374" s="68"/>
      <c r="D374" s="68"/>
      <c r="E374" s="140"/>
      <c r="F374" s="68"/>
      <c r="G374" s="68"/>
      <c r="H374" s="68"/>
      <c r="I374" s="68"/>
      <c r="J374" s="68"/>
      <c r="K374" s="68"/>
      <c r="L374" s="68"/>
      <c r="M374" s="68"/>
      <c r="N374" s="371"/>
      <c r="O374" s="68"/>
      <c r="P374" s="68"/>
      <c r="Q374" s="68"/>
      <c r="R374" s="68"/>
      <c r="S374" s="68"/>
      <c r="T374" s="68"/>
      <c r="U374" s="68"/>
      <c r="V374" s="68"/>
      <c r="W374" s="68"/>
      <c r="X374" s="68"/>
      <c r="Y374" s="68"/>
      <c r="Z374" s="68"/>
      <c r="AA374" s="68"/>
      <c r="AB374" s="68"/>
      <c r="AC374" s="68"/>
      <c r="AD374" s="68"/>
      <c r="AE374" s="68"/>
      <c r="AF374" s="68"/>
      <c r="AG374" s="68"/>
      <c r="AH374" s="68"/>
      <c r="AI374" s="68"/>
      <c r="AJ374" s="68"/>
    </row>
    <row r="375" ht="15.75" customHeight="1">
      <c r="A375" s="68"/>
      <c r="B375" s="68"/>
      <c r="C375" s="68"/>
      <c r="D375" s="68"/>
      <c r="E375" s="140"/>
      <c r="F375" s="68"/>
      <c r="G375" s="68"/>
      <c r="H375" s="68"/>
      <c r="I375" s="68"/>
      <c r="J375" s="68"/>
      <c r="K375" s="68"/>
      <c r="L375" s="68"/>
      <c r="M375" s="68"/>
      <c r="N375" s="371"/>
      <c r="O375" s="68"/>
      <c r="P375" s="68"/>
      <c r="Q375" s="68"/>
      <c r="R375" s="68"/>
      <c r="S375" s="68"/>
      <c r="T375" s="68"/>
      <c r="U375" s="68"/>
      <c r="V375" s="68"/>
      <c r="W375" s="68"/>
      <c r="X375" s="68"/>
      <c r="Y375" s="68"/>
      <c r="Z375" s="68"/>
      <c r="AA375" s="68"/>
      <c r="AB375" s="68"/>
      <c r="AC375" s="68"/>
      <c r="AD375" s="68"/>
      <c r="AE375" s="68"/>
      <c r="AF375" s="68"/>
      <c r="AG375" s="68"/>
      <c r="AH375" s="68"/>
      <c r="AI375" s="68"/>
      <c r="AJ375" s="68"/>
    </row>
    <row r="376" ht="15.75" customHeight="1">
      <c r="A376" s="68"/>
      <c r="B376" s="68"/>
      <c r="C376" s="68"/>
      <c r="D376" s="68"/>
      <c r="E376" s="140"/>
      <c r="F376" s="68"/>
      <c r="G376" s="68"/>
      <c r="H376" s="68"/>
      <c r="I376" s="68"/>
      <c r="J376" s="68"/>
      <c r="K376" s="68"/>
      <c r="L376" s="68"/>
      <c r="M376" s="68"/>
      <c r="N376" s="371"/>
      <c r="O376" s="68"/>
      <c r="P376" s="68"/>
      <c r="Q376" s="68"/>
      <c r="R376" s="68"/>
      <c r="S376" s="68"/>
      <c r="T376" s="68"/>
      <c r="U376" s="68"/>
      <c r="V376" s="68"/>
      <c r="W376" s="68"/>
      <c r="X376" s="68"/>
      <c r="Y376" s="68"/>
      <c r="Z376" s="68"/>
      <c r="AA376" s="68"/>
      <c r="AB376" s="68"/>
      <c r="AC376" s="68"/>
      <c r="AD376" s="68"/>
      <c r="AE376" s="68"/>
      <c r="AF376" s="68"/>
      <c r="AG376" s="68"/>
      <c r="AH376" s="68"/>
      <c r="AI376" s="68"/>
      <c r="AJ376" s="68"/>
    </row>
    <row r="377" ht="15.75" customHeight="1">
      <c r="A377" s="68"/>
      <c r="B377" s="68"/>
      <c r="C377" s="68"/>
      <c r="D377" s="68"/>
      <c r="E377" s="140"/>
      <c r="F377" s="68"/>
      <c r="G377" s="68"/>
      <c r="H377" s="68"/>
      <c r="I377" s="68"/>
      <c r="J377" s="68"/>
      <c r="K377" s="68"/>
      <c r="L377" s="68"/>
      <c r="M377" s="68"/>
      <c r="N377" s="371"/>
      <c r="O377" s="68"/>
      <c r="P377" s="68"/>
      <c r="Q377" s="68"/>
      <c r="R377" s="68"/>
      <c r="S377" s="68"/>
      <c r="T377" s="68"/>
      <c r="U377" s="68"/>
      <c r="V377" s="68"/>
      <c r="W377" s="68"/>
      <c r="X377" s="68"/>
      <c r="Y377" s="68"/>
      <c r="Z377" s="68"/>
      <c r="AA377" s="68"/>
      <c r="AB377" s="68"/>
      <c r="AC377" s="68"/>
      <c r="AD377" s="68"/>
      <c r="AE377" s="68"/>
      <c r="AF377" s="68"/>
      <c r="AG377" s="68"/>
      <c r="AH377" s="68"/>
      <c r="AI377" s="68"/>
      <c r="AJ377" s="68"/>
    </row>
    <row r="378" ht="15.75" customHeight="1">
      <c r="A378" s="68"/>
      <c r="B378" s="68"/>
      <c r="C378" s="68"/>
      <c r="D378" s="68"/>
      <c r="E378" s="140"/>
      <c r="F378" s="68"/>
      <c r="G378" s="68"/>
      <c r="H378" s="68"/>
      <c r="I378" s="68"/>
      <c r="J378" s="68"/>
      <c r="K378" s="68"/>
      <c r="L378" s="68"/>
      <c r="M378" s="68"/>
      <c r="N378" s="371"/>
      <c r="O378" s="68"/>
      <c r="P378" s="68"/>
      <c r="Q378" s="68"/>
      <c r="R378" s="68"/>
      <c r="S378" s="68"/>
      <c r="T378" s="68"/>
      <c r="U378" s="68"/>
      <c r="V378" s="68"/>
      <c r="W378" s="68"/>
      <c r="X378" s="68"/>
      <c r="Y378" s="68"/>
      <c r="Z378" s="68"/>
      <c r="AA378" s="68"/>
      <c r="AB378" s="68"/>
      <c r="AC378" s="68"/>
      <c r="AD378" s="68"/>
      <c r="AE378" s="68"/>
      <c r="AF378" s="68"/>
      <c r="AG378" s="68"/>
      <c r="AH378" s="68"/>
      <c r="AI378" s="68"/>
      <c r="AJ378" s="68"/>
    </row>
    <row r="379" ht="15.75" customHeight="1">
      <c r="A379" s="68"/>
      <c r="B379" s="68"/>
      <c r="C379" s="68"/>
      <c r="D379" s="68"/>
      <c r="E379" s="140"/>
      <c r="F379" s="68"/>
      <c r="G379" s="68"/>
      <c r="H379" s="68"/>
      <c r="I379" s="68"/>
      <c r="J379" s="68"/>
      <c r="K379" s="68"/>
      <c r="L379" s="68"/>
      <c r="M379" s="68"/>
      <c r="N379" s="371"/>
      <c r="O379" s="68"/>
      <c r="P379" s="68"/>
      <c r="Q379" s="68"/>
      <c r="R379" s="68"/>
      <c r="S379" s="68"/>
      <c r="T379" s="68"/>
      <c r="U379" s="68"/>
      <c r="V379" s="68"/>
      <c r="W379" s="68"/>
      <c r="X379" s="68"/>
      <c r="Y379" s="68"/>
      <c r="Z379" s="68"/>
      <c r="AA379" s="68"/>
      <c r="AB379" s="68"/>
      <c r="AC379" s="68"/>
      <c r="AD379" s="68"/>
      <c r="AE379" s="68"/>
      <c r="AF379" s="68"/>
      <c r="AG379" s="68"/>
      <c r="AH379" s="68"/>
      <c r="AI379" s="68"/>
      <c r="AJ379" s="68"/>
    </row>
    <row r="380" ht="15.75" customHeight="1">
      <c r="A380" s="68"/>
      <c r="B380" s="68"/>
      <c r="C380" s="68"/>
      <c r="D380" s="68"/>
      <c r="E380" s="140"/>
      <c r="F380" s="68"/>
      <c r="G380" s="68"/>
      <c r="H380" s="68"/>
      <c r="I380" s="68"/>
      <c r="J380" s="68"/>
      <c r="K380" s="68"/>
      <c r="L380" s="68"/>
      <c r="M380" s="68"/>
      <c r="N380" s="371"/>
      <c r="O380" s="68"/>
      <c r="P380" s="68"/>
      <c r="Q380" s="68"/>
      <c r="R380" s="68"/>
      <c r="S380" s="68"/>
      <c r="T380" s="68"/>
      <c r="U380" s="68"/>
      <c r="V380" s="68"/>
      <c r="W380" s="68"/>
      <c r="X380" s="68"/>
      <c r="Y380" s="68"/>
      <c r="Z380" s="68"/>
      <c r="AA380" s="68"/>
      <c r="AB380" s="68"/>
      <c r="AC380" s="68"/>
      <c r="AD380" s="68"/>
      <c r="AE380" s="68"/>
      <c r="AF380" s="68"/>
      <c r="AG380" s="68"/>
      <c r="AH380" s="68"/>
      <c r="AI380" s="68"/>
      <c r="AJ380" s="68"/>
    </row>
    <row r="381" ht="15.75" customHeight="1">
      <c r="A381" s="68"/>
      <c r="B381" s="68"/>
      <c r="C381" s="68"/>
      <c r="D381" s="68"/>
      <c r="E381" s="140"/>
      <c r="F381" s="68"/>
      <c r="G381" s="68"/>
      <c r="H381" s="68"/>
      <c r="I381" s="68"/>
      <c r="J381" s="68"/>
      <c r="K381" s="68"/>
      <c r="L381" s="68"/>
      <c r="M381" s="68"/>
      <c r="N381" s="371"/>
      <c r="O381" s="68"/>
      <c r="P381" s="68"/>
      <c r="Q381" s="68"/>
      <c r="R381" s="68"/>
      <c r="S381" s="68"/>
      <c r="T381" s="68"/>
      <c r="U381" s="68"/>
      <c r="V381" s="68"/>
      <c r="W381" s="68"/>
      <c r="X381" s="68"/>
      <c r="Y381" s="68"/>
      <c r="Z381" s="68"/>
      <c r="AA381" s="68"/>
      <c r="AB381" s="68"/>
      <c r="AC381" s="68"/>
      <c r="AD381" s="68"/>
      <c r="AE381" s="68"/>
      <c r="AF381" s="68"/>
      <c r="AG381" s="68"/>
      <c r="AH381" s="68"/>
      <c r="AI381" s="68"/>
      <c r="AJ381" s="68"/>
    </row>
    <row r="382" ht="15.75" customHeight="1">
      <c r="A382" s="68"/>
      <c r="B382" s="68"/>
      <c r="C382" s="68"/>
      <c r="D382" s="68"/>
      <c r="E382" s="140"/>
      <c r="F382" s="68"/>
      <c r="G382" s="68"/>
      <c r="H382" s="68"/>
      <c r="I382" s="68"/>
      <c r="J382" s="68"/>
      <c r="K382" s="68"/>
      <c r="L382" s="68"/>
      <c r="M382" s="68"/>
      <c r="N382" s="371"/>
      <c r="O382" s="68"/>
      <c r="P382" s="68"/>
      <c r="Q382" s="68"/>
      <c r="R382" s="68"/>
      <c r="S382" s="68"/>
      <c r="T382" s="68"/>
      <c r="U382" s="68"/>
      <c r="V382" s="68"/>
      <c r="W382" s="68"/>
      <c r="X382" s="68"/>
      <c r="Y382" s="68"/>
      <c r="Z382" s="68"/>
      <c r="AA382" s="68"/>
      <c r="AB382" s="68"/>
      <c r="AC382" s="68"/>
      <c r="AD382" s="68"/>
      <c r="AE382" s="68"/>
      <c r="AF382" s="68"/>
      <c r="AG382" s="68"/>
      <c r="AH382" s="68"/>
      <c r="AI382" s="68"/>
      <c r="AJ382" s="68"/>
    </row>
    <row r="383" ht="15.75" customHeight="1">
      <c r="A383" s="68"/>
      <c r="B383" s="68"/>
      <c r="C383" s="68"/>
      <c r="D383" s="68"/>
      <c r="E383" s="140"/>
      <c r="F383" s="68"/>
      <c r="G383" s="68"/>
      <c r="H383" s="68"/>
      <c r="I383" s="68"/>
      <c r="J383" s="68"/>
      <c r="K383" s="68"/>
      <c r="L383" s="68"/>
      <c r="M383" s="68"/>
      <c r="N383" s="371"/>
      <c r="O383" s="68"/>
      <c r="P383" s="68"/>
      <c r="Q383" s="68"/>
      <c r="R383" s="68"/>
      <c r="S383" s="68"/>
      <c r="T383" s="68"/>
      <c r="U383" s="68"/>
      <c r="V383" s="68"/>
      <c r="W383" s="68"/>
      <c r="X383" s="68"/>
      <c r="Y383" s="68"/>
      <c r="Z383" s="68"/>
      <c r="AA383" s="68"/>
      <c r="AB383" s="68"/>
      <c r="AC383" s="68"/>
      <c r="AD383" s="68"/>
      <c r="AE383" s="68"/>
      <c r="AF383" s="68"/>
      <c r="AG383" s="68"/>
      <c r="AH383" s="68"/>
      <c r="AI383" s="68"/>
      <c r="AJ383" s="68"/>
    </row>
    <row r="384" ht="15.75" customHeight="1">
      <c r="A384" s="68"/>
      <c r="B384" s="68"/>
      <c r="C384" s="68"/>
      <c r="D384" s="68"/>
      <c r="E384" s="140"/>
      <c r="F384" s="68"/>
      <c r="G384" s="68"/>
      <c r="H384" s="68"/>
      <c r="I384" s="68"/>
      <c r="J384" s="68"/>
      <c r="K384" s="68"/>
      <c r="L384" s="68"/>
      <c r="M384" s="68"/>
      <c r="N384" s="371"/>
      <c r="O384" s="68"/>
      <c r="P384" s="68"/>
      <c r="Q384" s="68"/>
      <c r="R384" s="68"/>
      <c r="S384" s="68"/>
      <c r="T384" s="68"/>
      <c r="U384" s="68"/>
      <c r="V384" s="68"/>
      <c r="W384" s="68"/>
      <c r="X384" s="68"/>
      <c r="Y384" s="68"/>
      <c r="Z384" s="68"/>
      <c r="AA384" s="68"/>
      <c r="AB384" s="68"/>
      <c r="AC384" s="68"/>
      <c r="AD384" s="68"/>
      <c r="AE384" s="68"/>
      <c r="AF384" s="68"/>
      <c r="AG384" s="68"/>
      <c r="AH384" s="68"/>
      <c r="AI384" s="68"/>
      <c r="AJ384" s="68"/>
    </row>
    <row r="385" ht="15.75" customHeight="1">
      <c r="A385" s="68"/>
      <c r="B385" s="68"/>
      <c r="C385" s="68"/>
      <c r="D385" s="68"/>
      <c r="E385" s="140"/>
      <c r="F385" s="68"/>
      <c r="G385" s="68"/>
      <c r="H385" s="68"/>
      <c r="I385" s="68"/>
      <c r="J385" s="68"/>
      <c r="K385" s="68"/>
      <c r="L385" s="68"/>
      <c r="M385" s="68"/>
      <c r="N385" s="371"/>
      <c r="O385" s="68"/>
      <c r="P385" s="68"/>
      <c r="Q385" s="68"/>
      <c r="R385" s="68"/>
      <c r="S385" s="68"/>
      <c r="T385" s="68"/>
      <c r="U385" s="68"/>
      <c r="V385" s="68"/>
      <c r="W385" s="68"/>
      <c r="X385" s="68"/>
      <c r="Y385" s="68"/>
      <c r="Z385" s="68"/>
      <c r="AA385" s="68"/>
      <c r="AB385" s="68"/>
      <c r="AC385" s="68"/>
      <c r="AD385" s="68"/>
      <c r="AE385" s="68"/>
      <c r="AF385" s="68"/>
      <c r="AG385" s="68"/>
      <c r="AH385" s="68"/>
      <c r="AI385" s="68"/>
      <c r="AJ385" s="68"/>
    </row>
    <row r="386" ht="15.75" customHeight="1">
      <c r="A386" s="68"/>
      <c r="B386" s="68"/>
      <c r="C386" s="68"/>
      <c r="D386" s="68"/>
      <c r="E386" s="140"/>
      <c r="F386" s="68"/>
      <c r="G386" s="68"/>
      <c r="H386" s="68"/>
      <c r="I386" s="68"/>
      <c r="J386" s="68"/>
      <c r="K386" s="68"/>
      <c r="L386" s="68"/>
      <c r="M386" s="68"/>
      <c r="N386" s="371"/>
      <c r="O386" s="68"/>
      <c r="P386" s="68"/>
      <c r="Q386" s="68"/>
      <c r="R386" s="68"/>
      <c r="S386" s="68"/>
      <c r="T386" s="68"/>
      <c r="U386" s="68"/>
      <c r="V386" s="68"/>
      <c r="W386" s="68"/>
      <c r="X386" s="68"/>
      <c r="Y386" s="68"/>
      <c r="Z386" s="68"/>
      <c r="AA386" s="68"/>
      <c r="AB386" s="68"/>
      <c r="AC386" s="68"/>
      <c r="AD386" s="68"/>
      <c r="AE386" s="68"/>
      <c r="AF386" s="68"/>
      <c r="AG386" s="68"/>
      <c r="AH386" s="68"/>
      <c r="AI386" s="68"/>
      <c r="AJ386" s="68"/>
    </row>
    <row r="387" ht="15.75" customHeight="1">
      <c r="A387" s="68"/>
      <c r="B387" s="68"/>
      <c r="C387" s="68"/>
      <c r="D387" s="68"/>
      <c r="E387" s="140"/>
      <c r="F387" s="68"/>
      <c r="G387" s="68"/>
      <c r="H387" s="68"/>
      <c r="I387" s="68"/>
      <c r="J387" s="68"/>
      <c r="K387" s="68"/>
      <c r="L387" s="68"/>
      <c r="M387" s="68"/>
      <c r="N387" s="371"/>
      <c r="O387" s="68"/>
      <c r="P387" s="68"/>
      <c r="Q387" s="68"/>
      <c r="R387" s="68"/>
      <c r="S387" s="68"/>
      <c r="T387" s="68"/>
      <c r="U387" s="68"/>
      <c r="V387" s="68"/>
      <c r="W387" s="68"/>
      <c r="X387" s="68"/>
      <c r="Y387" s="68"/>
      <c r="Z387" s="68"/>
      <c r="AA387" s="68"/>
      <c r="AB387" s="68"/>
      <c r="AC387" s="68"/>
      <c r="AD387" s="68"/>
      <c r="AE387" s="68"/>
      <c r="AF387" s="68"/>
      <c r="AG387" s="68"/>
      <c r="AH387" s="68"/>
      <c r="AI387" s="68"/>
      <c r="AJ387" s="68"/>
    </row>
    <row r="388" ht="15.75" customHeight="1">
      <c r="A388" s="68"/>
      <c r="B388" s="68"/>
      <c r="C388" s="68"/>
      <c r="D388" s="68"/>
      <c r="E388" s="140"/>
      <c r="F388" s="68"/>
      <c r="G388" s="68"/>
      <c r="H388" s="68"/>
      <c r="I388" s="68"/>
      <c r="J388" s="68"/>
      <c r="K388" s="68"/>
      <c r="L388" s="68"/>
      <c r="M388" s="68"/>
      <c r="N388" s="371"/>
      <c r="O388" s="68"/>
      <c r="P388" s="68"/>
      <c r="Q388" s="68"/>
      <c r="R388" s="68"/>
      <c r="S388" s="68"/>
      <c r="T388" s="68"/>
      <c r="U388" s="68"/>
      <c r="V388" s="68"/>
      <c r="W388" s="68"/>
      <c r="X388" s="68"/>
      <c r="Y388" s="68"/>
      <c r="Z388" s="68"/>
      <c r="AA388" s="68"/>
      <c r="AB388" s="68"/>
      <c r="AC388" s="68"/>
      <c r="AD388" s="68"/>
      <c r="AE388" s="68"/>
      <c r="AF388" s="68"/>
      <c r="AG388" s="68"/>
      <c r="AH388" s="68"/>
      <c r="AI388" s="68"/>
      <c r="AJ388" s="68"/>
    </row>
    <row r="389" ht="15.75" customHeight="1">
      <c r="A389" s="68"/>
      <c r="B389" s="68"/>
      <c r="C389" s="68"/>
      <c r="D389" s="68"/>
      <c r="E389" s="140"/>
      <c r="F389" s="68"/>
      <c r="G389" s="68"/>
      <c r="H389" s="68"/>
      <c r="I389" s="68"/>
      <c r="J389" s="68"/>
      <c r="K389" s="68"/>
      <c r="L389" s="68"/>
      <c r="M389" s="68"/>
      <c r="N389" s="371"/>
      <c r="O389" s="68"/>
      <c r="P389" s="68"/>
      <c r="Q389" s="68"/>
      <c r="R389" s="68"/>
      <c r="S389" s="68"/>
      <c r="T389" s="68"/>
      <c r="U389" s="68"/>
      <c r="V389" s="68"/>
      <c r="W389" s="68"/>
      <c r="X389" s="68"/>
      <c r="Y389" s="68"/>
      <c r="Z389" s="68"/>
      <c r="AA389" s="68"/>
      <c r="AB389" s="68"/>
      <c r="AC389" s="68"/>
      <c r="AD389" s="68"/>
      <c r="AE389" s="68"/>
      <c r="AF389" s="68"/>
      <c r="AG389" s="68"/>
      <c r="AH389" s="68"/>
      <c r="AI389" s="68"/>
      <c r="AJ389" s="68"/>
    </row>
    <row r="390" ht="15.75" customHeight="1">
      <c r="A390" s="68"/>
      <c r="B390" s="68"/>
      <c r="C390" s="68"/>
      <c r="D390" s="68"/>
      <c r="E390" s="140"/>
      <c r="F390" s="68"/>
      <c r="G390" s="68"/>
      <c r="H390" s="68"/>
      <c r="I390" s="68"/>
      <c r="J390" s="68"/>
      <c r="K390" s="68"/>
      <c r="L390" s="68"/>
      <c r="M390" s="68"/>
      <c r="N390" s="371"/>
      <c r="O390" s="68"/>
      <c r="P390" s="68"/>
      <c r="Q390" s="68"/>
      <c r="R390" s="68"/>
      <c r="S390" s="68"/>
      <c r="T390" s="68"/>
      <c r="U390" s="68"/>
      <c r="V390" s="68"/>
      <c r="W390" s="68"/>
      <c r="X390" s="68"/>
      <c r="Y390" s="68"/>
      <c r="Z390" s="68"/>
      <c r="AA390" s="68"/>
      <c r="AB390" s="68"/>
      <c r="AC390" s="68"/>
      <c r="AD390" s="68"/>
      <c r="AE390" s="68"/>
      <c r="AF390" s="68"/>
      <c r="AG390" s="68"/>
      <c r="AH390" s="68"/>
      <c r="AI390" s="68"/>
      <c r="AJ390" s="68"/>
    </row>
    <row r="391" ht="15.75" customHeight="1">
      <c r="A391" s="68"/>
      <c r="B391" s="68"/>
      <c r="C391" s="68"/>
      <c r="D391" s="68"/>
      <c r="E391" s="140"/>
      <c r="F391" s="68"/>
      <c r="G391" s="68"/>
      <c r="H391" s="68"/>
      <c r="I391" s="68"/>
      <c r="J391" s="68"/>
      <c r="K391" s="68"/>
      <c r="L391" s="68"/>
      <c r="M391" s="68"/>
      <c r="N391" s="371"/>
      <c r="O391" s="68"/>
      <c r="P391" s="68"/>
      <c r="Q391" s="68"/>
      <c r="R391" s="68"/>
      <c r="S391" s="68"/>
      <c r="T391" s="68"/>
      <c r="U391" s="68"/>
      <c r="V391" s="68"/>
      <c r="W391" s="68"/>
      <c r="X391" s="68"/>
      <c r="Y391" s="68"/>
      <c r="Z391" s="68"/>
      <c r="AA391" s="68"/>
      <c r="AB391" s="68"/>
      <c r="AC391" s="68"/>
      <c r="AD391" s="68"/>
      <c r="AE391" s="68"/>
      <c r="AF391" s="68"/>
      <c r="AG391" s="68"/>
      <c r="AH391" s="68"/>
      <c r="AI391" s="68"/>
      <c r="AJ391" s="68"/>
    </row>
    <row r="392" ht="15.75" customHeight="1">
      <c r="A392" s="68"/>
      <c r="B392" s="68"/>
      <c r="C392" s="68"/>
      <c r="D392" s="68"/>
      <c r="E392" s="140"/>
      <c r="F392" s="68"/>
      <c r="G392" s="68"/>
      <c r="H392" s="68"/>
      <c r="I392" s="68"/>
      <c r="J392" s="68"/>
      <c r="K392" s="68"/>
      <c r="L392" s="68"/>
      <c r="M392" s="68"/>
      <c r="N392" s="371"/>
      <c r="O392" s="68"/>
      <c r="P392" s="68"/>
      <c r="Q392" s="68"/>
      <c r="R392" s="68"/>
      <c r="S392" s="68"/>
      <c r="T392" s="68"/>
      <c r="U392" s="68"/>
      <c r="V392" s="68"/>
      <c r="W392" s="68"/>
      <c r="X392" s="68"/>
      <c r="Y392" s="68"/>
      <c r="Z392" s="68"/>
      <c r="AA392" s="68"/>
      <c r="AB392" s="68"/>
      <c r="AC392" s="68"/>
      <c r="AD392" s="68"/>
      <c r="AE392" s="68"/>
      <c r="AF392" s="68"/>
      <c r="AG392" s="68"/>
      <c r="AH392" s="68"/>
      <c r="AI392" s="68"/>
      <c r="AJ392" s="68"/>
    </row>
    <row r="393" ht="15.75" customHeight="1">
      <c r="A393" s="68"/>
      <c r="B393" s="68"/>
      <c r="C393" s="68"/>
      <c r="D393" s="68"/>
      <c r="E393" s="140"/>
      <c r="F393" s="68"/>
      <c r="G393" s="68"/>
      <c r="H393" s="68"/>
      <c r="I393" s="68"/>
      <c r="J393" s="68"/>
      <c r="K393" s="68"/>
      <c r="L393" s="68"/>
      <c r="M393" s="68"/>
      <c r="N393" s="371"/>
      <c r="O393" s="68"/>
      <c r="P393" s="68"/>
      <c r="Q393" s="68"/>
      <c r="R393" s="68"/>
      <c r="S393" s="68"/>
      <c r="T393" s="68"/>
      <c r="U393" s="68"/>
      <c r="V393" s="68"/>
      <c r="W393" s="68"/>
      <c r="X393" s="68"/>
      <c r="Y393" s="68"/>
      <c r="Z393" s="68"/>
      <c r="AA393" s="68"/>
      <c r="AB393" s="68"/>
      <c r="AC393" s="68"/>
      <c r="AD393" s="68"/>
      <c r="AE393" s="68"/>
      <c r="AF393" s="68"/>
      <c r="AG393" s="68"/>
      <c r="AH393" s="68"/>
      <c r="AI393" s="68"/>
      <c r="AJ393" s="68"/>
    </row>
    <row r="394" ht="15.75" customHeight="1">
      <c r="A394" s="68"/>
      <c r="B394" s="68"/>
      <c r="C394" s="68"/>
      <c r="D394" s="68"/>
      <c r="E394" s="140"/>
      <c r="F394" s="68"/>
      <c r="G394" s="68"/>
      <c r="H394" s="68"/>
      <c r="I394" s="68"/>
      <c r="J394" s="68"/>
      <c r="K394" s="68"/>
      <c r="L394" s="68"/>
      <c r="M394" s="68"/>
      <c r="N394" s="371"/>
      <c r="O394" s="68"/>
      <c r="P394" s="68"/>
      <c r="Q394" s="68"/>
      <c r="R394" s="68"/>
      <c r="S394" s="68"/>
      <c r="T394" s="68"/>
      <c r="U394" s="68"/>
      <c r="V394" s="68"/>
      <c r="W394" s="68"/>
      <c r="X394" s="68"/>
      <c r="Y394" s="68"/>
      <c r="Z394" s="68"/>
      <c r="AA394" s="68"/>
      <c r="AB394" s="68"/>
      <c r="AC394" s="68"/>
      <c r="AD394" s="68"/>
      <c r="AE394" s="68"/>
      <c r="AF394" s="68"/>
      <c r="AG394" s="68"/>
      <c r="AH394" s="68"/>
      <c r="AI394" s="68"/>
      <c r="AJ394" s="68"/>
    </row>
    <row r="395" ht="15.75" customHeight="1">
      <c r="A395" s="68"/>
      <c r="B395" s="68"/>
      <c r="C395" s="68"/>
      <c r="D395" s="68"/>
      <c r="E395" s="140"/>
      <c r="F395" s="68"/>
      <c r="G395" s="68"/>
      <c r="H395" s="68"/>
      <c r="I395" s="68"/>
      <c r="J395" s="68"/>
      <c r="K395" s="68"/>
      <c r="L395" s="68"/>
      <c r="M395" s="68"/>
      <c r="N395" s="371"/>
      <c r="O395" s="68"/>
      <c r="P395" s="68"/>
      <c r="Q395" s="68"/>
      <c r="R395" s="68"/>
      <c r="S395" s="68"/>
      <c r="T395" s="68"/>
      <c r="U395" s="68"/>
      <c r="V395" s="68"/>
      <c r="W395" s="68"/>
      <c r="X395" s="68"/>
      <c r="Y395" s="68"/>
      <c r="Z395" s="68"/>
      <c r="AA395" s="68"/>
      <c r="AB395" s="68"/>
      <c r="AC395" s="68"/>
      <c r="AD395" s="68"/>
      <c r="AE395" s="68"/>
      <c r="AF395" s="68"/>
      <c r="AG395" s="68"/>
      <c r="AH395" s="68"/>
      <c r="AI395" s="68"/>
      <c r="AJ395" s="68"/>
    </row>
    <row r="396" ht="15.75" customHeight="1">
      <c r="A396" s="68"/>
      <c r="B396" s="68"/>
      <c r="C396" s="68"/>
      <c r="D396" s="68"/>
      <c r="E396" s="140"/>
      <c r="F396" s="68"/>
      <c r="G396" s="68"/>
      <c r="H396" s="68"/>
      <c r="I396" s="68"/>
      <c r="J396" s="68"/>
      <c r="K396" s="68"/>
      <c r="L396" s="68"/>
      <c r="M396" s="68"/>
      <c r="N396" s="371"/>
      <c r="O396" s="68"/>
      <c r="P396" s="68"/>
      <c r="Q396" s="68"/>
      <c r="R396" s="68"/>
      <c r="S396" s="68"/>
      <c r="T396" s="68"/>
      <c r="U396" s="68"/>
      <c r="V396" s="68"/>
      <c r="W396" s="68"/>
      <c r="X396" s="68"/>
      <c r="Y396" s="68"/>
      <c r="Z396" s="68"/>
      <c r="AA396" s="68"/>
      <c r="AB396" s="68"/>
      <c r="AC396" s="68"/>
      <c r="AD396" s="68"/>
      <c r="AE396" s="68"/>
      <c r="AF396" s="68"/>
      <c r="AG396" s="68"/>
      <c r="AH396" s="68"/>
      <c r="AI396" s="68"/>
      <c r="AJ396" s="68"/>
    </row>
    <row r="397" ht="15.75" customHeight="1">
      <c r="A397" s="68"/>
      <c r="B397" s="68"/>
      <c r="C397" s="68"/>
      <c r="D397" s="68"/>
      <c r="E397" s="140"/>
      <c r="F397" s="68"/>
      <c r="G397" s="68"/>
      <c r="H397" s="68"/>
      <c r="I397" s="68"/>
      <c r="J397" s="68"/>
      <c r="K397" s="68"/>
      <c r="L397" s="68"/>
      <c r="M397" s="68"/>
      <c r="N397" s="371"/>
      <c r="O397" s="68"/>
      <c r="P397" s="68"/>
      <c r="Q397" s="68"/>
      <c r="R397" s="68"/>
      <c r="S397" s="68"/>
      <c r="T397" s="68"/>
      <c r="U397" s="68"/>
      <c r="V397" s="68"/>
      <c r="W397" s="68"/>
      <c r="X397" s="68"/>
      <c r="Y397" s="68"/>
      <c r="Z397" s="68"/>
      <c r="AA397" s="68"/>
      <c r="AB397" s="68"/>
      <c r="AC397" s="68"/>
      <c r="AD397" s="68"/>
      <c r="AE397" s="68"/>
      <c r="AF397" s="68"/>
      <c r="AG397" s="68"/>
      <c r="AH397" s="68"/>
      <c r="AI397" s="68"/>
      <c r="AJ397" s="68"/>
    </row>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M$12"/>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63"/>
    <col customWidth="1" min="2" max="2" width="19.63"/>
    <col customWidth="1" min="3" max="4" width="12.63"/>
    <col customWidth="1" min="5" max="5" width="18.38"/>
    <col customWidth="1" min="6" max="6" width="12.63"/>
    <col customWidth="1" min="7" max="7" width="20.38"/>
  </cols>
  <sheetData>
    <row r="1" ht="15.75" customHeight="1">
      <c r="A1" s="184" t="s">
        <v>4822</v>
      </c>
      <c r="B1" s="184" t="s">
        <v>4823</v>
      </c>
      <c r="C1" s="184" t="s">
        <v>4824</v>
      </c>
      <c r="D1" s="184" t="s">
        <v>4825</v>
      </c>
      <c r="E1" s="184" t="s">
        <v>4826</v>
      </c>
      <c r="F1" s="68" t="s">
        <v>4827</v>
      </c>
      <c r="G1" s="68" t="s">
        <v>4828</v>
      </c>
    </row>
    <row r="2" ht="15.75" customHeight="1">
      <c r="A2" s="68" t="s">
        <v>4829</v>
      </c>
      <c r="B2" s="68" t="s">
        <v>4830</v>
      </c>
      <c r="C2" s="68" t="s">
        <v>4831</v>
      </c>
      <c r="D2" s="68" t="s">
        <v>4832</v>
      </c>
      <c r="E2" s="68" t="s">
        <v>4833</v>
      </c>
      <c r="F2" s="68" t="s">
        <v>4834</v>
      </c>
      <c r="G2" s="68" t="s">
        <v>4835</v>
      </c>
    </row>
    <row r="3" ht="15.75" customHeight="1">
      <c r="A3" s="68" t="s">
        <v>4836</v>
      </c>
      <c r="B3" s="68" t="s">
        <v>4837</v>
      </c>
      <c r="C3" s="68" t="s">
        <v>4838</v>
      </c>
      <c r="D3" s="68" t="s">
        <v>990</v>
      </c>
      <c r="E3" s="68" t="s">
        <v>4839</v>
      </c>
      <c r="F3" s="68" t="s">
        <v>4840</v>
      </c>
      <c r="G3" s="68" t="s">
        <v>4841</v>
      </c>
    </row>
    <row r="4" ht="15.75" customHeight="1">
      <c r="A4" s="68" t="s">
        <v>4842</v>
      </c>
      <c r="B4" s="68" t="s">
        <v>4843</v>
      </c>
      <c r="C4" s="68" t="s">
        <v>4838</v>
      </c>
      <c r="D4" s="68" t="s">
        <v>4844</v>
      </c>
      <c r="E4" s="68" t="s">
        <v>4839</v>
      </c>
      <c r="F4" s="68" t="s">
        <v>3198</v>
      </c>
      <c r="G4" s="68" t="s">
        <v>963</v>
      </c>
    </row>
    <row r="5" ht="15.75" customHeight="1">
      <c r="A5" s="68" t="s">
        <v>4845</v>
      </c>
      <c r="B5" s="68" t="s">
        <v>4846</v>
      </c>
      <c r="C5" s="68" t="s">
        <v>4838</v>
      </c>
      <c r="D5" s="68" t="s">
        <v>4832</v>
      </c>
      <c r="E5" s="68" t="s">
        <v>4847</v>
      </c>
      <c r="F5" s="68" t="s">
        <v>3198</v>
      </c>
      <c r="G5" s="68" t="s">
        <v>4835</v>
      </c>
    </row>
    <row r="6" ht="15.75" customHeight="1">
      <c r="A6" s="68" t="s">
        <v>4848</v>
      </c>
      <c r="B6" s="68" t="s">
        <v>4849</v>
      </c>
      <c r="C6" s="68" t="s">
        <v>4838</v>
      </c>
      <c r="D6" s="68" t="s">
        <v>4844</v>
      </c>
      <c r="E6" s="68" t="s">
        <v>4839</v>
      </c>
      <c r="F6" s="68" t="s">
        <v>3198</v>
      </c>
      <c r="G6" s="68" t="s">
        <v>4850</v>
      </c>
    </row>
    <row r="7" ht="15.75" customHeight="1">
      <c r="A7" s="68" t="s">
        <v>4851</v>
      </c>
      <c r="B7" s="68" t="s">
        <v>4852</v>
      </c>
      <c r="C7" s="68" t="s">
        <v>4838</v>
      </c>
      <c r="D7" s="68" t="s">
        <v>4844</v>
      </c>
      <c r="E7" s="68" t="s">
        <v>4847</v>
      </c>
      <c r="F7" s="68" t="s">
        <v>3198</v>
      </c>
      <c r="G7" s="68" t="s">
        <v>963</v>
      </c>
    </row>
    <row r="8" ht="15.75" customHeight="1">
      <c r="A8" s="68" t="s">
        <v>4853</v>
      </c>
      <c r="B8" s="68" t="s">
        <v>4854</v>
      </c>
      <c r="C8" s="68" t="s">
        <v>4838</v>
      </c>
      <c r="D8" s="68" t="s">
        <v>4844</v>
      </c>
      <c r="E8" s="68" t="s">
        <v>4847</v>
      </c>
      <c r="F8" s="68" t="s">
        <v>3198</v>
      </c>
      <c r="G8" s="68" t="s">
        <v>4850</v>
      </c>
    </row>
    <row r="9" ht="15.75" customHeight="1">
      <c r="A9" s="68"/>
      <c r="B9" s="68"/>
      <c r="C9" s="68"/>
      <c r="D9" s="68"/>
      <c r="E9" s="68"/>
      <c r="F9" s="68"/>
      <c r="G9" s="68"/>
    </row>
    <row r="10" ht="15.75" customHeight="1">
      <c r="A10" s="68"/>
      <c r="B10" s="68"/>
      <c r="C10" s="68"/>
      <c r="D10" s="68"/>
      <c r="E10" s="68"/>
      <c r="F10" s="68"/>
      <c r="G10" s="68"/>
    </row>
    <row r="11" ht="15.75" customHeight="1">
      <c r="A11" s="68"/>
      <c r="B11" s="68"/>
      <c r="C11" s="68"/>
      <c r="D11" s="68"/>
      <c r="E11" s="68"/>
      <c r="F11" s="68"/>
      <c r="G11" s="68"/>
    </row>
    <row r="12" ht="15.75" customHeight="1">
      <c r="A12" s="68"/>
      <c r="B12" s="68"/>
      <c r="C12" s="68"/>
      <c r="D12" s="68"/>
      <c r="E12" s="68"/>
      <c r="F12" s="68"/>
      <c r="G12" s="68"/>
    </row>
    <row r="13" ht="15.75" customHeight="1">
      <c r="A13" s="68"/>
      <c r="B13" s="68"/>
      <c r="C13" s="68"/>
      <c r="D13" s="68"/>
      <c r="E13" s="68"/>
      <c r="F13" s="68"/>
      <c r="G13" s="68"/>
    </row>
    <row r="14" ht="15.75" customHeight="1">
      <c r="A14" s="68"/>
      <c r="B14" s="68"/>
      <c r="C14" s="68"/>
      <c r="D14" s="68"/>
      <c r="E14" s="68"/>
      <c r="F14" s="68"/>
      <c r="G14" s="68"/>
    </row>
    <row r="15" ht="15.75" customHeight="1">
      <c r="A15" s="68"/>
      <c r="B15" s="68"/>
      <c r="C15" s="68"/>
      <c r="D15" s="68"/>
      <c r="E15" s="68"/>
      <c r="F15" s="68"/>
      <c r="G15" s="68"/>
    </row>
    <row r="16" ht="15.75" customHeight="1">
      <c r="A16" s="68"/>
      <c r="B16" s="68"/>
      <c r="C16" s="68"/>
      <c r="D16" s="68"/>
      <c r="E16" s="68"/>
      <c r="F16" s="68"/>
      <c r="G16" s="68"/>
    </row>
    <row r="17" ht="15.75" customHeight="1">
      <c r="A17" s="68"/>
      <c r="B17" s="68"/>
      <c r="C17" s="68"/>
      <c r="D17" s="68"/>
      <c r="E17" s="68"/>
      <c r="F17" s="68"/>
      <c r="G17" s="68"/>
    </row>
    <row r="18" ht="15.75" customHeight="1">
      <c r="A18" s="68"/>
      <c r="B18" s="68"/>
      <c r="C18" s="68"/>
      <c r="D18" s="68"/>
      <c r="E18" s="68"/>
      <c r="F18" s="68"/>
      <c r="G18" s="68"/>
    </row>
    <row r="19" ht="15.75" customHeight="1">
      <c r="A19" s="68"/>
      <c r="B19" s="68"/>
      <c r="C19" s="68"/>
      <c r="D19" s="68"/>
      <c r="E19" s="68"/>
      <c r="F19" s="68"/>
      <c r="G19" s="68"/>
    </row>
    <row r="20" ht="15.75" customHeight="1">
      <c r="A20" s="68"/>
      <c r="B20" s="68"/>
      <c r="C20" s="68"/>
      <c r="D20" s="68"/>
      <c r="E20" s="68"/>
      <c r="F20" s="68"/>
      <c r="G20" s="68"/>
    </row>
    <row r="21" ht="15.75" customHeight="1">
      <c r="A21" s="68"/>
      <c r="B21" s="68"/>
      <c r="C21" s="68"/>
      <c r="D21" s="68"/>
      <c r="E21" s="68"/>
      <c r="F21" s="68"/>
      <c r="G21" s="68"/>
    </row>
    <row r="22" ht="15.75" customHeight="1">
      <c r="A22" s="68"/>
      <c r="B22" s="68"/>
      <c r="C22" s="68"/>
      <c r="D22" s="68"/>
      <c r="E22" s="68"/>
      <c r="F22" s="68"/>
      <c r="G22" s="68"/>
    </row>
    <row r="23" ht="15.75" customHeight="1">
      <c r="A23" s="68"/>
      <c r="B23" s="68"/>
      <c r="C23" s="68"/>
      <c r="D23" s="68"/>
      <c r="E23" s="68"/>
      <c r="F23" s="68"/>
      <c r="G23" s="68"/>
    </row>
    <row r="24" ht="15.75" customHeight="1">
      <c r="A24" s="68"/>
      <c r="B24" s="68"/>
      <c r="C24" s="68"/>
      <c r="D24" s="68"/>
      <c r="E24" s="68"/>
      <c r="F24" s="68"/>
      <c r="G24" s="68"/>
    </row>
    <row r="25" ht="15.75" customHeight="1">
      <c r="A25" s="68"/>
      <c r="B25" s="68"/>
      <c r="C25" s="68"/>
      <c r="D25" s="68"/>
      <c r="E25" s="68"/>
      <c r="F25" s="68"/>
      <c r="G25" s="68"/>
    </row>
    <row r="26" ht="15.75" customHeight="1">
      <c r="A26" s="68"/>
      <c r="B26" s="68"/>
      <c r="C26" s="68"/>
      <c r="D26" s="68"/>
      <c r="E26" s="68"/>
      <c r="F26" s="68"/>
      <c r="G26" s="68"/>
    </row>
    <row r="27" ht="15.75" customHeight="1">
      <c r="A27" s="68"/>
      <c r="B27" s="68"/>
      <c r="C27" s="68"/>
      <c r="D27" s="68"/>
      <c r="E27" s="68"/>
      <c r="F27" s="68"/>
      <c r="G27" s="68"/>
    </row>
    <row r="28" ht="15.75" customHeight="1">
      <c r="A28" s="68"/>
      <c r="B28" s="68"/>
      <c r="C28" s="68"/>
      <c r="D28" s="68"/>
      <c r="E28" s="68"/>
      <c r="F28" s="68"/>
      <c r="G28" s="68"/>
    </row>
    <row r="29" ht="15.75" customHeight="1">
      <c r="A29" s="68"/>
      <c r="B29" s="68"/>
      <c r="C29" s="68"/>
      <c r="D29" s="68"/>
      <c r="E29" s="68"/>
      <c r="F29" s="68"/>
      <c r="G29" s="68"/>
    </row>
    <row r="30" ht="15.75" customHeight="1">
      <c r="A30" s="68"/>
      <c r="B30" s="68"/>
      <c r="C30" s="68"/>
      <c r="D30" s="68"/>
      <c r="E30" s="68"/>
      <c r="F30" s="68"/>
      <c r="G30" s="68"/>
    </row>
    <row r="31" ht="15.75" customHeight="1">
      <c r="A31" s="68"/>
      <c r="B31" s="68"/>
      <c r="C31" s="68"/>
      <c r="D31" s="68"/>
      <c r="E31" s="68"/>
      <c r="F31" s="68"/>
      <c r="G31" s="68"/>
    </row>
    <row r="32" ht="15.75" customHeight="1">
      <c r="A32" s="68"/>
      <c r="B32" s="68"/>
      <c r="C32" s="68"/>
      <c r="D32" s="68"/>
      <c r="E32" s="68"/>
      <c r="F32" s="68"/>
      <c r="G32" s="68"/>
    </row>
    <row r="33" ht="15.75" customHeight="1">
      <c r="A33" s="68"/>
      <c r="B33" s="68"/>
      <c r="C33" s="68"/>
      <c r="D33" s="68"/>
      <c r="E33" s="68"/>
      <c r="F33" s="68"/>
      <c r="G33" s="68"/>
    </row>
    <row r="34" ht="15.75" customHeight="1">
      <c r="A34" s="68"/>
      <c r="B34" s="68"/>
      <c r="C34" s="68"/>
      <c r="D34" s="68"/>
      <c r="E34" s="68"/>
      <c r="F34" s="68"/>
      <c r="G34" s="68"/>
    </row>
    <row r="35" ht="15.75" customHeight="1">
      <c r="A35" s="68"/>
      <c r="B35" s="68"/>
      <c r="C35" s="68"/>
      <c r="D35" s="68"/>
      <c r="E35" s="68"/>
      <c r="F35" s="68"/>
      <c r="G35" s="68"/>
    </row>
    <row r="36" ht="15.75" customHeight="1">
      <c r="A36" s="68"/>
      <c r="B36" s="68"/>
      <c r="C36" s="68"/>
      <c r="D36" s="68"/>
      <c r="E36" s="68"/>
      <c r="F36" s="68"/>
      <c r="G36" s="68"/>
    </row>
    <row r="37" ht="15.75" customHeight="1">
      <c r="A37" s="68"/>
      <c r="B37" s="68"/>
      <c r="C37" s="68"/>
      <c r="D37" s="68"/>
      <c r="E37" s="68"/>
      <c r="F37" s="68"/>
      <c r="G37" s="68"/>
    </row>
    <row r="38" ht="15.75" customHeight="1">
      <c r="A38" s="68"/>
      <c r="B38" s="68"/>
      <c r="C38" s="68"/>
      <c r="D38" s="68"/>
      <c r="E38" s="68"/>
      <c r="F38" s="68"/>
      <c r="G38" s="68"/>
    </row>
    <row r="39" ht="15.75" customHeight="1">
      <c r="A39" s="68"/>
      <c r="B39" s="68"/>
      <c r="C39" s="68"/>
      <c r="D39" s="68"/>
      <c r="E39" s="68"/>
      <c r="F39" s="68"/>
      <c r="G39" s="68"/>
    </row>
    <row r="40" ht="15.75" customHeight="1">
      <c r="A40" s="68"/>
      <c r="B40" s="68"/>
      <c r="C40" s="68"/>
      <c r="D40" s="68"/>
      <c r="E40" s="68"/>
      <c r="F40" s="68"/>
      <c r="G40" s="68"/>
    </row>
    <row r="41" ht="15.75" customHeight="1">
      <c r="A41" s="68"/>
      <c r="B41" s="68"/>
      <c r="C41" s="68"/>
      <c r="D41" s="68"/>
      <c r="E41" s="68"/>
      <c r="F41" s="68"/>
      <c r="G41" s="68"/>
    </row>
    <row r="42" ht="15.75" customHeight="1">
      <c r="A42" s="68"/>
      <c r="B42" s="68"/>
      <c r="C42" s="68"/>
      <c r="D42" s="68"/>
      <c r="E42" s="68"/>
      <c r="F42" s="68"/>
      <c r="G42" s="68"/>
    </row>
    <row r="43" ht="15.75" customHeight="1">
      <c r="A43" s="68"/>
      <c r="B43" s="68"/>
      <c r="C43" s="68"/>
      <c r="D43" s="68"/>
      <c r="E43" s="68"/>
      <c r="F43" s="68"/>
      <c r="G43" s="68"/>
    </row>
    <row r="44" ht="15.75" customHeight="1">
      <c r="A44" s="68"/>
      <c r="B44" s="68"/>
      <c r="C44" s="68"/>
      <c r="D44" s="68"/>
      <c r="E44" s="68"/>
      <c r="F44" s="68"/>
      <c r="G44" s="68"/>
    </row>
    <row r="45" ht="15.75" customHeight="1">
      <c r="A45" s="68"/>
      <c r="B45" s="68"/>
      <c r="C45" s="68"/>
      <c r="D45" s="68"/>
      <c r="E45" s="68"/>
      <c r="F45" s="68"/>
      <c r="G45" s="68"/>
    </row>
    <row r="46" ht="15.75" customHeight="1">
      <c r="A46" s="68"/>
      <c r="B46" s="68"/>
      <c r="C46" s="68"/>
      <c r="D46" s="68"/>
      <c r="E46" s="68"/>
      <c r="F46" s="68"/>
      <c r="G46" s="68"/>
    </row>
    <row r="47" ht="15.75" customHeight="1">
      <c r="A47" s="68"/>
      <c r="B47" s="68"/>
      <c r="C47" s="68"/>
      <c r="D47" s="68"/>
      <c r="E47" s="68"/>
      <c r="F47" s="68"/>
      <c r="G47" s="68"/>
    </row>
    <row r="48" ht="15.75" customHeight="1">
      <c r="A48" s="68"/>
      <c r="B48" s="68"/>
      <c r="C48" s="68"/>
      <c r="D48" s="68"/>
      <c r="E48" s="68"/>
      <c r="F48" s="68"/>
      <c r="G48" s="68"/>
    </row>
    <row r="49" ht="15.75" customHeight="1">
      <c r="A49" s="68"/>
      <c r="B49" s="68"/>
      <c r="C49" s="68"/>
      <c r="D49" s="68"/>
      <c r="E49" s="68"/>
      <c r="F49" s="68"/>
      <c r="G49" s="68"/>
    </row>
    <row r="50" ht="15.75" customHeight="1">
      <c r="A50" s="68"/>
      <c r="B50" s="68"/>
      <c r="C50" s="68"/>
      <c r="D50" s="68"/>
      <c r="E50" s="68"/>
      <c r="F50" s="68"/>
      <c r="G50" s="68"/>
    </row>
    <row r="51" ht="15.75" customHeight="1">
      <c r="A51" s="68"/>
      <c r="B51" s="68"/>
      <c r="C51" s="68"/>
      <c r="D51" s="68"/>
      <c r="E51" s="68"/>
      <c r="F51" s="68"/>
      <c r="G51" s="68"/>
    </row>
    <row r="52" ht="15.75" customHeight="1">
      <c r="A52" s="68"/>
      <c r="B52" s="68"/>
      <c r="C52" s="68"/>
      <c r="D52" s="68"/>
      <c r="E52" s="68"/>
      <c r="F52" s="68"/>
      <c r="G52" s="68"/>
    </row>
    <row r="53" ht="15.75" customHeight="1">
      <c r="A53" s="68"/>
      <c r="B53" s="68"/>
      <c r="C53" s="68"/>
      <c r="D53" s="68"/>
      <c r="E53" s="68"/>
      <c r="F53" s="68"/>
      <c r="G53" s="68"/>
    </row>
    <row r="54" ht="15.75" customHeight="1">
      <c r="A54" s="68"/>
      <c r="B54" s="68"/>
      <c r="C54" s="68"/>
      <c r="D54" s="68"/>
      <c r="E54" s="68"/>
      <c r="F54" s="68"/>
      <c r="G54" s="68"/>
    </row>
    <row r="55" ht="15.75" customHeight="1">
      <c r="A55" s="68"/>
      <c r="B55" s="68"/>
      <c r="C55" s="68"/>
      <c r="D55" s="68"/>
      <c r="E55" s="68"/>
      <c r="F55" s="68"/>
      <c r="G55" s="68"/>
    </row>
    <row r="56" ht="15.75" customHeight="1">
      <c r="A56" s="68"/>
      <c r="B56" s="68"/>
      <c r="C56" s="68"/>
      <c r="D56" s="68"/>
      <c r="E56" s="68"/>
      <c r="F56" s="68"/>
      <c r="G56" s="68"/>
    </row>
    <row r="57" ht="15.75" customHeight="1">
      <c r="A57" s="68"/>
      <c r="B57" s="68"/>
      <c r="C57" s="68"/>
      <c r="D57" s="68"/>
      <c r="E57" s="68"/>
      <c r="F57" s="68"/>
      <c r="G57" s="68"/>
    </row>
    <row r="58" ht="15.75" customHeight="1">
      <c r="A58" s="68"/>
      <c r="B58" s="68"/>
      <c r="C58" s="68"/>
      <c r="D58" s="68"/>
      <c r="E58" s="68"/>
      <c r="F58" s="68"/>
      <c r="G58" s="68"/>
    </row>
    <row r="59" ht="15.75" customHeight="1">
      <c r="A59" s="68"/>
      <c r="B59" s="68"/>
      <c r="C59" s="68"/>
      <c r="D59" s="68"/>
      <c r="E59" s="68"/>
      <c r="F59" s="68"/>
      <c r="G59" s="68"/>
    </row>
    <row r="60" ht="15.75" customHeight="1">
      <c r="A60" s="68"/>
      <c r="B60" s="68"/>
      <c r="C60" s="68"/>
      <c r="D60" s="68"/>
      <c r="E60" s="68"/>
      <c r="F60" s="68"/>
      <c r="G60" s="68"/>
    </row>
    <row r="61" ht="15.75" customHeight="1">
      <c r="A61" s="68"/>
      <c r="B61" s="68"/>
      <c r="C61" s="68"/>
      <c r="D61" s="68"/>
      <c r="E61" s="68"/>
      <c r="F61" s="68"/>
      <c r="G61" s="68"/>
    </row>
    <row r="62" ht="15.75" customHeight="1">
      <c r="A62" s="68"/>
      <c r="B62" s="68"/>
      <c r="C62" s="68"/>
      <c r="D62" s="68"/>
      <c r="E62" s="68"/>
      <c r="F62" s="68"/>
      <c r="G62" s="68"/>
    </row>
    <row r="63" ht="15.75" customHeight="1">
      <c r="A63" s="68"/>
      <c r="B63" s="68"/>
      <c r="C63" s="68"/>
      <c r="D63" s="68"/>
      <c r="E63" s="68"/>
      <c r="F63" s="68"/>
      <c r="G63" s="68"/>
    </row>
    <row r="64" ht="15.75" customHeight="1">
      <c r="A64" s="68"/>
      <c r="B64" s="68"/>
      <c r="C64" s="68"/>
      <c r="D64" s="68"/>
      <c r="E64" s="68"/>
      <c r="F64" s="68"/>
      <c r="G64" s="68"/>
    </row>
    <row r="65" ht="15.75" customHeight="1">
      <c r="A65" s="68"/>
      <c r="B65" s="68"/>
      <c r="C65" s="68"/>
      <c r="D65" s="68"/>
      <c r="E65" s="68"/>
      <c r="F65" s="68"/>
      <c r="G65" s="68"/>
    </row>
    <row r="66" ht="15.75" customHeight="1">
      <c r="A66" s="68"/>
      <c r="B66" s="68"/>
      <c r="C66" s="68"/>
      <c r="D66" s="68"/>
      <c r="E66" s="68"/>
      <c r="F66" s="68"/>
      <c r="G66" s="68"/>
    </row>
    <row r="67" ht="15.75" customHeight="1">
      <c r="A67" s="68"/>
      <c r="B67" s="68"/>
      <c r="C67" s="68"/>
      <c r="D67" s="68"/>
      <c r="E67" s="68"/>
      <c r="F67" s="68"/>
      <c r="G67" s="68"/>
    </row>
    <row r="68" ht="15.75" customHeight="1">
      <c r="A68" s="68"/>
      <c r="B68" s="68"/>
      <c r="C68" s="68"/>
      <c r="D68" s="68"/>
      <c r="E68" s="68"/>
      <c r="F68" s="68"/>
      <c r="G68" s="68"/>
    </row>
    <row r="69" ht="15.75" customHeight="1">
      <c r="A69" s="68"/>
      <c r="B69" s="68"/>
      <c r="C69" s="68"/>
      <c r="D69" s="68"/>
      <c r="E69" s="68"/>
      <c r="F69" s="68"/>
      <c r="G69" s="68"/>
    </row>
    <row r="70" ht="15.75" customHeight="1">
      <c r="A70" s="68"/>
      <c r="B70" s="68"/>
      <c r="C70" s="68"/>
      <c r="D70" s="68"/>
      <c r="E70" s="68"/>
      <c r="F70" s="68"/>
      <c r="G70" s="68"/>
    </row>
    <row r="71" ht="15.75" customHeight="1">
      <c r="A71" s="68"/>
      <c r="B71" s="68"/>
      <c r="C71" s="68"/>
      <c r="D71" s="68"/>
      <c r="E71" s="68"/>
      <c r="F71" s="68"/>
      <c r="G71" s="68"/>
    </row>
    <row r="72" ht="15.75" customHeight="1">
      <c r="A72" s="68"/>
      <c r="B72" s="68"/>
      <c r="C72" s="68"/>
      <c r="D72" s="68"/>
      <c r="E72" s="68"/>
      <c r="F72" s="68"/>
      <c r="G72" s="68"/>
    </row>
    <row r="73" ht="15.75" customHeight="1">
      <c r="A73" s="68"/>
      <c r="B73" s="68"/>
      <c r="C73" s="68"/>
      <c r="D73" s="68"/>
      <c r="E73" s="68"/>
      <c r="F73" s="68"/>
      <c r="G73" s="68"/>
    </row>
    <row r="74" ht="15.75" customHeight="1">
      <c r="A74" s="68"/>
      <c r="B74" s="68"/>
      <c r="C74" s="68"/>
      <c r="D74" s="68"/>
      <c r="E74" s="68"/>
      <c r="F74" s="68"/>
      <c r="G74" s="68"/>
    </row>
    <row r="75" ht="15.75" customHeight="1">
      <c r="A75" s="68"/>
      <c r="B75" s="68"/>
      <c r="C75" s="68"/>
      <c r="D75" s="68"/>
      <c r="E75" s="68"/>
      <c r="F75" s="68"/>
      <c r="G75" s="68"/>
    </row>
    <row r="76" ht="15.75" customHeight="1">
      <c r="A76" s="68"/>
      <c r="B76" s="68"/>
      <c r="C76" s="68"/>
      <c r="D76" s="68"/>
      <c r="E76" s="68"/>
      <c r="F76" s="68"/>
      <c r="G76" s="68"/>
    </row>
    <row r="77" ht="15.75" customHeight="1">
      <c r="A77" s="68"/>
      <c r="B77" s="68"/>
      <c r="C77" s="68"/>
      <c r="D77" s="68"/>
      <c r="E77" s="68"/>
      <c r="F77" s="68"/>
      <c r="G77" s="68"/>
    </row>
    <row r="78" ht="15.75" customHeight="1">
      <c r="A78" s="68"/>
      <c r="B78" s="68"/>
      <c r="C78" s="68"/>
      <c r="D78" s="68"/>
      <c r="E78" s="68"/>
      <c r="F78" s="68"/>
      <c r="G78" s="68"/>
    </row>
    <row r="79" ht="15.75" customHeight="1">
      <c r="A79" s="68"/>
      <c r="B79" s="68"/>
      <c r="C79" s="68"/>
      <c r="D79" s="68"/>
      <c r="E79" s="68"/>
      <c r="F79" s="68"/>
      <c r="G79" s="68"/>
    </row>
    <row r="80" ht="15.75" customHeight="1">
      <c r="A80" s="68"/>
      <c r="B80" s="68"/>
      <c r="C80" s="68"/>
      <c r="D80" s="68"/>
      <c r="E80" s="68"/>
      <c r="F80" s="68"/>
      <c r="G80" s="68"/>
    </row>
    <row r="81" ht="15.75" customHeight="1">
      <c r="A81" s="68"/>
      <c r="B81" s="68"/>
      <c r="C81" s="68"/>
      <c r="D81" s="68"/>
      <c r="E81" s="68"/>
      <c r="F81" s="68"/>
      <c r="G81" s="68"/>
    </row>
    <row r="82" ht="15.75" customHeight="1">
      <c r="A82" s="68"/>
      <c r="B82" s="68"/>
      <c r="C82" s="68"/>
      <c r="D82" s="68"/>
      <c r="E82" s="68"/>
      <c r="F82" s="68"/>
      <c r="G82" s="68"/>
    </row>
    <row r="83" ht="15.75" customHeight="1">
      <c r="A83" s="68"/>
      <c r="B83" s="68"/>
      <c r="C83" s="68"/>
      <c r="D83" s="68"/>
      <c r="E83" s="68"/>
      <c r="F83" s="68"/>
      <c r="G83" s="68"/>
    </row>
    <row r="84" ht="15.75" customHeight="1">
      <c r="A84" s="68"/>
      <c r="B84" s="68"/>
      <c r="C84" s="68"/>
      <c r="D84" s="68"/>
      <c r="E84" s="68"/>
      <c r="F84" s="68"/>
      <c r="G84" s="68"/>
    </row>
    <row r="85" ht="15.75" customHeight="1">
      <c r="A85" s="68"/>
      <c r="B85" s="68"/>
      <c r="C85" s="68"/>
      <c r="D85" s="68"/>
      <c r="E85" s="68"/>
      <c r="F85" s="68"/>
      <c r="G85" s="68"/>
    </row>
    <row r="86" ht="15.75" customHeight="1">
      <c r="A86" s="68"/>
      <c r="B86" s="68"/>
      <c r="C86" s="68"/>
      <c r="D86" s="68"/>
      <c r="E86" s="68"/>
      <c r="F86" s="68"/>
      <c r="G86" s="68"/>
    </row>
    <row r="87" ht="15.75" customHeight="1">
      <c r="A87" s="68"/>
      <c r="B87" s="68"/>
      <c r="C87" s="68"/>
      <c r="D87" s="68"/>
      <c r="E87" s="68"/>
      <c r="F87" s="68"/>
      <c r="G87" s="68"/>
    </row>
    <row r="88" ht="15.75" customHeight="1">
      <c r="A88" s="68"/>
      <c r="B88" s="68"/>
      <c r="C88" s="68"/>
      <c r="D88" s="68"/>
      <c r="E88" s="68"/>
      <c r="F88" s="68"/>
      <c r="G88" s="68"/>
    </row>
    <row r="89" ht="15.75" customHeight="1">
      <c r="A89" s="68"/>
      <c r="B89" s="68"/>
      <c r="C89" s="68"/>
      <c r="D89" s="68"/>
      <c r="E89" s="68"/>
      <c r="F89" s="68"/>
      <c r="G89" s="68"/>
    </row>
    <row r="90" ht="15.75" customHeight="1">
      <c r="A90" s="68"/>
      <c r="B90" s="68"/>
      <c r="C90" s="68"/>
      <c r="D90" s="68"/>
      <c r="E90" s="68"/>
      <c r="F90" s="68"/>
      <c r="G90" s="68"/>
    </row>
    <row r="91" ht="15.75" customHeight="1">
      <c r="A91" s="68"/>
      <c r="B91" s="68"/>
      <c r="C91" s="68"/>
      <c r="D91" s="68"/>
      <c r="E91" s="68"/>
      <c r="F91" s="68"/>
      <c r="G91" s="68"/>
    </row>
    <row r="92" ht="15.75" customHeight="1">
      <c r="A92" s="68"/>
      <c r="B92" s="68"/>
      <c r="C92" s="68"/>
      <c r="D92" s="68"/>
      <c r="E92" s="68"/>
      <c r="F92" s="68"/>
      <c r="G92" s="68"/>
    </row>
    <row r="93" ht="15.75" customHeight="1">
      <c r="A93" s="68"/>
      <c r="B93" s="68"/>
      <c r="C93" s="68"/>
      <c r="D93" s="68"/>
      <c r="E93" s="68"/>
      <c r="F93" s="68"/>
      <c r="G93" s="68"/>
    </row>
    <row r="94" ht="15.75" customHeight="1">
      <c r="A94" s="68"/>
      <c r="B94" s="68"/>
      <c r="C94" s="68"/>
      <c r="D94" s="68"/>
      <c r="E94" s="68"/>
      <c r="F94" s="68"/>
      <c r="G94" s="68"/>
    </row>
    <row r="95" ht="15.75" customHeight="1">
      <c r="A95" s="68"/>
      <c r="B95" s="68"/>
      <c r="C95" s="68"/>
      <c r="D95" s="68"/>
      <c r="E95" s="68"/>
      <c r="F95" s="68"/>
      <c r="G95" s="68"/>
    </row>
    <row r="96" ht="15.75" customHeight="1">
      <c r="A96" s="68"/>
      <c r="B96" s="68"/>
      <c r="C96" s="68"/>
      <c r="D96" s="68"/>
      <c r="E96" s="68"/>
      <c r="F96" s="68"/>
      <c r="G96" s="68"/>
    </row>
    <row r="97" ht="15.75" customHeight="1">
      <c r="A97" s="68"/>
      <c r="B97" s="68"/>
      <c r="C97" s="68"/>
      <c r="D97" s="68"/>
      <c r="E97" s="68"/>
      <c r="F97" s="68"/>
      <c r="G97" s="68"/>
    </row>
    <row r="98" ht="15.75" customHeight="1">
      <c r="A98" s="68"/>
      <c r="B98" s="68"/>
      <c r="C98" s="68"/>
      <c r="D98" s="68"/>
      <c r="E98" s="68"/>
      <c r="F98" s="68"/>
      <c r="G98" s="68"/>
    </row>
    <row r="99" ht="15.75" customHeight="1">
      <c r="A99" s="68"/>
      <c r="B99" s="68"/>
      <c r="C99" s="68"/>
      <c r="D99" s="68"/>
      <c r="E99" s="68"/>
      <c r="F99" s="68"/>
      <c r="G99" s="68"/>
    </row>
    <row r="100" ht="15.75" customHeight="1">
      <c r="A100" s="68"/>
      <c r="B100" s="68"/>
      <c r="C100" s="68"/>
      <c r="D100" s="68"/>
      <c r="E100" s="68"/>
      <c r="F100" s="68"/>
      <c r="G100" s="68"/>
    </row>
    <row r="101" ht="15.75" customHeight="1">
      <c r="A101" s="68"/>
      <c r="B101" s="68"/>
      <c r="C101" s="68"/>
      <c r="D101" s="68"/>
      <c r="E101" s="68"/>
      <c r="F101" s="68"/>
      <c r="G101" s="68"/>
    </row>
    <row r="102" ht="15.75" customHeight="1">
      <c r="A102" s="68"/>
      <c r="B102" s="68"/>
      <c r="C102" s="68"/>
      <c r="D102" s="68"/>
      <c r="E102" s="68"/>
      <c r="F102" s="68"/>
      <c r="G102" s="68"/>
    </row>
    <row r="103" ht="15.75" customHeight="1">
      <c r="A103" s="68"/>
      <c r="B103" s="68"/>
      <c r="C103" s="68"/>
      <c r="D103" s="68"/>
      <c r="E103" s="68"/>
      <c r="F103" s="68"/>
      <c r="G103" s="68"/>
    </row>
    <row r="104" ht="15.75" customHeight="1">
      <c r="A104" s="68"/>
      <c r="B104" s="68"/>
      <c r="C104" s="68"/>
      <c r="D104" s="68"/>
      <c r="E104" s="68"/>
      <c r="F104" s="68"/>
      <c r="G104" s="68"/>
    </row>
    <row r="105" ht="15.75" customHeight="1">
      <c r="A105" s="68"/>
      <c r="B105" s="68"/>
      <c r="C105" s="68"/>
      <c r="D105" s="68"/>
      <c r="E105" s="68"/>
      <c r="F105" s="68"/>
      <c r="G105" s="68"/>
    </row>
    <row r="106" ht="15.75" customHeight="1">
      <c r="A106" s="68"/>
      <c r="B106" s="68"/>
      <c r="C106" s="68"/>
      <c r="D106" s="68"/>
      <c r="E106" s="68"/>
      <c r="F106" s="68"/>
      <c r="G106" s="68"/>
    </row>
    <row r="107" ht="15.75" customHeight="1">
      <c r="A107" s="68"/>
      <c r="B107" s="68"/>
      <c r="C107" s="68"/>
      <c r="D107" s="68"/>
      <c r="E107" s="68"/>
      <c r="F107" s="68"/>
      <c r="G107" s="68"/>
    </row>
    <row r="108" ht="15.75" customHeight="1">
      <c r="A108" s="68"/>
      <c r="B108" s="68"/>
      <c r="C108" s="68"/>
      <c r="D108" s="68"/>
      <c r="E108" s="68"/>
      <c r="F108" s="68"/>
      <c r="G108" s="68"/>
    </row>
    <row r="109" ht="15.75" customHeight="1">
      <c r="A109" s="68"/>
      <c r="B109" s="68"/>
      <c r="C109" s="68"/>
      <c r="D109" s="68"/>
      <c r="E109" s="68"/>
      <c r="F109" s="68"/>
      <c r="G109" s="68"/>
    </row>
    <row r="110" ht="15.75" customHeight="1">
      <c r="A110" s="68"/>
      <c r="B110" s="68"/>
      <c r="C110" s="68"/>
      <c r="D110" s="68"/>
      <c r="E110" s="68"/>
      <c r="F110" s="68"/>
      <c r="G110" s="68"/>
    </row>
    <row r="111" ht="15.75" customHeight="1">
      <c r="A111" s="68"/>
      <c r="B111" s="68"/>
      <c r="C111" s="68"/>
      <c r="D111" s="68"/>
      <c r="E111" s="68"/>
      <c r="F111" s="68"/>
      <c r="G111" s="68"/>
    </row>
    <row r="112" ht="15.75" customHeight="1">
      <c r="A112" s="68"/>
      <c r="B112" s="68"/>
      <c r="C112" s="68"/>
      <c r="D112" s="68"/>
      <c r="E112" s="68"/>
      <c r="F112" s="68"/>
      <c r="G112" s="68"/>
    </row>
    <row r="113" ht="15.75" customHeight="1">
      <c r="A113" s="68"/>
      <c r="B113" s="68"/>
      <c r="C113" s="68"/>
      <c r="D113" s="68"/>
      <c r="E113" s="68"/>
      <c r="F113" s="68"/>
      <c r="G113" s="68"/>
    </row>
    <row r="114" ht="15.75" customHeight="1">
      <c r="A114" s="68"/>
      <c r="B114" s="68"/>
      <c r="C114" s="68"/>
      <c r="D114" s="68"/>
      <c r="E114" s="68"/>
      <c r="F114" s="68"/>
      <c r="G114" s="68"/>
    </row>
    <row r="115" ht="15.75" customHeight="1">
      <c r="A115" s="68"/>
      <c r="B115" s="68"/>
      <c r="C115" s="68"/>
      <c r="D115" s="68"/>
      <c r="E115" s="68"/>
      <c r="F115" s="68"/>
      <c r="G115" s="68"/>
    </row>
    <row r="116" ht="15.75" customHeight="1">
      <c r="A116" s="68"/>
      <c r="B116" s="68"/>
      <c r="C116" s="68"/>
      <c r="D116" s="68"/>
      <c r="E116" s="68"/>
      <c r="F116" s="68"/>
      <c r="G116" s="68"/>
    </row>
    <row r="117" ht="15.75" customHeight="1">
      <c r="A117" s="68"/>
      <c r="B117" s="68"/>
      <c r="C117" s="68"/>
      <c r="D117" s="68"/>
      <c r="E117" s="68"/>
      <c r="F117" s="68"/>
      <c r="G117" s="68"/>
    </row>
    <row r="118" ht="15.75" customHeight="1">
      <c r="A118" s="68"/>
      <c r="B118" s="68"/>
      <c r="C118" s="68"/>
      <c r="D118" s="68"/>
      <c r="E118" s="68"/>
      <c r="F118" s="68"/>
      <c r="G118" s="68"/>
    </row>
    <row r="119" ht="15.75" customHeight="1">
      <c r="A119" s="68"/>
      <c r="B119" s="68"/>
      <c r="C119" s="68"/>
      <c r="D119" s="68"/>
      <c r="E119" s="68"/>
      <c r="F119" s="68"/>
      <c r="G119" s="68"/>
    </row>
    <row r="120" ht="15.75" customHeight="1">
      <c r="A120" s="68"/>
      <c r="B120" s="68"/>
      <c r="C120" s="68"/>
      <c r="D120" s="68"/>
      <c r="E120" s="68"/>
      <c r="F120" s="68"/>
      <c r="G120" s="68"/>
    </row>
    <row r="121" ht="15.75" customHeight="1">
      <c r="A121" s="68"/>
      <c r="B121" s="68"/>
      <c r="C121" s="68"/>
      <c r="D121" s="68"/>
      <c r="E121" s="68"/>
      <c r="F121" s="68"/>
      <c r="G121" s="68"/>
    </row>
    <row r="122" ht="15.75" customHeight="1">
      <c r="A122" s="68"/>
      <c r="B122" s="68"/>
      <c r="C122" s="68"/>
      <c r="D122" s="68"/>
      <c r="E122" s="68"/>
      <c r="F122" s="68"/>
      <c r="G122" s="68"/>
    </row>
    <row r="123" ht="15.75" customHeight="1">
      <c r="A123" s="68"/>
      <c r="B123" s="68"/>
      <c r="C123" s="68"/>
      <c r="D123" s="68"/>
      <c r="E123" s="68"/>
      <c r="F123" s="68"/>
      <c r="G123" s="68"/>
    </row>
    <row r="124" ht="15.75" customHeight="1">
      <c r="A124" s="68"/>
      <c r="B124" s="68"/>
      <c r="C124" s="68"/>
      <c r="D124" s="68"/>
      <c r="E124" s="68"/>
      <c r="F124" s="68"/>
      <c r="G124" s="68"/>
    </row>
    <row r="125" ht="15.75" customHeight="1">
      <c r="A125" s="68"/>
      <c r="B125" s="68"/>
      <c r="C125" s="68"/>
      <c r="D125" s="68"/>
      <c r="E125" s="68"/>
      <c r="F125" s="68"/>
      <c r="G125" s="68"/>
    </row>
    <row r="126" ht="15.75" customHeight="1">
      <c r="A126" s="68"/>
      <c r="B126" s="68"/>
      <c r="C126" s="68"/>
      <c r="D126" s="68"/>
      <c r="E126" s="68"/>
      <c r="F126" s="68"/>
      <c r="G126" s="68"/>
    </row>
    <row r="127" ht="15.75" customHeight="1">
      <c r="A127" s="68"/>
      <c r="B127" s="68"/>
      <c r="C127" s="68"/>
      <c r="D127" s="68"/>
      <c r="E127" s="68"/>
      <c r="F127" s="68"/>
      <c r="G127" s="68"/>
    </row>
    <row r="128" ht="15.75" customHeight="1">
      <c r="A128" s="68"/>
      <c r="B128" s="68"/>
      <c r="C128" s="68"/>
      <c r="D128" s="68"/>
      <c r="E128" s="68"/>
      <c r="F128" s="68"/>
      <c r="G128" s="68"/>
    </row>
    <row r="129" ht="15.75" customHeight="1">
      <c r="A129" s="68"/>
      <c r="B129" s="68"/>
      <c r="C129" s="68"/>
      <c r="D129" s="68"/>
      <c r="E129" s="68"/>
      <c r="F129" s="68"/>
      <c r="G129" s="68"/>
    </row>
    <row r="130" ht="15.75" customHeight="1">
      <c r="A130" s="68"/>
      <c r="B130" s="68"/>
      <c r="C130" s="68"/>
      <c r="D130" s="68"/>
      <c r="E130" s="68"/>
      <c r="F130" s="68"/>
      <c r="G130" s="68"/>
    </row>
    <row r="131" ht="15.75" customHeight="1">
      <c r="A131" s="68"/>
      <c r="B131" s="68"/>
      <c r="C131" s="68"/>
      <c r="D131" s="68"/>
      <c r="E131" s="68"/>
      <c r="F131" s="68"/>
      <c r="G131" s="68"/>
    </row>
    <row r="132" ht="15.75" customHeight="1">
      <c r="A132" s="68"/>
      <c r="B132" s="68"/>
      <c r="C132" s="68"/>
      <c r="D132" s="68"/>
      <c r="E132" s="68"/>
      <c r="F132" s="68"/>
      <c r="G132" s="68"/>
    </row>
    <row r="133" ht="15.75" customHeight="1">
      <c r="A133" s="68"/>
      <c r="B133" s="68"/>
      <c r="C133" s="68"/>
      <c r="D133" s="68"/>
      <c r="E133" s="68"/>
      <c r="F133" s="68"/>
      <c r="G133" s="68"/>
    </row>
    <row r="134" ht="15.75" customHeight="1">
      <c r="A134" s="68"/>
      <c r="B134" s="68"/>
      <c r="C134" s="68"/>
      <c r="D134" s="68"/>
      <c r="E134" s="68"/>
      <c r="F134" s="68"/>
      <c r="G134" s="68"/>
    </row>
    <row r="135" ht="15.75" customHeight="1">
      <c r="A135" s="68"/>
      <c r="B135" s="68"/>
      <c r="C135" s="68"/>
      <c r="D135" s="68"/>
      <c r="E135" s="68"/>
      <c r="F135" s="68"/>
      <c r="G135" s="68"/>
    </row>
    <row r="136" ht="15.75" customHeight="1">
      <c r="A136" s="68"/>
      <c r="B136" s="68"/>
      <c r="C136" s="68"/>
      <c r="D136" s="68"/>
      <c r="E136" s="68"/>
      <c r="F136" s="68"/>
      <c r="G136" s="68"/>
    </row>
    <row r="137" ht="15.75" customHeight="1">
      <c r="A137" s="68"/>
      <c r="B137" s="68"/>
      <c r="C137" s="68"/>
      <c r="D137" s="68"/>
      <c r="E137" s="68"/>
      <c r="F137" s="68"/>
      <c r="G137" s="68"/>
    </row>
    <row r="138" ht="15.75" customHeight="1">
      <c r="A138" s="68"/>
      <c r="B138" s="68"/>
      <c r="C138" s="68"/>
      <c r="D138" s="68"/>
      <c r="E138" s="68"/>
      <c r="F138" s="68"/>
      <c r="G138" s="68"/>
    </row>
    <row r="139" ht="15.75" customHeight="1">
      <c r="A139" s="68"/>
      <c r="B139" s="68"/>
      <c r="C139" s="68"/>
      <c r="D139" s="68"/>
      <c r="E139" s="68"/>
      <c r="F139" s="68"/>
      <c r="G139" s="68"/>
    </row>
    <row r="140" ht="15.75" customHeight="1">
      <c r="A140" s="68"/>
      <c r="B140" s="68"/>
      <c r="C140" s="68"/>
      <c r="D140" s="68"/>
      <c r="E140" s="68"/>
      <c r="F140" s="68"/>
      <c r="G140" s="68"/>
    </row>
    <row r="141" ht="15.75" customHeight="1">
      <c r="A141" s="68"/>
      <c r="B141" s="68"/>
      <c r="C141" s="68"/>
      <c r="D141" s="68"/>
      <c r="E141" s="68"/>
      <c r="F141" s="68"/>
      <c r="G141" s="68"/>
    </row>
    <row r="142" ht="15.75" customHeight="1">
      <c r="A142" s="68"/>
      <c r="B142" s="68"/>
      <c r="C142" s="68"/>
      <c r="D142" s="68"/>
      <c r="E142" s="68"/>
      <c r="F142" s="68"/>
      <c r="G142" s="68"/>
    </row>
    <row r="143" ht="15.75" customHeight="1">
      <c r="A143" s="68"/>
      <c r="B143" s="68"/>
      <c r="C143" s="68"/>
      <c r="D143" s="68"/>
      <c r="E143" s="68"/>
      <c r="F143" s="68"/>
      <c r="G143" s="68"/>
    </row>
    <row r="144" ht="15.75" customHeight="1">
      <c r="A144" s="68"/>
      <c r="B144" s="68"/>
      <c r="C144" s="68"/>
      <c r="D144" s="68"/>
      <c r="E144" s="68"/>
      <c r="F144" s="68"/>
      <c r="G144" s="68"/>
    </row>
    <row r="145" ht="15.75" customHeight="1">
      <c r="A145" s="68"/>
      <c r="B145" s="68"/>
      <c r="C145" s="68"/>
      <c r="D145" s="68"/>
      <c r="E145" s="68"/>
      <c r="F145" s="68"/>
      <c r="G145" s="68"/>
    </row>
    <row r="146" ht="15.75" customHeight="1">
      <c r="A146" s="68"/>
      <c r="B146" s="68"/>
      <c r="C146" s="68"/>
      <c r="D146" s="68"/>
      <c r="E146" s="68"/>
      <c r="F146" s="68"/>
      <c r="G146" s="68"/>
    </row>
    <row r="147" ht="15.75" customHeight="1">
      <c r="A147" s="68"/>
      <c r="B147" s="68"/>
      <c r="C147" s="68"/>
      <c r="D147" s="68"/>
      <c r="E147" s="68"/>
      <c r="F147" s="68"/>
      <c r="G147" s="68"/>
    </row>
    <row r="148" ht="15.75" customHeight="1">
      <c r="A148" s="68"/>
      <c r="B148" s="68"/>
      <c r="C148" s="68"/>
      <c r="D148" s="68"/>
      <c r="E148" s="68"/>
      <c r="F148" s="68"/>
      <c r="G148" s="68"/>
    </row>
    <row r="149" ht="15.75" customHeight="1">
      <c r="A149" s="68"/>
      <c r="B149" s="68"/>
      <c r="C149" s="68"/>
      <c r="D149" s="68"/>
      <c r="E149" s="68"/>
      <c r="F149" s="68"/>
      <c r="G149" s="68"/>
    </row>
    <row r="150" ht="15.75" customHeight="1">
      <c r="A150" s="68"/>
      <c r="B150" s="68"/>
      <c r="C150" s="68"/>
      <c r="D150" s="68"/>
      <c r="E150" s="68"/>
      <c r="F150" s="68"/>
      <c r="G150" s="68"/>
    </row>
    <row r="151" ht="15.75" customHeight="1">
      <c r="A151" s="68"/>
      <c r="B151" s="68"/>
      <c r="C151" s="68"/>
      <c r="D151" s="68"/>
      <c r="E151" s="68"/>
      <c r="F151" s="68"/>
      <c r="G151" s="68"/>
    </row>
    <row r="152" ht="15.75" customHeight="1">
      <c r="A152" s="68"/>
      <c r="B152" s="68"/>
      <c r="C152" s="68"/>
      <c r="D152" s="68"/>
      <c r="E152" s="68"/>
      <c r="F152" s="68"/>
      <c r="G152" s="68"/>
    </row>
    <row r="153" ht="15.75" customHeight="1">
      <c r="A153" s="68"/>
      <c r="B153" s="68"/>
      <c r="C153" s="68"/>
      <c r="D153" s="68"/>
      <c r="E153" s="68"/>
      <c r="F153" s="68"/>
      <c r="G153" s="68"/>
    </row>
    <row r="154" ht="15.75" customHeight="1">
      <c r="A154" s="68"/>
      <c r="B154" s="68"/>
      <c r="C154" s="68"/>
      <c r="D154" s="68"/>
      <c r="E154" s="68"/>
      <c r="F154" s="68"/>
      <c r="G154" s="68"/>
    </row>
    <row r="155" ht="15.75" customHeight="1">
      <c r="A155" s="68"/>
      <c r="B155" s="68"/>
      <c r="C155" s="68"/>
      <c r="D155" s="68"/>
      <c r="E155" s="68"/>
      <c r="F155" s="68"/>
      <c r="G155" s="68"/>
    </row>
    <row r="156" ht="15.75" customHeight="1">
      <c r="A156" s="68"/>
      <c r="B156" s="68"/>
      <c r="C156" s="68"/>
      <c r="D156" s="68"/>
      <c r="E156" s="68"/>
      <c r="F156" s="68"/>
      <c r="G156" s="68"/>
    </row>
    <row r="157" ht="15.75" customHeight="1">
      <c r="A157" s="68"/>
      <c r="B157" s="68"/>
      <c r="C157" s="68"/>
      <c r="D157" s="68"/>
      <c r="E157" s="68"/>
      <c r="F157" s="68"/>
      <c r="G157" s="68"/>
    </row>
    <row r="158" ht="15.75" customHeight="1">
      <c r="A158" s="68"/>
      <c r="B158" s="68"/>
      <c r="C158" s="68"/>
      <c r="D158" s="68"/>
      <c r="E158" s="68"/>
      <c r="F158" s="68"/>
      <c r="G158" s="68"/>
    </row>
    <row r="159" ht="15.75" customHeight="1">
      <c r="A159" s="68"/>
      <c r="B159" s="68"/>
      <c r="C159" s="68"/>
      <c r="D159" s="68"/>
      <c r="E159" s="68"/>
      <c r="F159" s="68"/>
      <c r="G159" s="68"/>
    </row>
    <row r="160" ht="15.75" customHeight="1">
      <c r="A160" s="68"/>
      <c r="B160" s="68"/>
      <c r="C160" s="68"/>
      <c r="D160" s="68"/>
      <c r="E160" s="68"/>
      <c r="F160" s="68"/>
      <c r="G160" s="68"/>
    </row>
    <row r="161" ht="15.75" customHeight="1">
      <c r="A161" s="68"/>
      <c r="B161" s="68"/>
      <c r="C161" s="68"/>
      <c r="D161" s="68"/>
      <c r="E161" s="68"/>
      <c r="F161" s="68"/>
      <c r="G161" s="68"/>
    </row>
    <row r="162" ht="15.75" customHeight="1">
      <c r="A162" s="68"/>
      <c r="B162" s="68"/>
      <c r="C162" s="68"/>
      <c r="D162" s="68"/>
      <c r="E162" s="68"/>
      <c r="F162" s="68"/>
      <c r="G162" s="68"/>
    </row>
    <row r="163" ht="15.75" customHeight="1">
      <c r="A163" s="68"/>
      <c r="B163" s="68"/>
      <c r="C163" s="68"/>
      <c r="D163" s="68"/>
      <c r="E163" s="68"/>
      <c r="F163" s="68"/>
      <c r="G163" s="68"/>
    </row>
    <row r="164" ht="15.75" customHeight="1">
      <c r="A164" s="68"/>
      <c r="B164" s="68"/>
      <c r="C164" s="68"/>
      <c r="D164" s="68"/>
      <c r="E164" s="68"/>
      <c r="F164" s="68"/>
      <c r="G164" s="68"/>
    </row>
    <row r="165" ht="15.75" customHeight="1">
      <c r="A165" s="68"/>
      <c r="B165" s="68"/>
      <c r="C165" s="68"/>
      <c r="D165" s="68"/>
      <c r="E165" s="68"/>
      <c r="F165" s="68"/>
      <c r="G165" s="68"/>
    </row>
    <row r="166" ht="15.75" customHeight="1">
      <c r="A166" s="68"/>
      <c r="B166" s="68"/>
      <c r="C166" s="68"/>
      <c r="D166" s="68"/>
      <c r="E166" s="68"/>
      <c r="F166" s="68"/>
      <c r="G166" s="68"/>
    </row>
    <row r="167" ht="15.75" customHeight="1">
      <c r="A167" s="68"/>
      <c r="B167" s="68"/>
      <c r="C167" s="68"/>
      <c r="D167" s="68"/>
      <c r="E167" s="68"/>
      <c r="F167" s="68"/>
      <c r="G167" s="68"/>
    </row>
    <row r="168" ht="15.75" customHeight="1">
      <c r="A168" s="68"/>
      <c r="B168" s="68"/>
      <c r="C168" s="68"/>
      <c r="D168" s="68"/>
      <c r="E168" s="68"/>
      <c r="F168" s="68"/>
      <c r="G168" s="68"/>
    </row>
    <row r="169" ht="15.75" customHeight="1">
      <c r="A169" s="68"/>
      <c r="B169" s="68"/>
      <c r="C169" s="68"/>
      <c r="D169" s="68"/>
      <c r="E169" s="68"/>
      <c r="F169" s="68"/>
      <c r="G169" s="68"/>
    </row>
    <row r="170" ht="15.75" customHeight="1">
      <c r="A170" s="68"/>
      <c r="B170" s="68"/>
      <c r="C170" s="68"/>
      <c r="D170" s="68"/>
      <c r="E170" s="68"/>
      <c r="F170" s="68"/>
      <c r="G170" s="68"/>
    </row>
    <row r="171" ht="15.75" customHeight="1">
      <c r="A171" s="68"/>
      <c r="B171" s="68"/>
      <c r="C171" s="68"/>
      <c r="D171" s="68"/>
      <c r="E171" s="68"/>
      <c r="F171" s="68"/>
      <c r="G171" s="68"/>
    </row>
    <row r="172" ht="15.75" customHeight="1">
      <c r="A172" s="68"/>
      <c r="B172" s="68"/>
      <c r="C172" s="68"/>
      <c r="D172" s="68"/>
      <c r="E172" s="68"/>
      <c r="F172" s="68"/>
      <c r="G172" s="68"/>
    </row>
    <row r="173" ht="15.75" customHeight="1">
      <c r="A173" s="68"/>
      <c r="B173" s="68"/>
      <c r="C173" s="68"/>
      <c r="D173" s="68"/>
      <c r="E173" s="68"/>
      <c r="F173" s="68"/>
      <c r="G173" s="68"/>
    </row>
    <row r="174" ht="15.75" customHeight="1">
      <c r="A174" s="68"/>
      <c r="B174" s="68"/>
      <c r="C174" s="68"/>
      <c r="D174" s="68"/>
      <c r="E174" s="68"/>
      <c r="F174" s="68"/>
      <c r="G174" s="68"/>
    </row>
    <row r="175" ht="15.75" customHeight="1">
      <c r="A175" s="68"/>
      <c r="B175" s="68"/>
      <c r="C175" s="68"/>
      <c r="D175" s="68"/>
      <c r="E175" s="68"/>
      <c r="F175" s="68"/>
      <c r="G175" s="68"/>
    </row>
    <row r="176" ht="15.75" customHeight="1">
      <c r="A176" s="68"/>
      <c r="B176" s="68"/>
      <c r="C176" s="68"/>
      <c r="D176" s="68"/>
      <c r="E176" s="68"/>
      <c r="F176" s="68"/>
      <c r="G176" s="68"/>
    </row>
    <row r="177" ht="15.75" customHeight="1">
      <c r="A177" s="68"/>
      <c r="B177" s="68"/>
      <c r="C177" s="68"/>
      <c r="D177" s="68"/>
      <c r="E177" s="68"/>
      <c r="F177" s="68"/>
      <c r="G177" s="68"/>
    </row>
    <row r="178" ht="15.75" customHeight="1">
      <c r="A178" s="68"/>
      <c r="B178" s="68"/>
      <c r="C178" s="68"/>
      <c r="D178" s="68"/>
      <c r="E178" s="68"/>
      <c r="F178" s="68"/>
      <c r="G178" s="68"/>
    </row>
    <row r="179" ht="15.75" customHeight="1">
      <c r="A179" s="68"/>
      <c r="B179" s="68"/>
      <c r="C179" s="68"/>
      <c r="D179" s="68"/>
      <c r="E179" s="68"/>
      <c r="F179" s="68"/>
      <c r="G179" s="68"/>
    </row>
    <row r="180" ht="15.75" customHeight="1">
      <c r="A180" s="68"/>
      <c r="B180" s="68"/>
      <c r="C180" s="68"/>
      <c r="D180" s="68"/>
      <c r="E180" s="68"/>
      <c r="F180" s="68"/>
      <c r="G180" s="68"/>
    </row>
    <row r="181" ht="15.75" customHeight="1">
      <c r="A181" s="68"/>
      <c r="B181" s="68"/>
      <c r="C181" s="68"/>
      <c r="D181" s="68"/>
      <c r="E181" s="68"/>
      <c r="F181" s="68"/>
      <c r="G181" s="68"/>
    </row>
    <row r="182" ht="15.75" customHeight="1">
      <c r="A182" s="68"/>
      <c r="B182" s="68"/>
      <c r="C182" s="68"/>
      <c r="D182" s="68"/>
      <c r="E182" s="68"/>
      <c r="F182" s="68"/>
      <c r="G182" s="68"/>
    </row>
    <row r="183" ht="15.75" customHeight="1">
      <c r="A183" s="68"/>
      <c r="B183" s="68"/>
      <c r="C183" s="68"/>
      <c r="D183" s="68"/>
      <c r="E183" s="68"/>
      <c r="F183" s="68"/>
      <c r="G183" s="68"/>
    </row>
    <row r="184" ht="15.75" customHeight="1">
      <c r="A184" s="68"/>
      <c r="B184" s="68"/>
      <c r="C184" s="68"/>
      <c r="D184" s="68"/>
      <c r="E184" s="68"/>
      <c r="F184" s="68"/>
      <c r="G184" s="68"/>
    </row>
    <row r="185" ht="15.75" customHeight="1">
      <c r="A185" s="68"/>
      <c r="B185" s="68"/>
      <c r="C185" s="68"/>
      <c r="D185" s="68"/>
      <c r="E185" s="68"/>
      <c r="F185" s="68"/>
      <c r="G185" s="68"/>
    </row>
    <row r="186" ht="15.75" customHeight="1">
      <c r="A186" s="68"/>
      <c r="B186" s="68"/>
      <c r="C186" s="68"/>
      <c r="D186" s="68"/>
      <c r="E186" s="68"/>
      <c r="F186" s="68"/>
      <c r="G186" s="68"/>
    </row>
    <row r="187" ht="15.75" customHeight="1">
      <c r="A187" s="68"/>
      <c r="B187" s="68"/>
      <c r="C187" s="68"/>
      <c r="D187" s="68"/>
      <c r="E187" s="68"/>
      <c r="F187" s="68"/>
      <c r="G187" s="68"/>
    </row>
    <row r="188" ht="15.75" customHeight="1">
      <c r="A188" s="68"/>
      <c r="B188" s="68"/>
      <c r="C188" s="68"/>
      <c r="D188" s="68"/>
      <c r="E188" s="68"/>
      <c r="F188" s="68"/>
      <c r="G188" s="68"/>
    </row>
    <row r="189" ht="15.75" customHeight="1">
      <c r="A189" s="68"/>
      <c r="B189" s="68"/>
      <c r="C189" s="68"/>
      <c r="D189" s="68"/>
      <c r="E189" s="68"/>
      <c r="F189" s="68"/>
      <c r="G189" s="68"/>
    </row>
    <row r="190" ht="15.75" customHeight="1">
      <c r="A190" s="68"/>
      <c r="B190" s="68"/>
      <c r="C190" s="68"/>
      <c r="D190" s="68"/>
      <c r="E190" s="68"/>
      <c r="F190" s="68"/>
      <c r="G190" s="68"/>
    </row>
    <row r="191" ht="15.75" customHeight="1">
      <c r="A191" s="68"/>
      <c r="B191" s="68"/>
      <c r="C191" s="68"/>
      <c r="D191" s="68"/>
      <c r="E191" s="68"/>
      <c r="F191" s="68"/>
      <c r="G191" s="68"/>
    </row>
    <row r="192" ht="15.75" customHeight="1">
      <c r="A192" s="68"/>
      <c r="B192" s="68"/>
      <c r="C192" s="68"/>
      <c r="D192" s="68"/>
      <c r="E192" s="68"/>
      <c r="F192" s="68"/>
      <c r="G192" s="68"/>
    </row>
    <row r="193" ht="15.75" customHeight="1">
      <c r="A193" s="68"/>
      <c r="B193" s="68"/>
      <c r="C193" s="68"/>
      <c r="D193" s="68"/>
      <c r="E193" s="68"/>
      <c r="F193" s="68"/>
      <c r="G193" s="68"/>
    </row>
    <row r="194" ht="15.75" customHeight="1">
      <c r="A194" s="68"/>
      <c r="B194" s="68"/>
      <c r="C194" s="68"/>
      <c r="D194" s="68"/>
      <c r="E194" s="68"/>
      <c r="F194" s="68"/>
      <c r="G194" s="68"/>
    </row>
    <row r="195" ht="15.75" customHeight="1">
      <c r="A195" s="68"/>
      <c r="B195" s="68"/>
      <c r="C195" s="68"/>
      <c r="D195" s="68"/>
      <c r="E195" s="68"/>
      <c r="F195" s="68"/>
      <c r="G195" s="68"/>
    </row>
    <row r="196" ht="15.75" customHeight="1">
      <c r="A196" s="68"/>
      <c r="B196" s="68"/>
      <c r="C196" s="68"/>
      <c r="D196" s="68"/>
      <c r="E196" s="68"/>
      <c r="F196" s="68"/>
      <c r="G196" s="68"/>
    </row>
    <row r="197" ht="15.75" customHeight="1">
      <c r="A197" s="68"/>
      <c r="B197" s="68"/>
      <c r="C197" s="68"/>
      <c r="D197" s="68"/>
      <c r="E197" s="68"/>
      <c r="F197" s="68"/>
      <c r="G197" s="68"/>
    </row>
    <row r="198" ht="15.75" customHeight="1">
      <c r="A198" s="68"/>
      <c r="B198" s="68"/>
      <c r="C198" s="68"/>
      <c r="D198" s="68"/>
      <c r="E198" s="68"/>
      <c r="F198" s="68"/>
      <c r="G198" s="68"/>
    </row>
    <row r="199" ht="15.75" customHeight="1">
      <c r="A199" s="68"/>
      <c r="B199" s="68"/>
      <c r="C199" s="68"/>
      <c r="D199" s="68"/>
      <c r="E199" s="68"/>
      <c r="F199" s="68"/>
      <c r="G199" s="68"/>
    </row>
    <row r="200" ht="15.75" customHeight="1">
      <c r="A200" s="68"/>
      <c r="B200" s="68"/>
      <c r="C200" s="68"/>
      <c r="D200" s="68"/>
      <c r="E200" s="68"/>
      <c r="F200" s="68"/>
      <c r="G200" s="68"/>
    </row>
    <row r="201" ht="15.75" customHeight="1">
      <c r="A201" s="68"/>
      <c r="B201" s="68"/>
      <c r="C201" s="68"/>
      <c r="D201" s="68"/>
      <c r="E201" s="68"/>
      <c r="F201" s="68"/>
      <c r="G201" s="68"/>
    </row>
    <row r="202" ht="15.75" customHeight="1">
      <c r="A202" s="68"/>
      <c r="B202" s="68"/>
      <c r="C202" s="68"/>
      <c r="D202" s="68"/>
      <c r="E202" s="68"/>
      <c r="F202" s="68"/>
      <c r="G202" s="68"/>
    </row>
    <row r="203" ht="15.75" customHeight="1">
      <c r="A203" s="68"/>
      <c r="B203" s="68"/>
      <c r="C203" s="68"/>
      <c r="D203" s="68"/>
      <c r="E203" s="68"/>
      <c r="F203" s="68"/>
      <c r="G203" s="68"/>
    </row>
    <row r="204" ht="15.75" customHeight="1">
      <c r="A204" s="68"/>
      <c r="B204" s="68"/>
      <c r="C204" s="68"/>
      <c r="D204" s="68"/>
      <c r="E204" s="68"/>
      <c r="F204" s="68"/>
      <c r="G204" s="68"/>
    </row>
    <row r="205" ht="15.75" customHeight="1">
      <c r="A205" s="68"/>
      <c r="B205" s="68"/>
      <c r="C205" s="68"/>
      <c r="D205" s="68"/>
      <c r="E205" s="68"/>
      <c r="F205" s="68"/>
      <c r="G205" s="68"/>
    </row>
    <row r="206" ht="15.75" customHeight="1">
      <c r="A206" s="68"/>
      <c r="B206" s="68"/>
      <c r="C206" s="68"/>
      <c r="D206" s="68"/>
      <c r="E206" s="68"/>
      <c r="F206" s="68"/>
      <c r="G206" s="68"/>
    </row>
    <row r="207" ht="15.75" customHeight="1">
      <c r="A207" s="68"/>
      <c r="B207" s="68"/>
      <c r="C207" s="68"/>
      <c r="D207" s="68"/>
      <c r="E207" s="68"/>
      <c r="F207" s="68"/>
      <c r="G207" s="68"/>
    </row>
    <row r="208" ht="15.75" customHeight="1">
      <c r="A208" s="68"/>
      <c r="B208" s="68"/>
      <c r="C208" s="68"/>
      <c r="D208" s="68"/>
      <c r="E208" s="68"/>
      <c r="F208" s="68"/>
      <c r="G208" s="68"/>
    </row>
    <row r="209" ht="15.75" customHeight="1">
      <c r="A209" s="68"/>
      <c r="B209" s="68"/>
      <c r="C209" s="68"/>
      <c r="D209" s="68"/>
      <c r="E209" s="68"/>
      <c r="F209" s="68"/>
      <c r="G209" s="68"/>
    </row>
    <row r="210" ht="15.75" customHeight="1">
      <c r="A210" s="68"/>
      <c r="B210" s="68"/>
      <c r="C210" s="68"/>
      <c r="D210" s="68"/>
      <c r="E210" s="68"/>
      <c r="F210" s="68"/>
      <c r="G210" s="68"/>
    </row>
    <row r="211" ht="15.75" customHeight="1">
      <c r="A211" s="68"/>
      <c r="B211" s="68"/>
      <c r="C211" s="68"/>
      <c r="D211" s="68"/>
      <c r="E211" s="68"/>
      <c r="F211" s="68"/>
      <c r="G211" s="68"/>
    </row>
    <row r="212" ht="15.75" customHeight="1">
      <c r="A212" s="68"/>
      <c r="B212" s="68"/>
      <c r="C212" s="68"/>
      <c r="D212" s="68"/>
      <c r="E212" s="68"/>
      <c r="F212" s="68"/>
      <c r="G212" s="68"/>
    </row>
    <row r="213" ht="15.75" customHeight="1">
      <c r="A213" s="68"/>
      <c r="B213" s="68"/>
      <c r="C213" s="68"/>
      <c r="D213" s="68"/>
      <c r="E213" s="68"/>
      <c r="F213" s="68"/>
      <c r="G213" s="68"/>
    </row>
    <row r="214" ht="15.75" customHeight="1">
      <c r="A214" s="68"/>
      <c r="B214" s="68"/>
      <c r="C214" s="68"/>
      <c r="D214" s="68"/>
      <c r="E214" s="68"/>
      <c r="F214" s="68"/>
      <c r="G214" s="68"/>
    </row>
    <row r="215" ht="15.75" customHeight="1">
      <c r="A215" s="68"/>
      <c r="B215" s="68"/>
      <c r="C215" s="68"/>
      <c r="D215" s="68"/>
      <c r="E215" s="68"/>
      <c r="F215" s="68"/>
      <c r="G215" s="68"/>
    </row>
    <row r="216" ht="15.75" customHeight="1">
      <c r="A216" s="68"/>
      <c r="B216" s="68"/>
      <c r="C216" s="68"/>
      <c r="D216" s="68"/>
      <c r="E216" s="68"/>
      <c r="F216" s="68"/>
      <c r="G216" s="68"/>
    </row>
    <row r="217" ht="15.75" customHeight="1">
      <c r="A217" s="68"/>
      <c r="B217" s="68"/>
      <c r="C217" s="68"/>
      <c r="D217" s="68"/>
      <c r="E217" s="68"/>
      <c r="F217" s="68"/>
      <c r="G217" s="68"/>
    </row>
    <row r="218" ht="15.75" customHeight="1">
      <c r="A218" s="68"/>
      <c r="B218" s="68"/>
      <c r="C218" s="68"/>
      <c r="D218" s="68"/>
      <c r="E218" s="68"/>
      <c r="F218" s="68"/>
      <c r="G218" s="68"/>
    </row>
    <row r="219" ht="15.75" customHeight="1">
      <c r="A219" s="68"/>
      <c r="B219" s="68"/>
      <c r="C219" s="68"/>
      <c r="D219" s="68"/>
      <c r="E219" s="68"/>
      <c r="F219" s="68"/>
      <c r="G219" s="68"/>
    </row>
    <row r="220" ht="15.75" customHeight="1">
      <c r="A220" s="68"/>
      <c r="B220" s="68"/>
      <c r="C220" s="68"/>
      <c r="D220" s="68"/>
      <c r="E220" s="68"/>
      <c r="F220" s="68"/>
      <c r="G220" s="6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
    <col customWidth="1" min="2" max="2" width="23.63"/>
    <col customWidth="1" min="3" max="3" width="19.63"/>
    <col customWidth="1" min="4" max="7" width="12.63"/>
    <col customWidth="1" min="8" max="8" width="18.38"/>
    <col customWidth="1" min="9" max="9" width="12.63"/>
    <col customWidth="1" min="10" max="10" width="20.38"/>
    <col customWidth="1" min="12" max="12" width="21.13"/>
    <col customWidth="1" min="13" max="13" width="18.25"/>
    <col customWidth="1" min="16" max="16" width="12.63"/>
  </cols>
  <sheetData>
    <row r="1" ht="15.75" customHeight="1">
      <c r="A1" s="952">
        <v>1.0</v>
      </c>
      <c r="B1" s="953" t="s">
        <v>4855</v>
      </c>
      <c r="C1" s="953" t="s">
        <v>4856</v>
      </c>
      <c r="D1" s="953" t="s">
        <v>5</v>
      </c>
      <c r="E1" s="953" t="s">
        <v>4857</v>
      </c>
      <c r="F1" s="954" t="s">
        <v>3</v>
      </c>
      <c r="G1" s="953" t="s">
        <v>4858</v>
      </c>
      <c r="H1" s="953" t="s">
        <v>4859</v>
      </c>
      <c r="I1" s="953" t="s">
        <v>4860</v>
      </c>
      <c r="J1" s="953" t="s">
        <v>11</v>
      </c>
      <c r="P1" s="953" t="s">
        <v>4860</v>
      </c>
    </row>
    <row r="2" ht="15.75" customHeight="1">
      <c r="A2" s="952">
        <v>2.0</v>
      </c>
      <c r="B2" s="186" t="s">
        <v>4861</v>
      </c>
      <c r="C2" s="186" t="s">
        <v>4862</v>
      </c>
      <c r="D2" s="186" t="s">
        <v>114</v>
      </c>
      <c r="E2" s="186" t="s">
        <v>2611</v>
      </c>
      <c r="F2" s="713">
        <v>78067.25</v>
      </c>
      <c r="G2" s="955">
        <v>45526.0</v>
      </c>
      <c r="H2" s="956">
        <v>45526.0</v>
      </c>
      <c r="I2" s="957">
        <f t="shared" ref="I2:I6" si="1">G2+19</f>
        <v>45545</v>
      </c>
      <c r="J2" s="186" t="s">
        <v>4863</v>
      </c>
      <c r="L2" s="696" t="s">
        <v>12</v>
      </c>
      <c r="M2" s="696" t="s">
        <v>4864</v>
      </c>
      <c r="P2" s="68">
        <f t="shared" ref="P2:P6" si="2">N2+19</f>
        <v>19</v>
      </c>
    </row>
    <row r="3" ht="15.75" customHeight="1">
      <c r="A3" s="952">
        <v>3.0</v>
      </c>
      <c r="B3" s="186" t="s">
        <v>4865</v>
      </c>
      <c r="C3" s="186" t="s">
        <v>4866</v>
      </c>
      <c r="D3" s="186" t="s">
        <v>114</v>
      </c>
      <c r="E3" s="186" t="s">
        <v>2611</v>
      </c>
      <c r="F3" s="713">
        <v>76600.0</v>
      </c>
      <c r="G3" s="955">
        <v>45526.0</v>
      </c>
      <c r="H3" s="956">
        <v>45526.0</v>
      </c>
      <c r="I3" s="957">
        <f t="shared" si="1"/>
        <v>45545</v>
      </c>
      <c r="J3" s="186" t="s">
        <v>4863</v>
      </c>
      <c r="L3" s="648" t="s">
        <v>4061</v>
      </c>
      <c r="M3" s="958">
        <f t="shared" ref="M3:M12" si="3">COUNTIFS($E:$E,$L3)</f>
        <v>0</v>
      </c>
      <c r="O3" s="186" t="s">
        <v>4867</v>
      </c>
      <c r="P3" s="68">
        <f t="shared" si="2"/>
        <v>19</v>
      </c>
    </row>
    <row r="4" ht="15.75" customHeight="1">
      <c r="A4" s="952">
        <v>4.0</v>
      </c>
      <c r="B4" s="186" t="s">
        <v>4868</v>
      </c>
      <c r="C4" s="186" t="s">
        <v>4869</v>
      </c>
      <c r="D4" s="186" t="s">
        <v>114</v>
      </c>
      <c r="E4" s="186" t="s">
        <v>2611</v>
      </c>
      <c r="F4" s="713">
        <v>37496.95</v>
      </c>
      <c r="G4" s="955">
        <v>45523.0</v>
      </c>
      <c r="H4" s="956">
        <v>45524.0</v>
      </c>
      <c r="I4" s="957">
        <f t="shared" si="1"/>
        <v>45542</v>
      </c>
      <c r="J4" s="186" t="s">
        <v>4863</v>
      </c>
      <c r="L4" s="648" t="s">
        <v>2611</v>
      </c>
      <c r="M4" s="958">
        <f t="shared" si="3"/>
        <v>15</v>
      </c>
      <c r="O4" s="186" t="s">
        <v>4863</v>
      </c>
      <c r="P4" s="68">
        <f t="shared" si="2"/>
        <v>19</v>
      </c>
    </row>
    <row r="5" ht="15.75" customHeight="1">
      <c r="A5" s="952">
        <v>5.0</v>
      </c>
      <c r="B5" s="186" t="s">
        <v>4870</v>
      </c>
      <c r="C5" s="186" t="s">
        <v>4871</v>
      </c>
      <c r="D5" s="186" t="s">
        <v>114</v>
      </c>
      <c r="E5" s="186" t="s">
        <v>2611</v>
      </c>
      <c r="F5" s="713">
        <v>27199.0</v>
      </c>
      <c r="G5" s="955">
        <v>45523.0</v>
      </c>
      <c r="H5" s="956">
        <v>45530.0</v>
      </c>
      <c r="I5" s="957">
        <f t="shared" si="1"/>
        <v>45542</v>
      </c>
      <c r="J5" s="186" t="s">
        <v>4863</v>
      </c>
      <c r="L5" s="654" t="s">
        <v>907</v>
      </c>
      <c r="M5" s="958">
        <f t="shared" si="3"/>
        <v>0</v>
      </c>
      <c r="O5" s="186" t="s">
        <v>4872</v>
      </c>
      <c r="P5" s="68">
        <f t="shared" si="2"/>
        <v>19</v>
      </c>
    </row>
    <row r="6" ht="15.75" customHeight="1">
      <c r="A6" s="952">
        <v>6.0</v>
      </c>
      <c r="B6" s="186" t="s">
        <v>4873</v>
      </c>
      <c r="C6" s="186" t="s">
        <v>4874</v>
      </c>
      <c r="D6" s="186" t="s">
        <v>114</v>
      </c>
      <c r="E6" s="186" t="s">
        <v>2611</v>
      </c>
      <c r="F6" s="713">
        <v>112384.0</v>
      </c>
      <c r="G6" s="955">
        <v>45523.0</v>
      </c>
      <c r="H6" s="956">
        <v>45524.0</v>
      </c>
      <c r="I6" s="957">
        <f t="shared" si="1"/>
        <v>45542</v>
      </c>
      <c r="J6" s="186" t="s">
        <v>4863</v>
      </c>
      <c r="L6" s="648" t="s">
        <v>1240</v>
      </c>
      <c r="M6" s="958">
        <f t="shared" si="3"/>
        <v>0</v>
      </c>
      <c r="P6" s="68">
        <f t="shared" si="2"/>
        <v>19</v>
      </c>
    </row>
    <row r="7" ht="15.75" customHeight="1">
      <c r="A7" s="952">
        <v>7.0</v>
      </c>
      <c r="B7" s="186" t="s">
        <v>4875</v>
      </c>
      <c r="C7" s="186" t="s">
        <v>3240</v>
      </c>
      <c r="D7" s="186" t="s">
        <v>114</v>
      </c>
      <c r="E7" s="186" t="s">
        <v>2611</v>
      </c>
      <c r="F7" s="713">
        <v>38191.0</v>
      </c>
      <c r="G7" s="956">
        <v>45512.0</v>
      </c>
      <c r="H7" s="956">
        <v>45519.0</v>
      </c>
      <c r="I7" s="956">
        <v>45531.0</v>
      </c>
      <c r="J7" s="186" t="s">
        <v>4863</v>
      </c>
      <c r="L7" s="959" t="s">
        <v>197</v>
      </c>
      <c r="M7" s="958">
        <f t="shared" si="3"/>
        <v>17</v>
      </c>
      <c r="P7" s="956">
        <v>45531.0</v>
      </c>
    </row>
    <row r="8" ht="15.75" customHeight="1">
      <c r="A8" s="960">
        <v>8.0</v>
      </c>
      <c r="B8" s="961" t="s">
        <v>4875</v>
      </c>
      <c r="C8" s="961" t="s">
        <v>4876</v>
      </c>
      <c r="D8" s="961" t="s">
        <v>114</v>
      </c>
      <c r="E8" s="961" t="s">
        <v>2611</v>
      </c>
      <c r="F8" s="962">
        <v>6418.0</v>
      </c>
      <c r="G8" s="963">
        <v>45512.0</v>
      </c>
      <c r="H8" s="963">
        <v>45519.0</v>
      </c>
      <c r="I8" s="964">
        <f t="shared" ref="I8:I16" si="4">G8+19</f>
        <v>45531</v>
      </c>
      <c r="J8" s="961" t="s">
        <v>4863</v>
      </c>
      <c r="K8" s="965"/>
      <c r="L8" s="909" t="s">
        <v>4765</v>
      </c>
      <c r="M8" s="958">
        <f t="shared" si="3"/>
        <v>1</v>
      </c>
      <c r="N8" s="965"/>
      <c r="O8" s="965"/>
      <c r="P8" s="966">
        <f t="shared" ref="P8:P16" si="5">N8+19</f>
        <v>19</v>
      </c>
      <c r="Q8" s="965"/>
      <c r="R8" s="965"/>
      <c r="S8" s="965"/>
      <c r="T8" s="965"/>
      <c r="U8" s="965"/>
      <c r="V8" s="965"/>
      <c r="W8" s="965"/>
      <c r="X8" s="965"/>
      <c r="Y8" s="965"/>
      <c r="Z8" s="965"/>
      <c r="AA8" s="965"/>
      <c r="AB8" s="965"/>
      <c r="AC8" s="965"/>
    </row>
    <row r="9" ht="15.75" customHeight="1">
      <c r="A9" s="960">
        <v>9.0</v>
      </c>
      <c r="B9" s="961" t="s">
        <v>4877</v>
      </c>
      <c r="C9" s="961" t="s">
        <v>4878</v>
      </c>
      <c r="D9" s="961" t="s">
        <v>114</v>
      </c>
      <c r="E9" s="961" t="s">
        <v>2611</v>
      </c>
      <c r="F9" s="962">
        <v>20551.0</v>
      </c>
      <c r="G9" s="963">
        <v>45509.0</v>
      </c>
      <c r="H9" s="963">
        <v>45510.0</v>
      </c>
      <c r="I9" s="964">
        <f t="shared" si="4"/>
        <v>45528</v>
      </c>
      <c r="J9" s="961" t="s">
        <v>4863</v>
      </c>
      <c r="K9" s="965"/>
      <c r="L9" s="967" t="s">
        <v>2198</v>
      </c>
      <c r="M9" s="958">
        <f t="shared" si="3"/>
        <v>9</v>
      </c>
      <c r="N9" s="965"/>
      <c r="O9" s="965"/>
      <c r="P9" s="966">
        <f t="shared" si="5"/>
        <v>19</v>
      </c>
      <c r="Q9" s="965"/>
      <c r="R9" s="965"/>
      <c r="S9" s="965"/>
      <c r="T9" s="965"/>
      <c r="U9" s="965"/>
      <c r="V9" s="965"/>
      <c r="W9" s="965"/>
      <c r="X9" s="965"/>
      <c r="Y9" s="965"/>
      <c r="Z9" s="965"/>
      <c r="AA9" s="965"/>
      <c r="AB9" s="965"/>
      <c r="AC9" s="965"/>
    </row>
    <row r="10" ht="15.75" customHeight="1">
      <c r="A10" s="952">
        <v>10.0</v>
      </c>
      <c r="B10" s="186" t="s">
        <v>4879</v>
      </c>
      <c r="C10" s="186" t="s">
        <v>4570</v>
      </c>
      <c r="D10" s="186" t="s">
        <v>114</v>
      </c>
      <c r="E10" s="186" t="s">
        <v>2611</v>
      </c>
      <c r="F10" s="713">
        <v>29000.35</v>
      </c>
      <c r="G10" s="956">
        <v>45510.0</v>
      </c>
      <c r="H10" s="956">
        <v>45511.0</v>
      </c>
      <c r="I10" s="137">
        <f t="shared" si="4"/>
        <v>45529</v>
      </c>
      <c r="J10" s="186" t="s">
        <v>4863</v>
      </c>
      <c r="L10" s="967" t="s">
        <v>215</v>
      </c>
      <c r="M10" s="958">
        <f t="shared" si="3"/>
        <v>0</v>
      </c>
      <c r="P10" s="68">
        <f t="shared" si="5"/>
        <v>19</v>
      </c>
    </row>
    <row r="11" ht="15.75" customHeight="1">
      <c r="A11" s="952">
        <v>11.0</v>
      </c>
      <c r="B11" s="186" t="s">
        <v>4880</v>
      </c>
      <c r="C11" s="186" t="s">
        <v>4881</v>
      </c>
      <c r="D11" s="186" t="s">
        <v>114</v>
      </c>
      <c r="E11" s="186" t="s">
        <v>2611</v>
      </c>
      <c r="F11" s="713">
        <v>52703.01</v>
      </c>
      <c r="G11" s="956">
        <v>45521.0</v>
      </c>
      <c r="H11" s="956">
        <v>45524.0</v>
      </c>
      <c r="I11" s="137">
        <f t="shared" si="4"/>
        <v>45540</v>
      </c>
      <c r="J11" s="186" t="s">
        <v>4863</v>
      </c>
      <c r="L11" s="968" t="s">
        <v>1148</v>
      </c>
      <c r="M11" s="958">
        <f t="shared" si="3"/>
        <v>0</v>
      </c>
      <c r="P11" s="68">
        <f t="shared" si="5"/>
        <v>19</v>
      </c>
    </row>
    <row r="12" ht="15.75" customHeight="1">
      <c r="A12" s="960">
        <v>12.0</v>
      </c>
      <c r="B12" s="961" t="s">
        <v>4882</v>
      </c>
      <c r="C12" s="961" t="s">
        <v>4883</v>
      </c>
      <c r="D12" s="961" t="s">
        <v>114</v>
      </c>
      <c r="E12" s="961" t="s">
        <v>2611</v>
      </c>
      <c r="F12" s="962">
        <v>6670.0</v>
      </c>
      <c r="G12" s="963">
        <v>45520.0</v>
      </c>
      <c r="H12" s="963">
        <v>45520.0</v>
      </c>
      <c r="I12" s="964">
        <f t="shared" si="4"/>
        <v>45539</v>
      </c>
      <c r="J12" s="961" t="s">
        <v>4863</v>
      </c>
      <c r="K12" s="965"/>
      <c r="L12" s="969" t="s">
        <v>4884</v>
      </c>
      <c r="M12" s="958">
        <f t="shared" si="3"/>
        <v>0</v>
      </c>
      <c r="N12" s="965"/>
      <c r="O12" s="965"/>
      <c r="P12" s="966">
        <f t="shared" si="5"/>
        <v>19</v>
      </c>
      <c r="Q12" s="965"/>
      <c r="R12" s="965"/>
      <c r="S12" s="965"/>
      <c r="T12" s="965"/>
      <c r="U12" s="965"/>
      <c r="V12" s="965"/>
      <c r="W12" s="965"/>
      <c r="X12" s="965"/>
      <c r="Y12" s="965"/>
      <c r="Z12" s="965"/>
      <c r="AA12" s="965"/>
      <c r="AB12" s="965"/>
      <c r="AC12" s="965"/>
    </row>
    <row r="13" ht="15.75" customHeight="1">
      <c r="A13" s="952">
        <v>13.0</v>
      </c>
      <c r="B13" s="186" t="s">
        <v>4885</v>
      </c>
      <c r="C13" s="186" t="s">
        <v>4886</v>
      </c>
      <c r="D13" s="186" t="s">
        <v>114</v>
      </c>
      <c r="E13" s="186" t="s">
        <v>2611</v>
      </c>
      <c r="F13" s="713">
        <v>45269.05</v>
      </c>
      <c r="G13" s="956">
        <v>45520.0</v>
      </c>
      <c r="H13" s="956">
        <v>45521.0</v>
      </c>
      <c r="I13" s="137">
        <f t="shared" si="4"/>
        <v>45539</v>
      </c>
      <c r="J13" s="186" t="s">
        <v>4867</v>
      </c>
      <c r="L13" s="970" t="s">
        <v>4759</v>
      </c>
      <c r="M13" s="971">
        <f>SUM(M3:M12)</f>
        <v>42</v>
      </c>
      <c r="P13" s="68">
        <f t="shared" si="5"/>
        <v>19</v>
      </c>
    </row>
    <row r="14" ht="15.75" customHeight="1">
      <c r="A14" s="952">
        <v>14.0</v>
      </c>
      <c r="B14" s="186" t="s">
        <v>4887</v>
      </c>
      <c r="C14" s="186" t="s">
        <v>4888</v>
      </c>
      <c r="D14" s="186" t="s">
        <v>114</v>
      </c>
      <c r="E14" s="186" t="s">
        <v>2611</v>
      </c>
      <c r="F14" s="713">
        <v>43299.65</v>
      </c>
      <c r="G14" s="956">
        <v>45530.0</v>
      </c>
      <c r="H14" s="956">
        <v>45530.0</v>
      </c>
      <c r="I14" s="137">
        <f t="shared" si="4"/>
        <v>45549</v>
      </c>
      <c r="J14" s="186" t="s">
        <v>4863</v>
      </c>
      <c r="P14" s="68">
        <f t="shared" si="5"/>
        <v>19</v>
      </c>
    </row>
    <row r="15" ht="15.75" customHeight="1">
      <c r="A15" s="952">
        <v>15.0</v>
      </c>
      <c r="B15" s="186" t="s">
        <v>4889</v>
      </c>
      <c r="C15" s="186" t="s">
        <v>4890</v>
      </c>
      <c r="D15" s="186" t="s">
        <v>114</v>
      </c>
      <c r="E15" s="186" t="s">
        <v>2611</v>
      </c>
      <c r="F15" s="713">
        <v>49591.3</v>
      </c>
      <c r="G15" s="956">
        <v>45511.0</v>
      </c>
      <c r="H15" s="956">
        <v>45512.0</v>
      </c>
      <c r="I15" s="137">
        <f t="shared" si="4"/>
        <v>45530</v>
      </c>
      <c r="J15" s="186" t="s">
        <v>4863</v>
      </c>
      <c r="L15" s="696" t="s">
        <v>5</v>
      </c>
      <c r="M15" s="696" t="s">
        <v>4891</v>
      </c>
      <c r="P15" s="68">
        <f t="shared" si="5"/>
        <v>19</v>
      </c>
    </row>
    <row r="16" ht="15.75" customHeight="1">
      <c r="A16" s="952">
        <v>16.0</v>
      </c>
      <c r="B16" s="186" t="s">
        <v>4892</v>
      </c>
      <c r="C16" s="186" t="s">
        <v>4893</v>
      </c>
      <c r="D16" s="186" t="s">
        <v>114</v>
      </c>
      <c r="E16" s="186" t="s">
        <v>2611</v>
      </c>
      <c r="F16" s="713">
        <v>82610.0</v>
      </c>
      <c r="G16" s="956">
        <v>45521.0</v>
      </c>
      <c r="H16" s="956">
        <v>45530.0</v>
      </c>
      <c r="I16" s="137">
        <f t="shared" si="4"/>
        <v>45540</v>
      </c>
      <c r="J16" s="186" t="s">
        <v>4863</v>
      </c>
      <c r="L16" s="639" t="s">
        <v>122</v>
      </c>
      <c r="M16" s="696">
        <f t="shared" ref="M16:M27" si="6">COUNTIFS($D:$D,L16)</f>
        <v>17</v>
      </c>
      <c r="P16" s="68">
        <f t="shared" si="5"/>
        <v>19</v>
      </c>
    </row>
    <row r="17" ht="15.75" customHeight="1">
      <c r="A17" s="960">
        <v>17.0</v>
      </c>
      <c r="B17" s="961" t="s">
        <v>4894</v>
      </c>
      <c r="C17" s="961" t="s">
        <v>4895</v>
      </c>
      <c r="D17" s="961" t="s">
        <v>116</v>
      </c>
      <c r="E17" s="961" t="s">
        <v>2198</v>
      </c>
      <c r="F17" s="962">
        <v>73553.0</v>
      </c>
      <c r="G17" s="972">
        <v>45543.0</v>
      </c>
      <c r="H17" s="966"/>
      <c r="I17" s="973" t="s">
        <v>4398</v>
      </c>
      <c r="J17" s="961" t="s">
        <v>4863</v>
      </c>
      <c r="K17" s="965"/>
      <c r="L17" s="639" t="s">
        <v>3842</v>
      </c>
      <c r="M17" s="696">
        <f t="shared" si="6"/>
        <v>17</v>
      </c>
      <c r="N17" s="965"/>
      <c r="O17" s="965"/>
      <c r="P17" s="973" t="s">
        <v>4398</v>
      </c>
      <c r="Q17" s="965"/>
      <c r="R17" s="965"/>
      <c r="S17" s="965"/>
      <c r="T17" s="965"/>
      <c r="U17" s="965"/>
      <c r="V17" s="965"/>
      <c r="W17" s="965"/>
      <c r="X17" s="965"/>
      <c r="Y17" s="965"/>
      <c r="Z17" s="965"/>
      <c r="AA17" s="965"/>
      <c r="AB17" s="965"/>
      <c r="AC17" s="965"/>
    </row>
    <row r="18" ht="15.75" customHeight="1">
      <c r="A18" s="952">
        <v>18.0</v>
      </c>
      <c r="B18" s="186" t="s">
        <v>4896</v>
      </c>
      <c r="C18" s="186" t="s">
        <v>4897</v>
      </c>
      <c r="D18" s="186" t="s">
        <v>116</v>
      </c>
      <c r="E18" s="186" t="s">
        <v>2198</v>
      </c>
      <c r="F18" s="713">
        <v>34851.0</v>
      </c>
      <c r="G18" s="974">
        <v>45634.0</v>
      </c>
      <c r="H18" s="68"/>
      <c r="I18" s="975" t="s">
        <v>4898</v>
      </c>
      <c r="J18" s="186" t="s">
        <v>4863</v>
      </c>
      <c r="L18" s="976" t="s">
        <v>158</v>
      </c>
      <c r="M18" s="970">
        <f t="shared" si="6"/>
        <v>0</v>
      </c>
      <c r="P18" s="975" t="s">
        <v>4898</v>
      </c>
    </row>
    <row r="19" ht="15.75" customHeight="1">
      <c r="A19" s="952">
        <v>1.0</v>
      </c>
      <c r="B19" s="186" t="s">
        <v>4899</v>
      </c>
      <c r="C19" s="186" t="s">
        <v>4900</v>
      </c>
      <c r="D19" s="186" t="s">
        <v>116</v>
      </c>
      <c r="E19" s="186" t="s">
        <v>2198</v>
      </c>
      <c r="F19" s="713">
        <v>161463.0</v>
      </c>
      <c r="G19" s="974">
        <v>45634.0</v>
      </c>
      <c r="H19" s="68"/>
      <c r="I19" s="975" t="s">
        <v>4898</v>
      </c>
      <c r="J19" s="186" t="s">
        <v>4863</v>
      </c>
      <c r="L19" s="639" t="s">
        <v>114</v>
      </c>
      <c r="M19" s="970">
        <f t="shared" si="6"/>
        <v>15</v>
      </c>
      <c r="P19" s="975" t="s">
        <v>4898</v>
      </c>
    </row>
    <row r="20" ht="15.75" customHeight="1">
      <c r="A20" s="952">
        <v>1.0</v>
      </c>
      <c r="B20" s="186" t="s">
        <v>4901</v>
      </c>
      <c r="C20" s="186" t="s">
        <v>4902</v>
      </c>
      <c r="D20" s="186" t="s">
        <v>116</v>
      </c>
      <c r="E20" s="186" t="s">
        <v>2198</v>
      </c>
      <c r="F20" s="713">
        <v>105000.0</v>
      </c>
      <c r="G20" s="975" t="s">
        <v>4003</v>
      </c>
      <c r="H20" s="68"/>
      <c r="I20" s="977">
        <v>45482.0</v>
      </c>
      <c r="J20" s="186" t="s">
        <v>4863</v>
      </c>
      <c r="L20" s="639" t="s">
        <v>135</v>
      </c>
      <c r="M20" s="970">
        <f t="shared" si="6"/>
        <v>9</v>
      </c>
      <c r="P20" s="977">
        <v>45482.0</v>
      </c>
    </row>
    <row r="21" ht="15.75" customHeight="1">
      <c r="A21" s="978">
        <v>1.0</v>
      </c>
      <c r="B21" s="979" t="s">
        <v>4903</v>
      </c>
      <c r="C21" s="979" t="s">
        <v>4583</v>
      </c>
      <c r="D21" s="980" t="s">
        <v>135</v>
      </c>
      <c r="E21" s="981"/>
      <c r="F21" s="982">
        <v>267500.0</v>
      </c>
      <c r="G21" s="981"/>
      <c r="H21" s="981"/>
      <c r="I21" s="983"/>
      <c r="J21" s="980" t="s">
        <v>4863</v>
      </c>
      <c r="K21" s="984"/>
      <c r="L21" s="633" t="s">
        <v>161</v>
      </c>
      <c r="M21" s="970">
        <f t="shared" si="6"/>
        <v>1</v>
      </c>
      <c r="N21" s="984"/>
      <c r="O21" s="984"/>
      <c r="P21" s="983"/>
      <c r="Q21" s="984"/>
      <c r="R21" s="984"/>
      <c r="S21" s="984"/>
      <c r="T21" s="984"/>
      <c r="U21" s="984"/>
      <c r="V21" s="984"/>
      <c r="W21" s="984"/>
      <c r="X21" s="984"/>
      <c r="Y21" s="984"/>
      <c r="Z21" s="984"/>
      <c r="AA21" s="984"/>
      <c r="AB21" s="984"/>
      <c r="AC21" s="984"/>
    </row>
    <row r="22" ht="15.75" customHeight="1">
      <c r="A22" s="978">
        <v>1.0</v>
      </c>
      <c r="B22" s="985" t="s">
        <v>4903</v>
      </c>
      <c r="C22" s="985" t="s">
        <v>4904</v>
      </c>
      <c r="D22" s="980" t="s">
        <v>135</v>
      </c>
      <c r="E22" s="981"/>
      <c r="F22" s="986">
        <v>48500.0</v>
      </c>
      <c r="G22" s="981"/>
      <c r="H22" s="981"/>
      <c r="I22" s="981">
        <f t="shared" ref="I22:I26" si="7">G22+19</f>
        <v>19</v>
      </c>
      <c r="J22" s="980" t="s">
        <v>4863</v>
      </c>
      <c r="K22" s="984"/>
      <c r="L22" s="633" t="s">
        <v>116</v>
      </c>
      <c r="M22" s="970">
        <f t="shared" si="6"/>
        <v>28</v>
      </c>
      <c r="N22" s="984"/>
      <c r="O22" s="984"/>
      <c r="P22" s="981">
        <f t="shared" ref="P22:P26" si="8">N22+19</f>
        <v>19</v>
      </c>
      <c r="Q22" s="984"/>
      <c r="R22" s="984"/>
      <c r="S22" s="984"/>
      <c r="T22" s="984"/>
      <c r="U22" s="984"/>
      <c r="V22" s="984"/>
      <c r="W22" s="984"/>
      <c r="X22" s="984"/>
      <c r="Y22" s="984"/>
      <c r="Z22" s="984"/>
      <c r="AA22" s="984"/>
      <c r="AB22" s="984"/>
      <c r="AC22" s="984"/>
    </row>
    <row r="23" ht="15.75" customHeight="1">
      <c r="A23" s="952">
        <v>1.0</v>
      </c>
      <c r="B23" s="987" t="s">
        <v>4905</v>
      </c>
      <c r="C23" s="987" t="s">
        <v>4906</v>
      </c>
      <c r="D23" s="186" t="s">
        <v>135</v>
      </c>
      <c r="E23" s="68"/>
      <c r="F23" s="713">
        <v>43500.0</v>
      </c>
      <c r="G23" s="68"/>
      <c r="H23" s="68"/>
      <c r="I23" s="68">
        <f t="shared" si="7"/>
        <v>19</v>
      </c>
      <c r="J23" s="186" t="s">
        <v>4863</v>
      </c>
      <c r="L23" s="988" t="s">
        <v>4907</v>
      </c>
      <c r="M23" s="970">
        <f t="shared" si="6"/>
        <v>0</v>
      </c>
      <c r="P23" s="68">
        <f t="shared" si="8"/>
        <v>19</v>
      </c>
    </row>
    <row r="24" ht="15.75" customHeight="1">
      <c r="A24" s="952">
        <v>1.0</v>
      </c>
      <c r="B24" s="186" t="s">
        <v>4908</v>
      </c>
      <c r="C24" s="987" t="s">
        <v>4909</v>
      </c>
      <c r="D24" s="186" t="s">
        <v>135</v>
      </c>
      <c r="E24" s="68"/>
      <c r="F24" s="989">
        <v>85300.0</v>
      </c>
      <c r="G24" s="68"/>
      <c r="H24" s="68"/>
      <c r="I24" s="68">
        <f t="shared" si="7"/>
        <v>19</v>
      </c>
      <c r="J24" s="186" t="s">
        <v>4863</v>
      </c>
      <c r="L24" s="988" t="s">
        <v>4109</v>
      </c>
      <c r="M24" s="970">
        <f t="shared" si="6"/>
        <v>0</v>
      </c>
      <c r="P24" s="68">
        <f t="shared" si="8"/>
        <v>19</v>
      </c>
    </row>
    <row r="25" ht="15.75" customHeight="1">
      <c r="A25" s="952">
        <v>1.0</v>
      </c>
      <c r="B25" s="987" t="s">
        <v>4910</v>
      </c>
      <c r="C25" s="987" t="s">
        <v>4911</v>
      </c>
      <c r="D25" s="186" t="s">
        <v>135</v>
      </c>
      <c r="E25" s="68"/>
      <c r="F25" s="989">
        <v>136352.6</v>
      </c>
      <c r="G25" s="68"/>
      <c r="H25" s="68"/>
      <c r="I25" s="68">
        <f t="shared" si="7"/>
        <v>19</v>
      </c>
      <c r="J25" s="186" t="s">
        <v>4863</v>
      </c>
      <c r="L25" s="633" t="s">
        <v>829</v>
      </c>
      <c r="M25" s="696">
        <f t="shared" si="6"/>
        <v>0</v>
      </c>
      <c r="P25" s="68">
        <f t="shared" si="8"/>
        <v>19</v>
      </c>
    </row>
    <row r="26" ht="15.75" customHeight="1">
      <c r="A26" s="952">
        <v>1.0</v>
      </c>
      <c r="B26" s="987" t="s">
        <v>4910</v>
      </c>
      <c r="C26" s="987" t="s">
        <v>4912</v>
      </c>
      <c r="D26" s="186" t="s">
        <v>135</v>
      </c>
      <c r="E26" s="68"/>
      <c r="F26" s="989">
        <v>15834.08</v>
      </c>
      <c r="G26" s="68"/>
      <c r="H26" s="68"/>
      <c r="I26" s="68">
        <f t="shared" si="7"/>
        <v>19</v>
      </c>
      <c r="J26" s="186" t="s">
        <v>4863</v>
      </c>
      <c r="L26" s="633" t="s">
        <v>243</v>
      </c>
      <c r="M26" s="696">
        <f t="shared" si="6"/>
        <v>0</v>
      </c>
      <c r="P26" s="68">
        <f t="shared" si="8"/>
        <v>19</v>
      </c>
    </row>
    <row r="27" ht="15.75" customHeight="1">
      <c r="A27" s="952">
        <v>1.0</v>
      </c>
      <c r="B27" s="987" t="s">
        <v>4913</v>
      </c>
      <c r="C27" s="987" t="s">
        <v>4914</v>
      </c>
      <c r="D27" s="186" t="s">
        <v>135</v>
      </c>
      <c r="E27" s="68"/>
      <c r="F27" s="989">
        <v>18920.0</v>
      </c>
      <c r="G27" s="186" t="s">
        <v>4345</v>
      </c>
      <c r="H27" s="186" t="s">
        <v>4345</v>
      </c>
      <c r="I27" s="186" t="s">
        <v>4915</v>
      </c>
      <c r="J27" s="186" t="s">
        <v>4863</v>
      </c>
      <c r="L27" s="633" t="s">
        <v>3457</v>
      </c>
      <c r="M27" s="696">
        <f t="shared" si="6"/>
        <v>0</v>
      </c>
      <c r="P27" s="186" t="s">
        <v>4915</v>
      </c>
    </row>
    <row r="28" ht="15.75" customHeight="1">
      <c r="A28" s="952">
        <v>1.0</v>
      </c>
      <c r="B28" s="987" t="s">
        <v>4913</v>
      </c>
      <c r="C28" s="987" t="s">
        <v>4916</v>
      </c>
      <c r="D28" s="186" t="s">
        <v>135</v>
      </c>
      <c r="E28" s="68"/>
      <c r="F28" s="989">
        <v>4200.0</v>
      </c>
      <c r="G28" s="186" t="s">
        <v>4345</v>
      </c>
      <c r="H28" s="186" t="s">
        <v>4345</v>
      </c>
      <c r="I28" s="186" t="s">
        <v>4917</v>
      </c>
      <c r="J28" s="186" t="s">
        <v>4863</v>
      </c>
      <c r="L28" s="696" t="s">
        <v>4759</v>
      </c>
      <c r="M28" s="696">
        <f>SUM(M16:M27)</f>
        <v>87</v>
      </c>
      <c r="P28" s="186" t="s">
        <v>4917</v>
      </c>
    </row>
    <row r="29" ht="15.75" customHeight="1">
      <c r="A29" s="952">
        <v>1.0</v>
      </c>
      <c r="B29" s="987" t="s">
        <v>4918</v>
      </c>
      <c r="C29" s="987" t="s">
        <v>4919</v>
      </c>
      <c r="D29" s="186" t="s">
        <v>135</v>
      </c>
      <c r="E29" s="68"/>
      <c r="F29" s="713">
        <v>44000.0</v>
      </c>
      <c r="G29" s="186" t="s">
        <v>4345</v>
      </c>
      <c r="H29" s="186" t="s">
        <v>4345</v>
      </c>
      <c r="I29" s="186" t="s">
        <v>4920</v>
      </c>
      <c r="J29" s="186" t="s">
        <v>4863</v>
      </c>
      <c r="P29" s="186" t="s">
        <v>4920</v>
      </c>
    </row>
    <row r="30" ht="15.75" customHeight="1">
      <c r="A30" s="952">
        <v>1.0</v>
      </c>
      <c r="B30" s="186" t="s">
        <v>4921</v>
      </c>
      <c r="C30" s="186" t="s">
        <v>4922</v>
      </c>
      <c r="D30" s="186" t="s">
        <v>122</v>
      </c>
      <c r="E30" s="68"/>
      <c r="F30" s="87"/>
      <c r="G30" s="68"/>
      <c r="H30" s="68"/>
      <c r="I30" s="186" t="s">
        <v>4923</v>
      </c>
      <c r="J30" s="186" t="s">
        <v>4863</v>
      </c>
      <c r="P30" s="186" t="s">
        <v>4923</v>
      </c>
    </row>
    <row r="31" ht="15.75" customHeight="1">
      <c r="A31" s="952">
        <v>1.0</v>
      </c>
      <c r="B31" s="186" t="s">
        <v>4924</v>
      </c>
      <c r="C31" s="186" t="s">
        <v>4434</v>
      </c>
      <c r="D31" s="186" t="s">
        <v>122</v>
      </c>
      <c r="E31" s="68"/>
      <c r="F31" s="713">
        <v>97000.0</v>
      </c>
      <c r="G31" s="186" t="s">
        <v>4925</v>
      </c>
      <c r="H31" s="974">
        <v>45512.0</v>
      </c>
      <c r="I31" s="186" t="s">
        <v>4926</v>
      </c>
      <c r="J31" s="186"/>
      <c r="P31" s="186" t="s">
        <v>4926</v>
      </c>
    </row>
    <row r="32" ht="15.75" customHeight="1">
      <c r="A32" s="952">
        <v>1.0</v>
      </c>
      <c r="B32" s="186" t="s">
        <v>4927</v>
      </c>
      <c r="C32" s="186" t="s">
        <v>4928</v>
      </c>
      <c r="D32" s="186" t="s">
        <v>122</v>
      </c>
      <c r="E32" s="68"/>
      <c r="F32" s="713">
        <v>80309.0</v>
      </c>
      <c r="G32" s="186" t="s">
        <v>4398</v>
      </c>
      <c r="H32" s="68"/>
      <c r="I32" s="186" t="s">
        <v>4929</v>
      </c>
      <c r="J32" s="186" t="s">
        <v>4863</v>
      </c>
      <c r="P32" s="186" t="s">
        <v>4929</v>
      </c>
    </row>
    <row r="33" ht="15.75" customHeight="1">
      <c r="A33" s="952">
        <v>1.0</v>
      </c>
      <c r="B33" s="186" t="s">
        <v>4930</v>
      </c>
      <c r="C33" s="186" t="s">
        <v>4931</v>
      </c>
      <c r="D33" s="186" t="s">
        <v>122</v>
      </c>
      <c r="E33" s="68"/>
      <c r="F33" s="713">
        <v>13451.0</v>
      </c>
      <c r="G33" s="186" t="s">
        <v>4932</v>
      </c>
      <c r="H33" s="68"/>
      <c r="I33" s="186" t="s">
        <v>4933</v>
      </c>
      <c r="J33" s="186" t="s">
        <v>4867</v>
      </c>
      <c r="P33" s="186" t="s">
        <v>4933</v>
      </c>
    </row>
    <row r="34" ht="15.75" customHeight="1">
      <c r="A34" s="952">
        <v>1.0</v>
      </c>
      <c r="B34" s="186" t="s">
        <v>4934</v>
      </c>
      <c r="C34" s="186" t="s">
        <v>4935</v>
      </c>
      <c r="D34" s="186" t="s">
        <v>122</v>
      </c>
      <c r="E34" s="68"/>
      <c r="F34" s="713">
        <v>36446.0</v>
      </c>
      <c r="G34" s="186" t="s">
        <v>4936</v>
      </c>
      <c r="H34" s="974">
        <v>45544.0</v>
      </c>
      <c r="I34" s="186" t="s">
        <v>4937</v>
      </c>
      <c r="J34" s="186" t="s">
        <v>4863</v>
      </c>
      <c r="P34" s="186" t="s">
        <v>4937</v>
      </c>
    </row>
    <row r="35" ht="15.75" customHeight="1">
      <c r="A35" s="952">
        <v>1.0</v>
      </c>
      <c r="B35" s="186" t="s">
        <v>4938</v>
      </c>
      <c r="C35" s="186" t="s">
        <v>4939</v>
      </c>
      <c r="D35" s="186" t="s">
        <v>122</v>
      </c>
      <c r="E35" s="68"/>
      <c r="F35" s="713">
        <v>40657.0</v>
      </c>
      <c r="G35" s="186" t="s">
        <v>4936</v>
      </c>
      <c r="H35" s="68"/>
      <c r="I35" s="68"/>
      <c r="J35" s="186" t="s">
        <v>4863</v>
      </c>
      <c r="P35" s="68"/>
    </row>
    <row r="36" ht="15.75" customHeight="1">
      <c r="A36" s="952">
        <v>1.0</v>
      </c>
      <c r="B36" s="186" t="s">
        <v>4940</v>
      </c>
      <c r="C36" s="182" t="s">
        <v>4941</v>
      </c>
      <c r="D36" s="186" t="s">
        <v>122</v>
      </c>
      <c r="E36" s="68"/>
      <c r="F36" s="713">
        <v>29615.0</v>
      </c>
      <c r="G36" s="186" t="s">
        <v>3887</v>
      </c>
      <c r="H36" s="974">
        <v>45300.0</v>
      </c>
      <c r="I36" s="186">
        <v>19.0</v>
      </c>
      <c r="J36" s="186" t="s">
        <v>4863</v>
      </c>
      <c r="P36" s="186">
        <v>19.0</v>
      </c>
    </row>
    <row r="37" ht="15.75" customHeight="1">
      <c r="A37" s="952">
        <v>1.0</v>
      </c>
      <c r="B37" s="186" t="s">
        <v>4942</v>
      </c>
      <c r="C37" s="186" t="s">
        <v>4429</v>
      </c>
      <c r="D37" s="186" t="s">
        <v>122</v>
      </c>
      <c r="E37" s="68"/>
      <c r="F37" s="713">
        <v>285994.0</v>
      </c>
      <c r="G37" s="186" t="s">
        <v>4003</v>
      </c>
      <c r="H37" s="974">
        <v>45513.0</v>
      </c>
      <c r="I37" s="186">
        <v>19.0</v>
      </c>
      <c r="J37" s="186"/>
      <c r="P37" s="186">
        <v>19.0</v>
      </c>
    </row>
    <row r="38" ht="15.75" customHeight="1">
      <c r="A38" s="952">
        <v>1.0</v>
      </c>
      <c r="B38" s="186" t="s">
        <v>4943</v>
      </c>
      <c r="C38" s="186" t="s">
        <v>2526</v>
      </c>
      <c r="D38" s="186" t="s">
        <v>122</v>
      </c>
      <c r="E38" s="68"/>
      <c r="F38" s="713">
        <v>53520.0</v>
      </c>
      <c r="G38" s="186" t="s">
        <v>3887</v>
      </c>
      <c r="H38" s="974">
        <v>45300.0</v>
      </c>
      <c r="I38" s="186">
        <v>19.0</v>
      </c>
      <c r="J38" s="186" t="s">
        <v>4863</v>
      </c>
      <c r="P38" s="186">
        <v>19.0</v>
      </c>
    </row>
    <row r="39" ht="15.75" customHeight="1">
      <c r="A39" s="952">
        <v>1.0</v>
      </c>
      <c r="B39" s="186" t="s">
        <v>4944</v>
      </c>
      <c r="C39" s="186" t="s">
        <v>4945</v>
      </c>
      <c r="D39" s="186" t="s">
        <v>122</v>
      </c>
      <c r="E39" s="68"/>
      <c r="F39" s="713">
        <v>45204.0</v>
      </c>
      <c r="G39" s="186" t="s">
        <v>4345</v>
      </c>
      <c r="H39" s="186" t="s">
        <v>4915</v>
      </c>
      <c r="I39" s="186">
        <v>19.0</v>
      </c>
      <c r="J39" s="186"/>
      <c r="P39" s="186">
        <v>19.0</v>
      </c>
    </row>
    <row r="40" ht="15.75" customHeight="1">
      <c r="A40" s="952">
        <v>1.0</v>
      </c>
      <c r="B40" s="186" t="s">
        <v>4946</v>
      </c>
      <c r="C40" s="186" t="s">
        <v>4947</v>
      </c>
      <c r="D40" s="186" t="s">
        <v>122</v>
      </c>
      <c r="E40" s="68"/>
      <c r="F40" s="713">
        <v>95238.0</v>
      </c>
      <c r="G40" s="186" t="s">
        <v>4003</v>
      </c>
      <c r="H40" s="974">
        <v>45482.0</v>
      </c>
      <c r="I40" s="186">
        <v>19.0</v>
      </c>
      <c r="J40" s="186" t="s">
        <v>4863</v>
      </c>
      <c r="P40" s="186">
        <v>19.0</v>
      </c>
    </row>
    <row r="41" ht="15.75" customHeight="1">
      <c r="A41" s="952">
        <v>1.0</v>
      </c>
      <c r="B41" s="186" t="s">
        <v>4948</v>
      </c>
      <c r="C41" s="186" t="s">
        <v>4949</v>
      </c>
      <c r="D41" s="186" t="s">
        <v>122</v>
      </c>
      <c r="E41" s="68"/>
      <c r="F41" s="713">
        <v>45686.0</v>
      </c>
      <c r="G41" s="186" t="s">
        <v>4024</v>
      </c>
      <c r="H41" s="974">
        <v>45544.0</v>
      </c>
      <c r="I41" s="186">
        <v>19.0</v>
      </c>
      <c r="J41" s="186" t="s">
        <v>4863</v>
      </c>
      <c r="P41" s="186">
        <v>19.0</v>
      </c>
    </row>
    <row r="42" ht="15.75" customHeight="1">
      <c r="A42" s="952">
        <v>1.0</v>
      </c>
      <c r="B42" s="186" t="s">
        <v>4950</v>
      </c>
      <c r="C42" s="186" t="s">
        <v>4951</v>
      </c>
      <c r="D42" s="186" t="s">
        <v>122</v>
      </c>
      <c r="E42" s="68"/>
      <c r="F42" s="713">
        <v>23576.0</v>
      </c>
      <c r="G42" s="186" t="s">
        <v>4345</v>
      </c>
      <c r="H42" s="186" t="s">
        <v>4915</v>
      </c>
      <c r="I42" s="186">
        <v>19.0</v>
      </c>
      <c r="J42" s="186" t="s">
        <v>4863</v>
      </c>
      <c r="P42" s="186">
        <v>19.0</v>
      </c>
    </row>
    <row r="43" ht="15.75" customHeight="1">
      <c r="A43" s="952">
        <v>1.0</v>
      </c>
      <c r="B43" s="186" t="s">
        <v>4952</v>
      </c>
      <c r="C43" s="186" t="s">
        <v>4953</v>
      </c>
      <c r="D43" s="186" t="s">
        <v>122</v>
      </c>
      <c r="E43" s="68"/>
      <c r="F43" s="713">
        <v>48474.0</v>
      </c>
      <c r="G43" s="186" t="s">
        <v>4954</v>
      </c>
      <c r="H43" s="186" t="s">
        <v>4955</v>
      </c>
      <c r="I43" s="186">
        <v>19.0</v>
      </c>
      <c r="J43" s="186" t="s">
        <v>4863</v>
      </c>
      <c r="P43" s="186">
        <v>19.0</v>
      </c>
    </row>
    <row r="44" ht="15.75" customHeight="1">
      <c r="A44" s="952">
        <v>1.0</v>
      </c>
      <c r="B44" s="186" t="s">
        <v>4956</v>
      </c>
      <c r="C44" s="186" t="s">
        <v>4957</v>
      </c>
      <c r="D44" s="186" t="s">
        <v>122</v>
      </c>
      <c r="E44" s="68"/>
      <c r="F44" s="713">
        <v>25239.0</v>
      </c>
      <c r="G44" s="186" t="s">
        <v>4954</v>
      </c>
      <c r="H44" s="186" t="s">
        <v>4955</v>
      </c>
      <c r="I44" s="186">
        <v>19.0</v>
      </c>
      <c r="J44" s="186" t="s">
        <v>4863</v>
      </c>
      <c r="P44" s="186">
        <v>19.0</v>
      </c>
    </row>
    <row r="45" ht="15.75" customHeight="1">
      <c r="A45" s="89"/>
      <c r="B45" s="990" t="s">
        <v>4958</v>
      </c>
      <c r="C45" s="991" t="s">
        <v>4959</v>
      </c>
      <c r="D45" s="186" t="s">
        <v>3842</v>
      </c>
      <c r="E45" s="186" t="s">
        <v>197</v>
      </c>
      <c r="F45" s="992">
        <v>485533.12</v>
      </c>
      <c r="G45" s="993">
        <v>45573.0</v>
      </c>
      <c r="H45" s="974">
        <v>45573.0</v>
      </c>
      <c r="I45" s="994" t="s">
        <v>4898</v>
      </c>
      <c r="J45" s="186" t="s">
        <v>4863</v>
      </c>
      <c r="P45" s="994" t="s">
        <v>4898</v>
      </c>
    </row>
    <row r="46" ht="15.75" customHeight="1">
      <c r="A46" s="995"/>
      <c r="B46" s="996" t="s">
        <v>152</v>
      </c>
      <c r="C46" s="997" t="s">
        <v>4498</v>
      </c>
      <c r="D46" s="980" t="s">
        <v>3842</v>
      </c>
      <c r="E46" s="980" t="s">
        <v>197</v>
      </c>
      <c r="F46" s="998">
        <v>199497.5</v>
      </c>
      <c r="G46" s="999">
        <v>45634.0</v>
      </c>
      <c r="H46" s="1000">
        <v>45634.0</v>
      </c>
      <c r="I46" s="1001" t="s">
        <v>4954</v>
      </c>
      <c r="J46" s="980" t="s">
        <v>4863</v>
      </c>
      <c r="K46" s="984"/>
      <c r="N46" s="984"/>
      <c r="O46" s="984"/>
      <c r="P46" s="1001" t="s">
        <v>4954</v>
      </c>
      <c r="Q46" s="984"/>
      <c r="R46" s="984"/>
      <c r="S46" s="984"/>
      <c r="T46" s="984"/>
      <c r="U46" s="984"/>
      <c r="V46" s="984"/>
      <c r="W46" s="984"/>
      <c r="X46" s="984"/>
      <c r="Y46" s="984"/>
      <c r="Z46" s="984"/>
      <c r="AA46" s="984"/>
      <c r="AB46" s="984"/>
      <c r="AC46" s="984"/>
    </row>
    <row r="47" ht="15.75" customHeight="1">
      <c r="A47" s="995"/>
      <c r="B47" s="996" t="s">
        <v>4960</v>
      </c>
      <c r="C47" s="997" t="s">
        <v>4961</v>
      </c>
      <c r="D47" s="980" t="s">
        <v>3842</v>
      </c>
      <c r="E47" s="980" t="s">
        <v>197</v>
      </c>
      <c r="F47" s="998">
        <v>52858.5</v>
      </c>
      <c r="G47" s="999">
        <v>45634.0</v>
      </c>
      <c r="H47" s="1000">
        <v>45634.0</v>
      </c>
      <c r="I47" s="1001" t="s">
        <v>4954</v>
      </c>
      <c r="J47" s="980" t="s">
        <v>4863</v>
      </c>
      <c r="K47" s="1002" t="s">
        <v>845</v>
      </c>
      <c r="N47" s="984"/>
      <c r="O47" s="984"/>
      <c r="P47" s="1001" t="s">
        <v>4954</v>
      </c>
      <c r="Q47" s="984"/>
      <c r="R47" s="984"/>
      <c r="S47" s="984"/>
      <c r="T47" s="984"/>
      <c r="U47" s="984"/>
      <c r="V47" s="984"/>
      <c r="W47" s="984"/>
      <c r="X47" s="984"/>
      <c r="Y47" s="984"/>
      <c r="Z47" s="984"/>
      <c r="AA47" s="984"/>
      <c r="AB47" s="984"/>
      <c r="AC47" s="984"/>
    </row>
    <row r="48" ht="15.75" customHeight="1">
      <c r="A48" s="995"/>
      <c r="B48" s="996" t="s">
        <v>4962</v>
      </c>
      <c r="C48" s="997" t="s">
        <v>4963</v>
      </c>
      <c r="D48" s="980" t="s">
        <v>3842</v>
      </c>
      <c r="E48" s="980" t="s">
        <v>197</v>
      </c>
      <c r="F48" s="998">
        <v>66103.71</v>
      </c>
      <c r="G48" s="999">
        <v>45634.0</v>
      </c>
      <c r="H48" s="1000">
        <v>45634.0</v>
      </c>
      <c r="I48" s="1001" t="s">
        <v>4954</v>
      </c>
      <c r="J48" s="980" t="s">
        <v>4863</v>
      </c>
      <c r="K48" s="1002" t="s">
        <v>845</v>
      </c>
      <c r="L48" s="984"/>
      <c r="M48" s="984"/>
      <c r="N48" s="984"/>
      <c r="O48" s="984"/>
      <c r="P48" s="1001" t="s">
        <v>4954</v>
      </c>
      <c r="Q48" s="984"/>
      <c r="R48" s="984"/>
      <c r="S48" s="984"/>
      <c r="T48" s="984"/>
      <c r="U48" s="984"/>
      <c r="V48" s="984"/>
      <c r="W48" s="984"/>
      <c r="X48" s="984"/>
      <c r="Y48" s="984"/>
      <c r="Z48" s="984"/>
      <c r="AA48" s="984"/>
      <c r="AB48" s="984"/>
      <c r="AC48" s="984"/>
    </row>
    <row r="49" ht="15.75" customHeight="1">
      <c r="A49" s="89"/>
      <c r="B49" s="1003" t="s">
        <v>4964</v>
      </c>
      <c r="C49" s="1004" t="s">
        <v>4605</v>
      </c>
      <c r="D49" s="186" t="s">
        <v>3842</v>
      </c>
      <c r="E49" s="186" t="s">
        <v>197</v>
      </c>
      <c r="F49" s="992">
        <v>145000.0</v>
      </c>
      <c r="G49" s="994" t="s">
        <v>3887</v>
      </c>
      <c r="H49" s="975" t="s">
        <v>3942</v>
      </c>
      <c r="I49" s="993">
        <v>45300.0</v>
      </c>
      <c r="J49" s="186" t="s">
        <v>4863</v>
      </c>
      <c r="L49" s="984"/>
      <c r="M49" s="984"/>
      <c r="P49" s="993">
        <v>45300.0</v>
      </c>
    </row>
    <row r="50" ht="15.75" customHeight="1">
      <c r="A50" s="89"/>
      <c r="B50" s="1005" t="s">
        <v>4965</v>
      </c>
      <c r="C50" s="1004" t="s">
        <v>4966</v>
      </c>
      <c r="D50" s="186" t="s">
        <v>3842</v>
      </c>
      <c r="E50" s="186" t="s">
        <v>197</v>
      </c>
      <c r="F50" s="992">
        <v>41664.0</v>
      </c>
      <c r="G50" s="994" t="s">
        <v>4003</v>
      </c>
      <c r="H50" s="975" t="s">
        <v>4003</v>
      </c>
      <c r="I50" s="993">
        <v>45452.0</v>
      </c>
      <c r="J50" s="186" t="s">
        <v>4863</v>
      </c>
      <c r="L50" s="984"/>
      <c r="M50" s="984"/>
      <c r="P50" s="993">
        <v>45452.0</v>
      </c>
    </row>
    <row r="51" ht="15.75" customHeight="1">
      <c r="A51" s="89"/>
      <c r="B51" s="990" t="s">
        <v>4967</v>
      </c>
      <c r="C51" s="991" t="s">
        <v>4968</v>
      </c>
      <c r="D51" s="186" t="s">
        <v>3842</v>
      </c>
      <c r="E51" s="186" t="s">
        <v>197</v>
      </c>
      <c r="F51" s="992">
        <v>67203.64</v>
      </c>
      <c r="G51" s="994" t="s">
        <v>3942</v>
      </c>
      <c r="H51" s="975" t="s">
        <v>3942</v>
      </c>
      <c r="I51" s="993">
        <v>45331.0</v>
      </c>
      <c r="J51" s="186" t="s">
        <v>4863</v>
      </c>
      <c r="P51" s="993">
        <v>45331.0</v>
      </c>
    </row>
    <row r="52" ht="15.75" customHeight="1">
      <c r="A52" s="89"/>
      <c r="B52" s="990" t="s">
        <v>4969</v>
      </c>
      <c r="C52" s="991" t="s">
        <v>4970</v>
      </c>
      <c r="D52" s="186" t="s">
        <v>3842</v>
      </c>
      <c r="E52" s="186" t="s">
        <v>197</v>
      </c>
      <c r="F52" s="992">
        <v>16489.75</v>
      </c>
      <c r="G52" s="994" t="s">
        <v>4003</v>
      </c>
      <c r="H52" s="975" t="s">
        <v>4003</v>
      </c>
      <c r="I52" s="993">
        <v>45452.0</v>
      </c>
      <c r="J52" s="186" t="s">
        <v>4863</v>
      </c>
      <c r="P52" s="993">
        <v>45452.0</v>
      </c>
    </row>
    <row r="53" ht="15.75" customHeight="1">
      <c r="A53" s="89"/>
      <c r="B53" s="990" t="s">
        <v>4971</v>
      </c>
      <c r="C53" s="991" t="s">
        <v>4972</v>
      </c>
      <c r="D53" s="186" t="s">
        <v>3842</v>
      </c>
      <c r="E53" s="186" t="s">
        <v>197</v>
      </c>
      <c r="F53" s="992">
        <v>13450.0</v>
      </c>
      <c r="G53" s="994" t="s">
        <v>4003</v>
      </c>
      <c r="H53" s="975" t="s">
        <v>4003</v>
      </c>
      <c r="I53" s="993">
        <v>45452.0</v>
      </c>
      <c r="J53" s="186" t="s">
        <v>4863</v>
      </c>
      <c r="P53" s="993">
        <v>45452.0</v>
      </c>
    </row>
    <row r="54" ht="15.75" customHeight="1">
      <c r="A54" s="89"/>
      <c r="B54" s="990" t="s">
        <v>4973</v>
      </c>
      <c r="C54" s="991" t="s">
        <v>4974</v>
      </c>
      <c r="D54" s="186" t="s">
        <v>3842</v>
      </c>
      <c r="E54" s="186" t="s">
        <v>197</v>
      </c>
      <c r="F54" s="992">
        <v>12546.69</v>
      </c>
      <c r="G54" s="994" t="s">
        <v>3983</v>
      </c>
      <c r="H54" s="975" t="s">
        <v>3983</v>
      </c>
      <c r="I54" s="993">
        <v>45360.0</v>
      </c>
      <c r="J54" s="186" t="s">
        <v>4863</v>
      </c>
      <c r="P54" s="993">
        <v>45360.0</v>
      </c>
    </row>
    <row r="55" ht="15.75" customHeight="1">
      <c r="A55" s="89"/>
      <c r="B55" s="990" t="s">
        <v>4975</v>
      </c>
      <c r="C55" s="991" t="s">
        <v>4976</v>
      </c>
      <c r="D55" s="186" t="s">
        <v>3842</v>
      </c>
      <c r="E55" s="186" t="s">
        <v>197</v>
      </c>
      <c r="F55" s="992">
        <v>86400.0</v>
      </c>
      <c r="G55" s="994" t="s">
        <v>4003</v>
      </c>
      <c r="H55" s="975" t="s">
        <v>4003</v>
      </c>
      <c r="I55" s="993">
        <v>45452.0</v>
      </c>
      <c r="J55" s="186" t="s">
        <v>4863</v>
      </c>
      <c r="P55" s="993">
        <v>45452.0</v>
      </c>
    </row>
    <row r="56" ht="15.75" customHeight="1">
      <c r="A56" s="89"/>
      <c r="B56" s="990" t="s">
        <v>4977</v>
      </c>
      <c r="C56" s="991" t="s">
        <v>4978</v>
      </c>
      <c r="D56" s="186" t="s">
        <v>3842</v>
      </c>
      <c r="E56" s="186" t="s">
        <v>197</v>
      </c>
      <c r="F56" s="992">
        <v>181334.3</v>
      </c>
      <c r="G56" s="994" t="s">
        <v>4003</v>
      </c>
      <c r="H56" s="975" t="s">
        <v>4003</v>
      </c>
      <c r="I56" s="993">
        <v>45452.0</v>
      </c>
      <c r="J56" s="186" t="s">
        <v>4863</v>
      </c>
      <c r="P56" s="993">
        <v>45452.0</v>
      </c>
    </row>
    <row r="57" ht="15.75" customHeight="1">
      <c r="A57" s="89"/>
      <c r="B57" s="990" t="s">
        <v>4979</v>
      </c>
      <c r="C57" s="991" t="s">
        <v>4980</v>
      </c>
      <c r="D57" s="186" t="s">
        <v>3842</v>
      </c>
      <c r="E57" s="186" t="s">
        <v>197</v>
      </c>
      <c r="F57" s="992">
        <v>17850.0</v>
      </c>
      <c r="G57" s="994" t="s">
        <v>4003</v>
      </c>
      <c r="H57" s="975" t="s">
        <v>4003</v>
      </c>
      <c r="I57" s="993">
        <v>45452.0</v>
      </c>
      <c r="J57" s="186" t="s">
        <v>4863</v>
      </c>
      <c r="P57" s="993">
        <v>45452.0</v>
      </c>
    </row>
    <row r="58" ht="15.75" customHeight="1">
      <c r="A58" s="1006"/>
      <c r="B58" s="1007" t="s">
        <v>4981</v>
      </c>
      <c r="C58" s="1008" t="s">
        <v>4982</v>
      </c>
      <c r="D58" s="1009" t="s">
        <v>3842</v>
      </c>
      <c r="E58" s="1009" t="s">
        <v>197</v>
      </c>
      <c r="F58" s="1010">
        <v>1879448.88</v>
      </c>
      <c r="G58" s="1011" t="s">
        <v>4024</v>
      </c>
      <c r="H58" s="1012" t="s">
        <v>4024</v>
      </c>
      <c r="I58" s="1011" t="s">
        <v>4983</v>
      </c>
      <c r="J58" s="1009" t="s">
        <v>4863</v>
      </c>
      <c r="K58" s="1013"/>
      <c r="N58" s="1013"/>
      <c r="O58" s="1013"/>
      <c r="P58" s="1011" t="s">
        <v>4983</v>
      </c>
      <c r="Q58" s="1013"/>
      <c r="R58" s="1013"/>
      <c r="S58" s="1013"/>
      <c r="T58" s="1013"/>
      <c r="U58" s="1013"/>
      <c r="V58" s="1013"/>
      <c r="W58" s="1013"/>
      <c r="X58" s="1013"/>
      <c r="Y58" s="1013"/>
      <c r="Z58" s="1013"/>
      <c r="AA58" s="1013"/>
      <c r="AB58" s="1013"/>
      <c r="AC58" s="1013"/>
    </row>
    <row r="59" ht="15.75" customHeight="1">
      <c r="A59" s="89"/>
      <c r="B59" s="1003" t="s">
        <v>4984</v>
      </c>
      <c r="C59" s="1004" t="s">
        <v>4985</v>
      </c>
      <c r="D59" s="186" t="s">
        <v>3842</v>
      </c>
      <c r="E59" s="186" t="s">
        <v>197</v>
      </c>
      <c r="F59" s="992">
        <v>34517.0</v>
      </c>
      <c r="G59" s="994" t="s">
        <v>4731</v>
      </c>
      <c r="H59" s="975" t="s">
        <v>4731</v>
      </c>
      <c r="I59" s="993">
        <v>45544.0</v>
      </c>
      <c r="J59" s="186" t="s">
        <v>4863</v>
      </c>
      <c r="P59" s="993">
        <v>45544.0</v>
      </c>
    </row>
    <row r="60" ht="15.75" customHeight="1">
      <c r="A60" s="89"/>
      <c r="B60" s="1003" t="s">
        <v>4986</v>
      </c>
      <c r="C60" s="1004" t="s">
        <v>4987</v>
      </c>
      <c r="D60" s="186" t="s">
        <v>3842</v>
      </c>
      <c r="E60" s="186" t="s">
        <v>197</v>
      </c>
      <c r="F60" s="992">
        <v>42585.25</v>
      </c>
      <c r="G60" s="994" t="s">
        <v>4731</v>
      </c>
      <c r="H60" s="975" t="s">
        <v>4731</v>
      </c>
      <c r="I60" s="993">
        <v>45544.0</v>
      </c>
      <c r="J60" s="186" t="s">
        <v>4863</v>
      </c>
      <c r="L60" s="1013"/>
      <c r="M60" s="1013"/>
      <c r="P60" s="993">
        <v>45544.0</v>
      </c>
    </row>
    <row r="61" ht="15.75" customHeight="1">
      <c r="A61" s="89"/>
      <c r="B61" s="1003" t="s">
        <v>4988</v>
      </c>
      <c r="C61" s="1004" t="s">
        <v>3199</v>
      </c>
      <c r="D61" s="186" t="s">
        <v>3842</v>
      </c>
      <c r="E61" s="186" t="s">
        <v>197</v>
      </c>
      <c r="F61" s="992">
        <v>58919.23</v>
      </c>
      <c r="G61" s="994" t="s">
        <v>4731</v>
      </c>
      <c r="H61" s="975" t="s">
        <v>4731</v>
      </c>
      <c r="I61" s="993">
        <v>45544.0</v>
      </c>
      <c r="J61" s="186" t="s">
        <v>4863</v>
      </c>
      <c r="P61" s="993">
        <v>45544.0</v>
      </c>
    </row>
    <row r="62" ht="15.75" customHeight="1">
      <c r="A62" s="89"/>
      <c r="B62" s="186" t="s">
        <v>4989</v>
      </c>
      <c r="C62" s="186" t="s">
        <v>4990</v>
      </c>
      <c r="D62" s="186" t="s">
        <v>122</v>
      </c>
      <c r="E62" s="68"/>
      <c r="F62" s="87"/>
      <c r="G62" s="68"/>
      <c r="H62" s="68"/>
      <c r="I62" s="68"/>
      <c r="J62" s="68"/>
      <c r="P62" s="68"/>
    </row>
    <row r="63" ht="15.75" customHeight="1">
      <c r="A63" s="89"/>
      <c r="B63" s="186" t="s">
        <v>4991</v>
      </c>
      <c r="C63" s="186" t="s">
        <v>4992</v>
      </c>
      <c r="D63" s="186" t="s">
        <v>122</v>
      </c>
      <c r="E63" s="68"/>
      <c r="F63" s="713">
        <v>59139.0</v>
      </c>
      <c r="G63" s="186" t="s">
        <v>4898</v>
      </c>
      <c r="H63" s="186" t="s">
        <v>4993</v>
      </c>
      <c r="I63" s="186">
        <v>19.0</v>
      </c>
      <c r="J63" s="68"/>
      <c r="P63" s="186">
        <v>19.0</v>
      </c>
    </row>
    <row r="64" ht="15.75" customHeight="1">
      <c r="A64" s="89"/>
      <c r="B64" s="186" t="s">
        <v>4994</v>
      </c>
      <c r="C64" s="186" t="s">
        <v>3985</v>
      </c>
      <c r="D64" s="186"/>
      <c r="E64" s="68"/>
      <c r="F64" s="713">
        <v>23279.0</v>
      </c>
      <c r="G64" s="186" t="s">
        <v>4345</v>
      </c>
      <c r="H64" s="68"/>
      <c r="I64" s="68"/>
      <c r="J64" s="68"/>
      <c r="P64" s="68"/>
    </row>
    <row r="65" ht="15.75" customHeight="1">
      <c r="A65" s="89"/>
      <c r="B65" s="68"/>
      <c r="C65" s="68"/>
      <c r="D65" s="186"/>
      <c r="E65" s="68"/>
      <c r="F65" s="87"/>
      <c r="G65" s="68"/>
      <c r="H65" s="68"/>
      <c r="I65" s="68"/>
      <c r="J65" s="68"/>
      <c r="P65" s="68"/>
    </row>
    <row r="66" ht="15.75" customHeight="1">
      <c r="A66" s="89"/>
      <c r="B66" s="68"/>
      <c r="C66" s="68"/>
      <c r="D66" s="186"/>
      <c r="E66" s="68"/>
      <c r="F66" s="87"/>
      <c r="G66" s="68"/>
      <c r="H66" s="68"/>
      <c r="I66" s="68"/>
      <c r="J66" s="68"/>
      <c r="P66" s="68"/>
    </row>
    <row r="67" ht="15.75" customHeight="1">
      <c r="A67" s="89"/>
      <c r="B67" s="68"/>
      <c r="C67" s="68"/>
      <c r="D67" s="186"/>
      <c r="E67" s="68"/>
      <c r="F67" s="87"/>
      <c r="G67" s="68"/>
      <c r="H67" s="68"/>
      <c r="I67" s="68"/>
      <c r="J67" s="68"/>
      <c r="P67" s="68"/>
    </row>
    <row r="68" ht="15.75" customHeight="1">
      <c r="A68" s="89"/>
      <c r="B68" s="68"/>
      <c r="C68" s="68"/>
      <c r="D68" s="186"/>
      <c r="E68" s="68"/>
      <c r="F68" s="87"/>
      <c r="G68" s="68"/>
      <c r="H68" s="68"/>
      <c r="I68" s="68"/>
      <c r="J68" s="68"/>
      <c r="P68" s="68"/>
    </row>
    <row r="69" ht="15.75" customHeight="1">
      <c r="A69" s="89"/>
      <c r="B69" s="68"/>
      <c r="C69" s="68"/>
      <c r="D69" s="186"/>
      <c r="E69" s="68"/>
      <c r="F69" s="87"/>
      <c r="G69" s="68"/>
      <c r="H69" s="68"/>
      <c r="I69" s="68"/>
      <c r="J69" s="68"/>
      <c r="P69" s="68"/>
    </row>
    <row r="70" ht="15.75" customHeight="1">
      <c r="A70" s="89"/>
      <c r="B70" s="68"/>
      <c r="C70" s="68"/>
      <c r="D70" s="186"/>
      <c r="E70" s="68"/>
      <c r="F70" s="87"/>
      <c r="G70" s="68"/>
      <c r="H70" s="68"/>
      <c r="I70" s="68"/>
      <c r="J70" s="68"/>
      <c r="P70" s="68"/>
    </row>
    <row r="71" ht="15.75" customHeight="1">
      <c r="A71" s="89"/>
      <c r="B71" s="68"/>
      <c r="C71" s="68"/>
      <c r="D71" s="186"/>
      <c r="E71" s="68"/>
      <c r="F71" s="87"/>
      <c r="G71" s="68"/>
      <c r="H71" s="68"/>
      <c r="I71" s="68"/>
      <c r="J71" s="68"/>
      <c r="P71" s="68"/>
    </row>
    <row r="72" ht="15.75" customHeight="1">
      <c r="A72" s="89"/>
      <c r="B72" s="68"/>
      <c r="C72" s="68"/>
      <c r="D72" s="186"/>
      <c r="E72" s="68"/>
      <c r="F72" s="87"/>
      <c r="G72" s="68"/>
      <c r="H72" s="68"/>
      <c r="I72" s="68"/>
      <c r="J72" s="68"/>
      <c r="P72" s="68"/>
    </row>
    <row r="73" ht="15.75" customHeight="1">
      <c r="A73" s="89"/>
      <c r="B73" s="68" t="s">
        <v>4995</v>
      </c>
      <c r="C73" s="1014" t="s">
        <v>4996</v>
      </c>
      <c r="D73" s="186" t="s">
        <v>116</v>
      </c>
      <c r="E73" s="68"/>
      <c r="F73" s="1015">
        <v>30720.0</v>
      </c>
      <c r="G73" s="268" t="s">
        <v>3942</v>
      </c>
      <c r="H73" s="186" t="s">
        <v>4932</v>
      </c>
      <c r="I73" s="268">
        <v>45360.0</v>
      </c>
      <c r="J73" s="186" t="s">
        <v>4997</v>
      </c>
      <c r="P73" s="268">
        <v>45360.0</v>
      </c>
    </row>
    <row r="74" ht="15.75" customHeight="1">
      <c r="A74" s="89"/>
      <c r="B74" s="68" t="s">
        <v>4998</v>
      </c>
      <c r="C74" s="1014" t="s">
        <v>2833</v>
      </c>
      <c r="D74" s="186" t="s">
        <v>116</v>
      </c>
      <c r="E74" s="68"/>
      <c r="F74" s="1015">
        <v>52034.0</v>
      </c>
      <c r="G74" s="268">
        <v>45634.0</v>
      </c>
      <c r="H74" s="186" t="s">
        <v>4932</v>
      </c>
      <c r="I74" s="68" t="s">
        <v>4983</v>
      </c>
      <c r="J74" s="186" t="s">
        <v>4997</v>
      </c>
      <c r="P74" s="68" t="s">
        <v>4983</v>
      </c>
    </row>
    <row r="75" ht="15.75" customHeight="1">
      <c r="A75" s="89"/>
      <c r="B75" s="68" t="s">
        <v>4999</v>
      </c>
      <c r="C75" s="1014" t="s">
        <v>5000</v>
      </c>
      <c r="D75" s="186" t="s">
        <v>116</v>
      </c>
      <c r="E75" s="68"/>
      <c r="F75" s="1015">
        <v>37778.0</v>
      </c>
      <c r="G75" s="68" t="s">
        <v>4345</v>
      </c>
      <c r="H75" s="68" t="s">
        <v>4345</v>
      </c>
      <c r="I75" s="68" t="s">
        <v>5001</v>
      </c>
      <c r="J75" s="186" t="s">
        <v>4997</v>
      </c>
      <c r="P75" s="68" t="s">
        <v>5001</v>
      </c>
    </row>
    <row r="76" ht="15.75" customHeight="1">
      <c r="A76" s="89"/>
      <c r="B76" s="68" t="s">
        <v>5002</v>
      </c>
      <c r="C76" s="1014" t="s">
        <v>5003</v>
      </c>
      <c r="D76" s="186" t="s">
        <v>116</v>
      </c>
      <c r="E76" s="68"/>
      <c r="F76" s="1015">
        <v>42608.0</v>
      </c>
      <c r="G76" s="268" t="s">
        <v>4003</v>
      </c>
      <c r="H76" s="186" t="s">
        <v>4932</v>
      </c>
      <c r="I76" s="268">
        <v>45482.0</v>
      </c>
      <c r="J76" s="186" t="s">
        <v>4997</v>
      </c>
      <c r="P76" s="268">
        <v>45482.0</v>
      </c>
    </row>
    <row r="77" ht="15.75" customHeight="1">
      <c r="A77" s="89"/>
      <c r="B77" s="107" t="s">
        <v>2163</v>
      </c>
      <c r="C77" s="1016" t="s">
        <v>5004</v>
      </c>
      <c r="D77" s="186" t="s">
        <v>116</v>
      </c>
      <c r="E77" s="68"/>
      <c r="F77" s="1015">
        <v>20882.0</v>
      </c>
      <c r="G77" s="68" t="s">
        <v>4398</v>
      </c>
      <c r="H77" s="186" t="s">
        <v>4932</v>
      </c>
      <c r="I77" s="68" t="s">
        <v>4955</v>
      </c>
      <c r="J77" s="186" t="s">
        <v>4997</v>
      </c>
      <c r="P77" s="68" t="s">
        <v>4955</v>
      </c>
    </row>
    <row r="78" ht="15.75" customHeight="1">
      <c r="A78" s="89"/>
      <c r="B78" s="68" t="s">
        <v>5005</v>
      </c>
      <c r="C78" s="1014" t="s">
        <v>5006</v>
      </c>
      <c r="D78" s="186" t="s">
        <v>116</v>
      </c>
      <c r="E78" s="68"/>
      <c r="F78" s="1015">
        <v>67190.0</v>
      </c>
      <c r="G78" s="268">
        <v>45634.0</v>
      </c>
      <c r="H78" s="186" t="s">
        <v>4932</v>
      </c>
      <c r="I78" s="68" t="s">
        <v>4983</v>
      </c>
      <c r="J78" s="186" t="s">
        <v>4997</v>
      </c>
      <c r="P78" s="68" t="s">
        <v>4983</v>
      </c>
    </row>
    <row r="79" ht="15.75" customHeight="1">
      <c r="A79" s="89"/>
      <c r="B79" s="68" t="s">
        <v>5007</v>
      </c>
      <c r="C79" s="1014" t="s">
        <v>3137</v>
      </c>
      <c r="D79" s="186" t="s">
        <v>116</v>
      </c>
      <c r="E79" s="68"/>
      <c r="F79" s="1015">
        <v>308452.0</v>
      </c>
      <c r="G79" s="68" t="s">
        <v>5008</v>
      </c>
      <c r="H79" s="186" t="s">
        <v>4932</v>
      </c>
      <c r="I79" s="68" t="s">
        <v>4003</v>
      </c>
      <c r="J79" s="68"/>
      <c r="P79" s="68" t="s">
        <v>4003</v>
      </c>
    </row>
    <row r="80" ht="15.75" customHeight="1">
      <c r="A80" s="89"/>
      <c r="B80" s="68" t="s">
        <v>5009</v>
      </c>
      <c r="C80" s="1014" t="s">
        <v>5010</v>
      </c>
      <c r="D80" s="186" t="s">
        <v>116</v>
      </c>
      <c r="E80" s="68"/>
      <c r="F80" s="1015">
        <v>18180.0</v>
      </c>
      <c r="G80" s="68" t="s">
        <v>4398</v>
      </c>
      <c r="H80" s="68" t="s">
        <v>4398</v>
      </c>
      <c r="I80" s="68" t="s">
        <v>4955</v>
      </c>
      <c r="J80" s="186" t="s">
        <v>4997</v>
      </c>
      <c r="P80" s="68" t="s">
        <v>4955</v>
      </c>
    </row>
    <row r="81" ht="15.75" customHeight="1">
      <c r="A81" s="89"/>
      <c r="B81" s="68" t="s">
        <v>5011</v>
      </c>
      <c r="C81" s="1014" t="s">
        <v>1843</v>
      </c>
      <c r="D81" s="186" t="s">
        <v>116</v>
      </c>
      <c r="E81" s="68"/>
      <c r="F81" s="1015">
        <v>27445.0</v>
      </c>
      <c r="G81" s="68" t="s">
        <v>4345</v>
      </c>
      <c r="H81" s="68" t="s">
        <v>4345</v>
      </c>
      <c r="I81" s="68" t="s">
        <v>5001</v>
      </c>
      <c r="J81" s="186" t="s">
        <v>4997</v>
      </c>
      <c r="P81" s="68" t="s">
        <v>5001</v>
      </c>
    </row>
    <row r="82" ht="15.75" customHeight="1">
      <c r="A82" s="89"/>
      <c r="B82" s="68" t="s">
        <v>5012</v>
      </c>
      <c r="C82" s="1014" t="s">
        <v>2032</v>
      </c>
      <c r="D82" s="186" t="s">
        <v>116</v>
      </c>
      <c r="E82" s="68"/>
      <c r="F82" s="1015">
        <v>38138.0</v>
      </c>
      <c r="G82" s="68" t="s">
        <v>4932</v>
      </c>
      <c r="H82" s="186" t="s">
        <v>4932</v>
      </c>
      <c r="I82" s="68" t="s">
        <v>5013</v>
      </c>
      <c r="J82" s="186" t="s">
        <v>4997</v>
      </c>
      <c r="P82" s="68" t="s">
        <v>5013</v>
      </c>
    </row>
    <row r="83" ht="15.75" customHeight="1">
      <c r="A83" s="89"/>
      <c r="B83" s="68" t="s">
        <v>5014</v>
      </c>
      <c r="C83" s="1014" t="s">
        <v>5015</v>
      </c>
      <c r="D83" s="186" t="s">
        <v>116</v>
      </c>
      <c r="E83" s="68"/>
      <c r="F83" s="1015">
        <v>33967.0</v>
      </c>
      <c r="G83" s="68" t="s">
        <v>4398</v>
      </c>
      <c r="H83" s="68" t="s">
        <v>4398</v>
      </c>
      <c r="I83" s="68" t="s">
        <v>4955</v>
      </c>
      <c r="J83" s="186" t="s">
        <v>4997</v>
      </c>
      <c r="P83" s="68" t="s">
        <v>4955</v>
      </c>
    </row>
    <row r="84" ht="15.75" customHeight="1">
      <c r="A84" s="89"/>
      <c r="B84" s="68" t="s">
        <v>3529</v>
      </c>
      <c r="C84" s="1014" t="s">
        <v>3528</v>
      </c>
      <c r="D84" s="186" t="s">
        <v>116</v>
      </c>
      <c r="E84" s="186" t="s">
        <v>2198</v>
      </c>
      <c r="F84" s="1015">
        <v>18396.0</v>
      </c>
      <c r="G84" s="68" t="s">
        <v>4954</v>
      </c>
      <c r="H84" s="68" t="s">
        <v>4954</v>
      </c>
      <c r="I84" s="68" t="s">
        <v>4955</v>
      </c>
      <c r="J84" s="186" t="s">
        <v>4997</v>
      </c>
      <c r="P84" s="68" t="s">
        <v>4955</v>
      </c>
    </row>
    <row r="85" ht="15.75" customHeight="1">
      <c r="A85" s="89"/>
      <c r="B85" s="68" t="s">
        <v>327</v>
      </c>
      <c r="C85" s="1014" t="s">
        <v>5016</v>
      </c>
      <c r="D85" s="186" t="s">
        <v>116</v>
      </c>
      <c r="E85" s="186" t="s">
        <v>2198</v>
      </c>
      <c r="F85" s="713">
        <v>77806.0</v>
      </c>
      <c r="G85" s="68" t="s">
        <v>4898</v>
      </c>
      <c r="H85" s="68" t="s">
        <v>4898</v>
      </c>
      <c r="I85" s="68" t="s">
        <v>4993</v>
      </c>
      <c r="J85" s="186" t="s">
        <v>4997</v>
      </c>
      <c r="P85" s="68" t="s">
        <v>4993</v>
      </c>
    </row>
    <row r="86" ht="15.75" customHeight="1">
      <c r="A86" s="89"/>
      <c r="B86" s="68" t="s">
        <v>5017</v>
      </c>
      <c r="C86" s="1014" t="s">
        <v>5018</v>
      </c>
      <c r="D86" s="186" t="s">
        <v>116</v>
      </c>
      <c r="E86" s="186" t="s">
        <v>2198</v>
      </c>
      <c r="F86" s="713">
        <v>286459.0</v>
      </c>
      <c r="G86" s="68" t="s">
        <v>2893</v>
      </c>
      <c r="H86" s="68" t="s">
        <v>2893</v>
      </c>
      <c r="I86" s="68" t="s">
        <v>4898</v>
      </c>
      <c r="J86" s="186" t="s">
        <v>4997</v>
      </c>
      <c r="P86" s="68" t="s">
        <v>4898</v>
      </c>
    </row>
    <row r="87" ht="15.75" customHeight="1">
      <c r="A87" s="89"/>
      <c r="B87" s="68" t="s">
        <v>5019</v>
      </c>
      <c r="C87" s="1014" t="s">
        <v>5020</v>
      </c>
      <c r="D87" s="186" t="s">
        <v>116</v>
      </c>
      <c r="E87" s="68"/>
      <c r="F87" s="1015">
        <v>15720.0</v>
      </c>
      <c r="G87" s="68" t="s">
        <v>4345</v>
      </c>
      <c r="H87" s="68" t="s">
        <v>4345</v>
      </c>
      <c r="I87" s="68" t="s">
        <v>5001</v>
      </c>
      <c r="J87" s="186" t="s">
        <v>4997</v>
      </c>
      <c r="P87" s="68" t="s">
        <v>5001</v>
      </c>
    </row>
    <row r="88" ht="15.75" customHeight="1">
      <c r="A88" s="89"/>
      <c r="B88" s="68" t="s">
        <v>5021</v>
      </c>
      <c r="C88" s="1014" t="s">
        <v>5022</v>
      </c>
      <c r="D88" s="186" t="s">
        <v>116</v>
      </c>
      <c r="E88" s="68"/>
      <c r="F88" s="1015">
        <v>77123.0</v>
      </c>
      <c r="G88" s="268" t="s">
        <v>4751</v>
      </c>
      <c r="H88" s="268" t="s">
        <v>4751</v>
      </c>
      <c r="I88" s="268">
        <v>45605.0</v>
      </c>
      <c r="J88" s="186" t="s">
        <v>4997</v>
      </c>
      <c r="P88" s="268">
        <v>45605.0</v>
      </c>
    </row>
    <row r="89" ht="15.75" customHeight="1">
      <c r="A89" s="89"/>
      <c r="B89" s="68" t="s">
        <v>5023</v>
      </c>
      <c r="C89" s="1014" t="s">
        <v>5024</v>
      </c>
      <c r="D89" s="186" t="s">
        <v>116</v>
      </c>
      <c r="E89" s="68"/>
      <c r="F89" s="1015">
        <v>66615.0</v>
      </c>
      <c r="G89" s="268" t="s">
        <v>4146</v>
      </c>
      <c r="H89" s="186" t="s">
        <v>4932</v>
      </c>
      <c r="I89" s="268">
        <v>45574.0</v>
      </c>
      <c r="J89" s="186" t="s">
        <v>4997</v>
      </c>
      <c r="P89" s="268">
        <v>45574.0</v>
      </c>
    </row>
    <row r="90" ht="15.75" customHeight="1">
      <c r="A90" s="89"/>
      <c r="B90" s="68" t="s">
        <v>5025</v>
      </c>
      <c r="C90" s="1014" t="s">
        <v>5026</v>
      </c>
      <c r="D90" s="186" t="s">
        <v>116</v>
      </c>
      <c r="E90" s="186" t="s">
        <v>2198</v>
      </c>
      <c r="F90" s="1015">
        <v>1113472.0</v>
      </c>
      <c r="G90" s="68" t="s">
        <v>3177</v>
      </c>
      <c r="H90" s="68" t="s">
        <v>3177</v>
      </c>
      <c r="I90" s="68" t="s">
        <v>5027</v>
      </c>
      <c r="J90" s="186" t="s">
        <v>4997</v>
      </c>
      <c r="P90" s="68" t="s">
        <v>5027</v>
      </c>
    </row>
    <row r="91" ht="15.75" customHeight="1">
      <c r="A91" s="89"/>
      <c r="B91" s="68" t="s">
        <v>5028</v>
      </c>
      <c r="C91" s="1014" t="s">
        <v>5029</v>
      </c>
      <c r="D91" s="186" t="s">
        <v>116</v>
      </c>
      <c r="E91" s="68"/>
      <c r="F91" s="713">
        <v>58.0</v>
      </c>
      <c r="G91" s="268" t="s">
        <v>4003</v>
      </c>
      <c r="H91" s="268" t="s">
        <v>4003</v>
      </c>
      <c r="I91" s="268">
        <v>45482.0</v>
      </c>
      <c r="J91" s="186" t="s">
        <v>4997</v>
      </c>
      <c r="P91" s="268">
        <v>45482.0</v>
      </c>
    </row>
    <row r="92" ht="15.75" customHeight="1">
      <c r="A92" s="89"/>
      <c r="B92" s="68" t="s">
        <v>5030</v>
      </c>
      <c r="C92" s="1014" t="s">
        <v>4996</v>
      </c>
      <c r="D92" s="186" t="s">
        <v>116</v>
      </c>
      <c r="E92" s="68"/>
      <c r="F92" s="1015">
        <v>30720.0</v>
      </c>
      <c r="G92" s="268" t="s">
        <v>3942</v>
      </c>
      <c r="H92" s="186" t="s">
        <v>4932</v>
      </c>
      <c r="I92" s="268">
        <v>45360.0</v>
      </c>
      <c r="J92" s="186" t="s">
        <v>4997</v>
      </c>
      <c r="P92" s="268">
        <v>45360.0</v>
      </c>
    </row>
    <row r="93" ht="15.75" customHeight="1">
      <c r="A93" s="89"/>
      <c r="B93" s="68" t="s">
        <v>5031</v>
      </c>
      <c r="C93" s="1014" t="s">
        <v>5032</v>
      </c>
      <c r="D93" s="186" t="s">
        <v>116</v>
      </c>
      <c r="E93" s="186" t="s">
        <v>2198</v>
      </c>
      <c r="F93" s="1015">
        <v>55318.0</v>
      </c>
      <c r="G93" s="268">
        <v>45543.0</v>
      </c>
      <c r="H93" s="186" t="s">
        <v>4932</v>
      </c>
      <c r="I93" s="68" t="s">
        <v>4398</v>
      </c>
      <c r="J93" s="186" t="s">
        <v>4997</v>
      </c>
      <c r="P93" s="68" t="s">
        <v>4398</v>
      </c>
    </row>
    <row r="94" ht="15.75" customHeight="1">
      <c r="A94" s="89"/>
      <c r="B94" s="68" t="s">
        <v>5033</v>
      </c>
      <c r="C94" s="1014" t="s">
        <v>5034</v>
      </c>
      <c r="D94" s="186" t="s">
        <v>116</v>
      </c>
      <c r="E94" s="68"/>
      <c r="F94" s="87"/>
      <c r="G94" s="68" t="s">
        <v>4398</v>
      </c>
      <c r="H94" s="68"/>
      <c r="I94" s="68" t="s">
        <v>4955</v>
      </c>
      <c r="J94" s="186" t="s">
        <v>4997</v>
      </c>
      <c r="P94" s="68" t="s">
        <v>4955</v>
      </c>
    </row>
    <row r="95" ht="15.75" customHeight="1">
      <c r="A95" s="89"/>
      <c r="B95" s="695" t="s">
        <v>5035</v>
      </c>
      <c r="C95" s="695" t="s">
        <v>5036</v>
      </c>
      <c r="D95" s="186" t="s">
        <v>116</v>
      </c>
      <c r="E95" s="68"/>
      <c r="F95" s="87"/>
      <c r="G95" s="974">
        <v>45331.0</v>
      </c>
      <c r="H95" s="68"/>
      <c r="I95" s="186" t="s">
        <v>5037</v>
      </c>
      <c r="J95" s="186" t="s">
        <v>4997</v>
      </c>
      <c r="P95" s="68"/>
    </row>
    <row r="96" ht="15.75" customHeight="1">
      <c r="A96" s="89"/>
      <c r="B96" s="186" t="s">
        <v>5038</v>
      </c>
      <c r="C96" s="186" t="s">
        <v>2955</v>
      </c>
      <c r="D96" s="186" t="s">
        <v>116</v>
      </c>
      <c r="E96" s="68"/>
      <c r="F96" s="87"/>
      <c r="G96" s="974">
        <v>45331.0</v>
      </c>
      <c r="H96" s="68"/>
      <c r="I96" s="186" t="s">
        <v>5037</v>
      </c>
      <c r="J96" s="186" t="s">
        <v>4997</v>
      </c>
      <c r="P96" s="68"/>
    </row>
    <row r="97" ht="15.75" customHeight="1">
      <c r="A97" s="89"/>
      <c r="B97" s="186"/>
      <c r="C97" s="68"/>
      <c r="D97" s="186"/>
      <c r="E97" s="68"/>
      <c r="F97" s="87"/>
      <c r="G97" s="68"/>
      <c r="H97" s="68"/>
      <c r="I97" s="68"/>
      <c r="J97" s="68"/>
      <c r="P97" s="68"/>
    </row>
    <row r="98" ht="15.75" customHeight="1">
      <c r="A98" s="89"/>
      <c r="B98" s="186"/>
      <c r="C98" s="68"/>
      <c r="D98" s="186"/>
      <c r="E98" s="68"/>
      <c r="F98" s="87"/>
      <c r="G98" s="68"/>
      <c r="H98" s="68"/>
      <c r="I98" s="68"/>
      <c r="J98" s="68"/>
      <c r="P98" s="68"/>
    </row>
    <row r="99" ht="15.75" customHeight="1">
      <c r="A99" s="89"/>
      <c r="B99" s="186"/>
      <c r="C99" s="68"/>
      <c r="D99" s="186"/>
      <c r="E99" s="68"/>
      <c r="F99" s="87"/>
      <c r="G99" s="68"/>
      <c r="H99" s="68"/>
      <c r="I99" s="68"/>
      <c r="J99" s="68"/>
      <c r="P99" s="68"/>
    </row>
    <row r="100" ht="15.75" customHeight="1">
      <c r="A100" s="89"/>
      <c r="B100" s="186"/>
      <c r="C100" s="68"/>
      <c r="D100" s="186"/>
      <c r="E100" s="68"/>
      <c r="F100" s="87"/>
      <c r="G100" s="68"/>
      <c r="H100" s="68"/>
      <c r="I100" s="186" t="s">
        <v>27</v>
      </c>
      <c r="J100" s="68"/>
      <c r="P100" s="68"/>
    </row>
    <row r="101" ht="15.75" customHeight="1">
      <c r="A101" s="89"/>
      <c r="B101" s="68"/>
      <c r="C101" s="68"/>
      <c r="D101" s="186"/>
      <c r="E101" s="68"/>
      <c r="F101" s="87"/>
      <c r="G101" s="68"/>
      <c r="H101" s="68"/>
      <c r="I101" s="68"/>
      <c r="J101" s="68"/>
      <c r="P101" s="68"/>
    </row>
    <row r="102" ht="15.75" customHeight="1">
      <c r="A102" s="89"/>
      <c r="B102" s="68"/>
      <c r="C102" s="68"/>
      <c r="D102" s="186"/>
      <c r="E102" s="68"/>
      <c r="F102" s="87"/>
      <c r="G102" s="68"/>
      <c r="H102" s="68"/>
      <c r="I102" s="68"/>
      <c r="J102" s="68"/>
      <c r="P102" s="68"/>
    </row>
    <row r="103" ht="15.75" customHeight="1">
      <c r="A103" s="89"/>
      <c r="B103" s="68"/>
      <c r="C103" s="68"/>
      <c r="D103" s="186"/>
      <c r="E103" s="68"/>
      <c r="F103" s="87"/>
      <c r="G103" s="68"/>
      <c r="H103" s="68"/>
      <c r="I103" s="68"/>
      <c r="J103" s="68"/>
      <c r="P103" s="68"/>
    </row>
    <row r="104" ht="15.75" customHeight="1">
      <c r="A104" s="89"/>
      <c r="B104" s="68"/>
      <c r="C104" s="68"/>
      <c r="D104" s="186"/>
      <c r="E104" s="68"/>
      <c r="F104" s="87"/>
      <c r="G104" s="68"/>
      <c r="H104" s="68"/>
      <c r="I104" s="68"/>
      <c r="J104" s="68"/>
      <c r="P104" s="68"/>
    </row>
    <row r="105" ht="15.75" customHeight="1">
      <c r="A105" s="89"/>
      <c r="B105" s="68"/>
      <c r="C105" s="68"/>
      <c r="D105" s="695" t="s">
        <v>27</v>
      </c>
      <c r="E105" s="186" t="s">
        <v>4765</v>
      </c>
      <c r="F105" s="87"/>
      <c r="G105" s="68"/>
      <c r="H105" s="68"/>
      <c r="I105" s="68"/>
      <c r="J105" s="68"/>
      <c r="P105" s="68"/>
    </row>
    <row r="106" ht="15.75" customHeight="1">
      <c r="A106" s="89"/>
      <c r="B106" s="68"/>
      <c r="C106" s="68"/>
      <c r="D106" s="186"/>
      <c r="E106" s="68"/>
      <c r="F106" s="87"/>
      <c r="G106" s="68"/>
      <c r="H106" s="68"/>
      <c r="I106" s="68"/>
      <c r="J106" s="68"/>
      <c r="P106" s="68"/>
    </row>
    <row r="107" ht="15.75" customHeight="1">
      <c r="A107" s="89"/>
      <c r="B107" s="68"/>
      <c r="C107" s="68"/>
      <c r="D107" s="186"/>
      <c r="E107" s="68"/>
      <c r="F107" s="87"/>
      <c r="G107" s="68"/>
      <c r="H107" s="68"/>
      <c r="I107" s="68"/>
      <c r="J107" s="68"/>
      <c r="P107" s="68"/>
    </row>
    <row r="108" ht="15.75" customHeight="1">
      <c r="A108" s="89"/>
      <c r="B108" s="68"/>
      <c r="C108" s="68"/>
      <c r="D108" s="186"/>
      <c r="E108" s="68"/>
      <c r="F108" s="87"/>
      <c r="G108" s="68"/>
      <c r="H108" s="68"/>
      <c r="I108" s="68"/>
      <c r="J108" s="68"/>
      <c r="P108" s="68"/>
    </row>
    <row r="109" ht="15.75" customHeight="1">
      <c r="A109" s="89"/>
      <c r="B109" s="68"/>
      <c r="C109" s="68"/>
      <c r="D109" s="186"/>
      <c r="E109" s="68"/>
      <c r="F109" s="87"/>
      <c r="G109" s="68"/>
      <c r="H109" s="68"/>
      <c r="I109" s="68"/>
      <c r="J109" s="68"/>
      <c r="P109" s="68"/>
    </row>
    <row r="110" ht="15.75" customHeight="1">
      <c r="A110" s="89"/>
      <c r="B110" s="68"/>
      <c r="C110" s="68"/>
      <c r="D110" s="186"/>
      <c r="E110" s="68"/>
      <c r="F110" s="87"/>
      <c r="G110" s="68"/>
      <c r="H110" s="68"/>
      <c r="I110" s="68"/>
      <c r="J110" s="68"/>
      <c r="P110" s="68"/>
    </row>
    <row r="111" ht="15.75" customHeight="1">
      <c r="A111" s="89"/>
      <c r="B111" s="68"/>
      <c r="C111" s="68"/>
      <c r="D111" s="186"/>
      <c r="E111" s="68"/>
      <c r="F111" s="87"/>
      <c r="G111" s="68"/>
      <c r="H111" s="68"/>
      <c r="I111" s="68"/>
      <c r="J111" s="68"/>
      <c r="P111" s="68"/>
    </row>
    <row r="112" ht="15.75" customHeight="1">
      <c r="A112" s="89"/>
      <c r="B112" s="68"/>
      <c r="C112" s="68"/>
      <c r="D112" s="186"/>
      <c r="E112" s="68"/>
      <c r="F112" s="87"/>
      <c r="G112" s="68"/>
      <c r="H112" s="68"/>
      <c r="I112" s="68"/>
      <c r="J112" s="68"/>
      <c r="P112" s="68"/>
    </row>
    <row r="113" ht="15.75" customHeight="1">
      <c r="A113" s="89"/>
      <c r="B113" s="68"/>
      <c r="C113" s="68"/>
      <c r="D113" s="186"/>
      <c r="E113" s="68"/>
      <c r="F113" s="87"/>
      <c r="G113" s="68"/>
      <c r="H113" s="68"/>
      <c r="I113" s="68"/>
      <c r="J113" s="68"/>
      <c r="P113" s="68"/>
    </row>
    <row r="114" ht="15.75" customHeight="1">
      <c r="A114" s="89"/>
      <c r="B114" s="68"/>
      <c r="C114" s="68"/>
      <c r="D114" s="186"/>
      <c r="E114" s="68"/>
      <c r="F114" s="87"/>
      <c r="G114" s="68"/>
      <c r="H114" s="68"/>
      <c r="I114" s="68"/>
      <c r="J114" s="68"/>
      <c r="P114" s="68"/>
    </row>
    <row r="115" ht="15.75" customHeight="1">
      <c r="A115" s="89"/>
      <c r="B115" s="68"/>
      <c r="C115" s="68"/>
      <c r="D115" s="186"/>
      <c r="E115" s="68"/>
      <c r="F115" s="87"/>
      <c r="G115" s="68"/>
      <c r="H115" s="68"/>
      <c r="I115" s="68"/>
      <c r="J115" s="68"/>
      <c r="P115" s="68"/>
    </row>
    <row r="116" ht="15.75" customHeight="1">
      <c r="A116" s="89"/>
      <c r="B116" s="68"/>
      <c r="C116" s="68"/>
      <c r="D116" s="186"/>
      <c r="E116" s="68"/>
      <c r="F116" s="87"/>
      <c r="G116" s="68"/>
      <c r="H116" s="68"/>
      <c r="I116" s="68"/>
      <c r="J116" s="68"/>
      <c r="P116" s="68"/>
    </row>
    <row r="117" ht="15.75" customHeight="1">
      <c r="A117" s="89"/>
      <c r="B117" s="68"/>
      <c r="C117" s="68"/>
      <c r="D117" s="186"/>
      <c r="E117" s="68"/>
      <c r="F117" s="87"/>
      <c r="G117" s="68"/>
      <c r="H117" s="68"/>
      <c r="I117" s="68"/>
      <c r="J117" s="68"/>
      <c r="P117" s="68"/>
    </row>
    <row r="118" ht="15.75" customHeight="1">
      <c r="A118" s="89"/>
      <c r="B118" s="68"/>
      <c r="C118" s="68"/>
      <c r="D118" s="186"/>
      <c r="E118" s="68"/>
      <c r="F118" s="87"/>
      <c r="G118" s="68"/>
      <c r="H118" s="68"/>
      <c r="I118" s="68"/>
      <c r="J118" s="68"/>
      <c r="P118" s="68"/>
    </row>
    <row r="119" ht="15.75" customHeight="1">
      <c r="A119" s="89"/>
      <c r="B119" s="68"/>
      <c r="C119" s="68"/>
      <c r="D119" s="186"/>
      <c r="E119" s="68"/>
      <c r="F119" s="87"/>
      <c r="G119" s="68"/>
      <c r="H119" s="68"/>
      <c r="I119" s="68"/>
      <c r="J119" s="68"/>
      <c r="P119" s="68"/>
    </row>
    <row r="120" ht="15.75" customHeight="1">
      <c r="A120" s="89"/>
      <c r="B120" s="68"/>
      <c r="C120" s="68"/>
      <c r="D120" s="186"/>
      <c r="E120" s="68"/>
      <c r="F120" s="87"/>
      <c r="G120" s="68"/>
      <c r="H120" s="68"/>
      <c r="I120" s="68"/>
      <c r="J120" s="68"/>
      <c r="P120" s="68"/>
    </row>
    <row r="121" ht="15.75" customHeight="1">
      <c r="A121" s="89"/>
      <c r="B121" s="68"/>
      <c r="C121" s="68"/>
      <c r="D121" s="186"/>
      <c r="E121" s="68"/>
      <c r="F121" s="87"/>
      <c r="G121" s="68"/>
      <c r="H121" s="68"/>
      <c r="I121" s="68"/>
      <c r="J121" s="68"/>
      <c r="P121" s="68"/>
    </row>
    <row r="122" ht="15.75" customHeight="1">
      <c r="A122" s="89"/>
      <c r="B122" s="68"/>
      <c r="C122" s="68"/>
      <c r="D122" s="186"/>
      <c r="E122" s="68"/>
      <c r="F122" s="87"/>
      <c r="G122" s="68"/>
      <c r="H122" s="68"/>
      <c r="I122" s="68"/>
      <c r="J122" s="68"/>
      <c r="P122" s="68"/>
    </row>
    <row r="123" ht="15.75" customHeight="1">
      <c r="A123" s="89"/>
      <c r="B123" s="68"/>
      <c r="C123" s="68"/>
      <c r="D123" s="186"/>
      <c r="E123" s="68"/>
      <c r="F123" s="87"/>
      <c r="G123" s="68"/>
      <c r="H123" s="68"/>
      <c r="I123" s="68"/>
      <c r="J123" s="68"/>
      <c r="P123" s="68"/>
    </row>
    <row r="124" ht="15.75" customHeight="1">
      <c r="A124" s="89"/>
      <c r="B124" s="68"/>
      <c r="C124" s="68"/>
      <c r="D124" s="186"/>
      <c r="E124" s="68"/>
      <c r="F124" s="87"/>
      <c r="G124" s="68"/>
      <c r="H124" s="68"/>
      <c r="I124" s="68"/>
      <c r="J124" s="68"/>
      <c r="P124" s="68"/>
    </row>
    <row r="125" ht="15.75" customHeight="1">
      <c r="A125" s="89"/>
      <c r="B125" s="68"/>
      <c r="C125" s="68"/>
      <c r="D125" s="186"/>
      <c r="E125" s="68"/>
      <c r="F125" s="87"/>
      <c r="G125" s="68"/>
      <c r="H125" s="68"/>
      <c r="I125" s="68"/>
      <c r="J125" s="68"/>
      <c r="P125" s="68"/>
    </row>
    <row r="126" ht="15.75" customHeight="1">
      <c r="A126" s="89"/>
      <c r="B126" s="68"/>
      <c r="C126" s="68"/>
      <c r="D126" s="186"/>
      <c r="E126" s="68"/>
      <c r="F126" s="87"/>
      <c r="G126" s="68"/>
      <c r="H126" s="68"/>
      <c r="I126" s="68"/>
      <c r="J126" s="68"/>
      <c r="P126" s="68"/>
    </row>
    <row r="127" ht="15.75" customHeight="1">
      <c r="A127" s="89"/>
      <c r="B127" s="68"/>
      <c r="C127" s="68"/>
      <c r="D127" s="186"/>
      <c r="E127" s="68"/>
      <c r="F127" s="87"/>
      <c r="G127" s="68"/>
      <c r="H127" s="68"/>
      <c r="I127" s="68"/>
      <c r="J127" s="68"/>
      <c r="P127" s="68"/>
    </row>
    <row r="128" ht="15.75" customHeight="1">
      <c r="A128" s="89"/>
      <c r="B128" s="68"/>
      <c r="C128" s="68"/>
      <c r="D128" s="186"/>
      <c r="E128" s="68"/>
      <c r="F128" s="87"/>
      <c r="G128" s="68"/>
      <c r="H128" s="68"/>
      <c r="I128" s="68"/>
      <c r="J128" s="68"/>
      <c r="P128" s="68"/>
    </row>
    <row r="129" ht="15.75" customHeight="1">
      <c r="A129" s="89"/>
      <c r="B129" s="68"/>
      <c r="C129" s="68"/>
      <c r="D129" s="186"/>
      <c r="E129" s="68"/>
      <c r="F129" s="87"/>
      <c r="G129" s="68"/>
      <c r="H129" s="68"/>
      <c r="I129" s="68"/>
      <c r="J129" s="68"/>
      <c r="P129" s="68"/>
    </row>
    <row r="130" ht="15.75" customHeight="1">
      <c r="A130" s="89"/>
      <c r="B130" s="68"/>
      <c r="C130" s="68"/>
      <c r="D130" s="186"/>
      <c r="E130" s="68"/>
      <c r="F130" s="87"/>
      <c r="G130" s="68"/>
      <c r="H130" s="68"/>
      <c r="I130" s="68"/>
      <c r="J130" s="68"/>
      <c r="P130" s="68"/>
    </row>
    <row r="131" ht="15.75" customHeight="1">
      <c r="A131" s="89"/>
      <c r="B131" s="68"/>
      <c r="C131" s="68"/>
      <c r="D131" s="186"/>
      <c r="E131" s="68"/>
      <c r="F131" s="87"/>
      <c r="G131" s="68"/>
      <c r="H131" s="68"/>
      <c r="I131" s="68"/>
      <c r="J131" s="68"/>
      <c r="P131" s="68"/>
    </row>
    <row r="132" ht="15.75" customHeight="1">
      <c r="A132" s="89"/>
      <c r="B132" s="68"/>
      <c r="C132" s="68"/>
      <c r="D132" s="186"/>
      <c r="E132" s="68"/>
      <c r="F132" s="87"/>
      <c r="G132" s="68"/>
      <c r="H132" s="68"/>
      <c r="I132" s="68"/>
      <c r="J132" s="68"/>
      <c r="P132" s="68"/>
    </row>
    <row r="133" ht="15.75" customHeight="1">
      <c r="A133" s="89"/>
      <c r="B133" s="68"/>
      <c r="C133" s="68"/>
      <c r="D133" s="186"/>
      <c r="E133" s="68"/>
      <c r="F133" s="87"/>
      <c r="G133" s="68"/>
      <c r="H133" s="68"/>
      <c r="I133" s="68"/>
      <c r="J133" s="68"/>
      <c r="P133" s="68"/>
    </row>
    <row r="134" ht="15.75" customHeight="1">
      <c r="A134" s="89"/>
      <c r="B134" s="68"/>
      <c r="C134" s="68"/>
      <c r="D134" s="186"/>
      <c r="E134" s="68"/>
      <c r="F134" s="87"/>
      <c r="G134" s="68"/>
      <c r="H134" s="68"/>
      <c r="I134" s="68"/>
      <c r="J134" s="68"/>
      <c r="P134" s="68"/>
    </row>
    <row r="135" ht="15.75" customHeight="1">
      <c r="A135" s="89"/>
      <c r="B135" s="68"/>
      <c r="C135" s="68"/>
      <c r="D135" s="186"/>
      <c r="E135" s="68"/>
      <c r="F135" s="87"/>
      <c r="G135" s="68"/>
      <c r="H135" s="68"/>
      <c r="I135" s="68"/>
      <c r="J135" s="68"/>
      <c r="P135" s="68"/>
    </row>
    <row r="136" ht="15.75" customHeight="1">
      <c r="A136" s="89"/>
      <c r="B136" s="68"/>
      <c r="C136" s="68"/>
      <c r="D136" s="186"/>
      <c r="E136" s="68"/>
      <c r="F136" s="87"/>
      <c r="G136" s="68"/>
      <c r="H136" s="68"/>
      <c r="I136" s="68"/>
      <c r="J136" s="68"/>
      <c r="P136" s="68"/>
    </row>
    <row r="137" ht="15.75" customHeight="1">
      <c r="A137" s="89"/>
      <c r="B137" s="68"/>
      <c r="C137" s="68"/>
      <c r="D137" s="186"/>
      <c r="E137" s="68"/>
      <c r="F137" s="87"/>
      <c r="G137" s="68"/>
      <c r="H137" s="68"/>
      <c r="I137" s="68"/>
      <c r="J137" s="68"/>
      <c r="P137" s="68"/>
    </row>
    <row r="138" ht="15.75" customHeight="1">
      <c r="A138" s="89"/>
      <c r="B138" s="68"/>
      <c r="C138" s="68"/>
      <c r="D138" s="186"/>
      <c r="E138" s="68"/>
      <c r="F138" s="87"/>
      <c r="G138" s="68"/>
      <c r="H138" s="68"/>
      <c r="I138" s="68"/>
      <c r="J138" s="68"/>
      <c r="P138" s="68"/>
    </row>
    <row r="139" ht="15.75" customHeight="1">
      <c r="A139" s="89"/>
      <c r="B139" s="68"/>
      <c r="C139" s="68"/>
      <c r="D139" s="186"/>
      <c r="E139" s="68"/>
      <c r="F139" s="87"/>
      <c r="G139" s="68"/>
      <c r="H139" s="68"/>
      <c r="I139" s="68"/>
      <c r="J139" s="68"/>
      <c r="P139" s="68"/>
    </row>
    <row r="140" ht="15.75" customHeight="1">
      <c r="A140" s="89"/>
      <c r="B140" s="68"/>
      <c r="C140" s="68"/>
      <c r="D140" s="186"/>
      <c r="E140" s="68"/>
      <c r="F140" s="87"/>
      <c r="G140" s="68"/>
      <c r="H140" s="68"/>
      <c r="I140" s="68"/>
      <c r="J140" s="68"/>
      <c r="P140" s="68"/>
    </row>
    <row r="141" ht="15.75" customHeight="1">
      <c r="A141" s="89"/>
      <c r="B141" s="68"/>
      <c r="C141" s="68"/>
      <c r="D141" s="186"/>
      <c r="E141" s="68"/>
      <c r="F141" s="87"/>
      <c r="G141" s="68"/>
      <c r="H141" s="68"/>
      <c r="I141" s="68"/>
      <c r="J141" s="68"/>
      <c r="P141" s="68"/>
    </row>
    <row r="142" ht="15.75" customHeight="1">
      <c r="A142" s="89"/>
      <c r="B142" s="68"/>
      <c r="C142" s="68"/>
      <c r="D142" s="186"/>
      <c r="E142" s="68"/>
      <c r="F142" s="87"/>
      <c r="G142" s="68"/>
      <c r="H142" s="68"/>
      <c r="I142" s="68"/>
      <c r="J142" s="68"/>
      <c r="P142" s="68"/>
    </row>
    <row r="143" ht="15.75" customHeight="1">
      <c r="A143" s="89"/>
      <c r="B143" s="68"/>
      <c r="C143" s="68"/>
      <c r="D143" s="186"/>
      <c r="E143" s="68"/>
      <c r="F143" s="87"/>
      <c r="G143" s="68"/>
      <c r="H143" s="68"/>
      <c r="I143" s="68"/>
      <c r="J143" s="68"/>
      <c r="P143" s="68"/>
    </row>
    <row r="144" ht="15.75" customHeight="1">
      <c r="A144" s="89"/>
      <c r="B144" s="68"/>
      <c r="C144" s="68"/>
      <c r="D144" s="186"/>
      <c r="E144" s="68"/>
      <c r="F144" s="87"/>
      <c r="G144" s="68"/>
      <c r="H144" s="68"/>
      <c r="I144" s="68"/>
      <c r="J144" s="68"/>
      <c r="P144" s="68"/>
    </row>
    <row r="145" ht="15.75" customHeight="1">
      <c r="A145" s="89"/>
      <c r="B145" s="68"/>
      <c r="C145" s="68"/>
      <c r="D145" s="186"/>
      <c r="E145" s="68"/>
      <c r="F145" s="87"/>
      <c r="G145" s="68"/>
      <c r="H145" s="68"/>
      <c r="I145" s="68"/>
      <c r="J145" s="68"/>
      <c r="P145" s="68"/>
    </row>
    <row r="146" ht="15.75" customHeight="1">
      <c r="A146" s="89"/>
      <c r="B146" s="68"/>
      <c r="C146" s="68"/>
      <c r="D146" s="186"/>
      <c r="E146" s="68"/>
      <c r="F146" s="87"/>
      <c r="G146" s="68"/>
      <c r="H146" s="68"/>
      <c r="I146" s="68"/>
      <c r="J146" s="68"/>
      <c r="P146" s="68"/>
    </row>
    <row r="147" ht="15.75" customHeight="1">
      <c r="A147" s="89"/>
      <c r="B147" s="68"/>
      <c r="C147" s="68"/>
      <c r="D147" s="186"/>
      <c r="E147" s="68"/>
      <c r="F147" s="87"/>
      <c r="G147" s="68"/>
      <c r="H147" s="68"/>
      <c r="I147" s="68"/>
      <c r="J147" s="68"/>
      <c r="P147" s="68"/>
    </row>
    <row r="148" ht="15.75" customHeight="1">
      <c r="A148" s="89"/>
      <c r="B148" s="68"/>
      <c r="C148" s="68"/>
      <c r="D148" s="186"/>
      <c r="E148" s="68"/>
      <c r="F148" s="87"/>
      <c r="G148" s="68"/>
      <c r="H148" s="68"/>
      <c r="I148" s="68"/>
      <c r="J148" s="68"/>
      <c r="P148" s="68"/>
    </row>
    <row r="149" ht="15.75" customHeight="1">
      <c r="A149" s="89"/>
      <c r="B149" s="68"/>
      <c r="C149" s="68"/>
      <c r="D149" s="186"/>
      <c r="E149" s="68"/>
      <c r="F149" s="87"/>
      <c r="G149" s="68"/>
      <c r="H149" s="68"/>
      <c r="I149" s="68"/>
      <c r="J149" s="68"/>
      <c r="P149" s="68"/>
    </row>
    <row r="150" ht="15.75" customHeight="1">
      <c r="A150" s="89"/>
      <c r="B150" s="68"/>
      <c r="C150" s="68"/>
      <c r="D150" s="186"/>
      <c r="E150" s="68"/>
      <c r="F150" s="87"/>
      <c r="G150" s="68"/>
      <c r="H150" s="68"/>
      <c r="I150" s="68"/>
      <c r="J150" s="68"/>
      <c r="P150" s="68"/>
    </row>
    <row r="151" ht="15.75" customHeight="1">
      <c r="A151" s="89"/>
      <c r="B151" s="68"/>
      <c r="C151" s="68"/>
      <c r="D151" s="186"/>
      <c r="E151" s="68"/>
      <c r="F151" s="87"/>
      <c r="G151" s="68"/>
      <c r="H151" s="68"/>
      <c r="I151" s="68"/>
      <c r="J151" s="68"/>
      <c r="P151" s="68"/>
    </row>
    <row r="152" ht="15.75" customHeight="1">
      <c r="A152" s="89"/>
      <c r="B152" s="68"/>
      <c r="C152" s="68"/>
      <c r="D152" s="186"/>
      <c r="E152" s="68"/>
      <c r="F152" s="87"/>
      <c r="G152" s="68"/>
      <c r="H152" s="68"/>
      <c r="I152" s="68"/>
      <c r="J152" s="68"/>
      <c r="P152" s="68"/>
    </row>
    <row r="153" ht="15.75" customHeight="1">
      <c r="A153" s="89"/>
      <c r="B153" s="68"/>
      <c r="C153" s="68"/>
      <c r="D153" s="186"/>
      <c r="E153" s="68"/>
      <c r="F153" s="87"/>
      <c r="G153" s="68"/>
      <c r="H153" s="68"/>
      <c r="I153" s="68"/>
      <c r="J153" s="68"/>
      <c r="P153" s="68"/>
    </row>
    <row r="154" ht="15.75" customHeight="1">
      <c r="A154" s="89"/>
      <c r="B154" s="68"/>
      <c r="C154" s="68"/>
      <c r="D154" s="186"/>
      <c r="E154" s="68"/>
      <c r="F154" s="87"/>
      <c r="G154" s="68"/>
      <c r="H154" s="68"/>
      <c r="I154" s="68"/>
      <c r="J154" s="68"/>
      <c r="P154" s="68"/>
    </row>
    <row r="155" ht="15.75" customHeight="1">
      <c r="A155" s="89"/>
      <c r="B155" s="68"/>
      <c r="C155" s="68"/>
      <c r="D155" s="186"/>
      <c r="E155" s="68"/>
      <c r="F155" s="87"/>
      <c r="G155" s="68"/>
      <c r="H155" s="68"/>
      <c r="I155" s="68"/>
      <c r="J155" s="68"/>
      <c r="P155" s="68"/>
    </row>
    <row r="156" ht="15.75" customHeight="1">
      <c r="A156" s="89"/>
      <c r="B156" s="68"/>
      <c r="C156" s="68"/>
      <c r="D156" s="186"/>
      <c r="E156" s="68"/>
      <c r="F156" s="87"/>
      <c r="G156" s="68"/>
      <c r="H156" s="68"/>
      <c r="I156" s="68"/>
      <c r="J156" s="68"/>
      <c r="P156" s="68"/>
    </row>
    <row r="157" ht="15.75" customHeight="1">
      <c r="A157" s="89"/>
      <c r="B157" s="68"/>
      <c r="C157" s="68"/>
      <c r="D157" s="186"/>
      <c r="E157" s="68"/>
      <c r="F157" s="87"/>
      <c r="G157" s="68"/>
      <c r="H157" s="68"/>
      <c r="I157" s="68"/>
      <c r="J157" s="68"/>
      <c r="P157" s="68"/>
    </row>
    <row r="158" ht="15.75" customHeight="1">
      <c r="A158" s="89"/>
      <c r="B158" s="68"/>
      <c r="C158" s="68"/>
      <c r="D158" s="186"/>
      <c r="E158" s="68"/>
      <c r="F158" s="87"/>
      <c r="G158" s="68"/>
      <c r="H158" s="68"/>
      <c r="I158" s="68"/>
      <c r="J158" s="68"/>
      <c r="P158" s="68"/>
    </row>
    <row r="159" ht="15.75" customHeight="1">
      <c r="A159" s="89"/>
      <c r="B159" s="68"/>
      <c r="C159" s="68"/>
      <c r="D159" s="186"/>
      <c r="E159" s="68"/>
      <c r="F159" s="87"/>
      <c r="G159" s="68"/>
      <c r="H159" s="68"/>
      <c r="I159" s="68"/>
      <c r="J159" s="68"/>
      <c r="P159" s="68"/>
    </row>
    <row r="160" ht="15.75" customHeight="1">
      <c r="A160" s="89"/>
      <c r="B160" s="68"/>
      <c r="C160" s="68"/>
      <c r="D160" s="186"/>
      <c r="E160" s="68"/>
      <c r="F160" s="87"/>
      <c r="G160" s="68"/>
      <c r="H160" s="68"/>
      <c r="I160" s="68"/>
      <c r="J160" s="68"/>
      <c r="P160" s="68"/>
    </row>
    <row r="161" ht="15.75" customHeight="1">
      <c r="A161" s="89"/>
      <c r="B161" s="68"/>
      <c r="C161" s="68"/>
      <c r="D161" s="186"/>
      <c r="E161" s="68"/>
      <c r="F161" s="87"/>
      <c r="G161" s="68"/>
      <c r="H161" s="68"/>
      <c r="I161" s="68"/>
      <c r="J161" s="68"/>
      <c r="P161" s="68"/>
    </row>
    <row r="162" ht="15.75" customHeight="1">
      <c r="A162" s="89"/>
      <c r="B162" s="68"/>
      <c r="C162" s="68"/>
      <c r="D162" s="186"/>
      <c r="E162" s="68"/>
      <c r="F162" s="87"/>
      <c r="G162" s="68"/>
      <c r="H162" s="68"/>
      <c r="I162" s="68"/>
      <c r="J162" s="68"/>
      <c r="P162" s="68"/>
    </row>
    <row r="163" ht="15.75" customHeight="1">
      <c r="A163" s="89"/>
      <c r="B163" s="68"/>
      <c r="C163" s="68"/>
      <c r="D163" s="186"/>
      <c r="E163" s="68"/>
      <c r="F163" s="87"/>
      <c r="G163" s="68"/>
      <c r="H163" s="68"/>
      <c r="I163" s="68"/>
      <c r="J163" s="68"/>
      <c r="P163" s="68"/>
    </row>
    <row r="164" ht="15.75" customHeight="1">
      <c r="A164" s="89"/>
      <c r="B164" s="68"/>
      <c r="C164" s="68"/>
      <c r="D164" s="186"/>
      <c r="E164" s="68"/>
      <c r="F164" s="87"/>
      <c r="G164" s="68"/>
      <c r="H164" s="68"/>
      <c r="I164" s="68"/>
      <c r="J164" s="68"/>
      <c r="P164" s="68"/>
    </row>
    <row r="165" ht="15.75" customHeight="1">
      <c r="A165" s="89"/>
      <c r="B165" s="68"/>
      <c r="C165" s="68"/>
      <c r="D165" s="186"/>
      <c r="E165" s="68"/>
      <c r="F165" s="87"/>
      <c r="G165" s="68"/>
      <c r="H165" s="68"/>
      <c r="I165" s="68"/>
      <c r="J165" s="68"/>
      <c r="P165" s="68"/>
    </row>
    <row r="166" ht="15.75" customHeight="1">
      <c r="A166" s="89"/>
      <c r="B166" s="68"/>
      <c r="C166" s="68"/>
      <c r="D166" s="186"/>
      <c r="E166" s="68"/>
      <c r="F166" s="87"/>
      <c r="G166" s="68"/>
      <c r="H166" s="68"/>
      <c r="I166" s="68"/>
      <c r="J166" s="68"/>
      <c r="P166" s="68"/>
    </row>
    <row r="167" ht="15.75" customHeight="1">
      <c r="A167" s="89"/>
      <c r="B167" s="68"/>
      <c r="C167" s="68"/>
      <c r="D167" s="186"/>
      <c r="E167" s="68"/>
      <c r="F167" s="87"/>
      <c r="G167" s="68"/>
      <c r="H167" s="68"/>
      <c r="I167" s="68"/>
      <c r="J167" s="68"/>
      <c r="P167" s="68"/>
    </row>
    <row r="168" ht="15.75" customHeight="1">
      <c r="A168" s="89"/>
      <c r="B168" s="68"/>
      <c r="C168" s="68"/>
      <c r="D168" s="186"/>
      <c r="E168" s="68"/>
      <c r="F168" s="87"/>
      <c r="G168" s="68"/>
      <c r="H168" s="68"/>
      <c r="I168" s="68"/>
      <c r="J168" s="68"/>
      <c r="P168" s="68"/>
    </row>
    <row r="169" ht="15.75" customHeight="1">
      <c r="A169" s="89"/>
      <c r="B169" s="68"/>
      <c r="C169" s="68"/>
      <c r="D169" s="186"/>
      <c r="E169" s="68"/>
      <c r="F169" s="87"/>
      <c r="G169" s="68"/>
      <c r="H169" s="68"/>
      <c r="I169" s="68"/>
      <c r="J169" s="68"/>
      <c r="P169" s="68"/>
    </row>
    <row r="170" ht="15.75" customHeight="1">
      <c r="A170" s="89"/>
      <c r="B170" s="68"/>
      <c r="C170" s="68"/>
      <c r="D170" s="186"/>
      <c r="E170" s="68"/>
      <c r="F170" s="87"/>
      <c r="G170" s="68"/>
      <c r="H170" s="68"/>
      <c r="I170" s="68"/>
      <c r="J170" s="68"/>
      <c r="P170" s="68"/>
    </row>
    <row r="171" ht="15.75" customHeight="1">
      <c r="A171" s="89"/>
      <c r="B171" s="68"/>
      <c r="C171" s="68"/>
      <c r="D171" s="186"/>
      <c r="E171" s="68"/>
      <c r="F171" s="87"/>
      <c r="G171" s="68"/>
      <c r="H171" s="68"/>
      <c r="I171" s="68"/>
      <c r="J171" s="68"/>
      <c r="P171" s="68"/>
    </row>
    <row r="172" ht="15.75" customHeight="1">
      <c r="A172" s="89"/>
      <c r="B172" s="68"/>
      <c r="C172" s="68"/>
      <c r="D172" s="186"/>
      <c r="E172" s="68"/>
      <c r="F172" s="87"/>
      <c r="G172" s="68"/>
      <c r="H172" s="68"/>
      <c r="I172" s="68"/>
      <c r="J172" s="68"/>
      <c r="P172" s="68"/>
    </row>
    <row r="173" ht="15.75" customHeight="1">
      <c r="A173" s="89"/>
      <c r="B173" s="68"/>
      <c r="C173" s="68"/>
      <c r="D173" s="186"/>
      <c r="E173" s="68"/>
      <c r="F173" s="87"/>
      <c r="G173" s="68"/>
      <c r="H173" s="68"/>
      <c r="I173" s="68"/>
      <c r="J173" s="68"/>
      <c r="P173" s="68"/>
    </row>
    <row r="174" ht="15.75" customHeight="1">
      <c r="A174" s="89"/>
      <c r="B174" s="68"/>
      <c r="C174" s="68"/>
      <c r="D174" s="186"/>
      <c r="E174" s="68"/>
      <c r="F174" s="87"/>
      <c r="G174" s="68"/>
      <c r="H174" s="68"/>
      <c r="I174" s="68"/>
      <c r="J174" s="68"/>
      <c r="P174" s="68"/>
    </row>
    <row r="175" ht="15.75" customHeight="1">
      <c r="A175" s="89"/>
      <c r="B175" s="68"/>
      <c r="C175" s="68"/>
      <c r="D175" s="186"/>
      <c r="E175" s="68"/>
      <c r="F175" s="87"/>
      <c r="G175" s="68"/>
      <c r="H175" s="68"/>
      <c r="I175" s="68"/>
      <c r="J175" s="68"/>
      <c r="P175" s="68"/>
    </row>
    <row r="176" ht="15.75" customHeight="1">
      <c r="A176" s="89"/>
      <c r="B176" s="68"/>
      <c r="C176" s="68"/>
      <c r="D176" s="186"/>
      <c r="E176" s="68"/>
      <c r="F176" s="87"/>
      <c r="G176" s="68"/>
      <c r="H176" s="68"/>
      <c r="I176" s="68"/>
      <c r="J176" s="68"/>
      <c r="P176" s="68"/>
    </row>
    <row r="177" ht="15.75" customHeight="1">
      <c r="A177" s="89"/>
      <c r="B177" s="68"/>
      <c r="C177" s="68"/>
      <c r="D177" s="186"/>
      <c r="E177" s="68"/>
      <c r="F177" s="87"/>
      <c r="G177" s="68"/>
      <c r="H177" s="68"/>
      <c r="I177" s="68"/>
      <c r="J177" s="68"/>
      <c r="P177" s="68"/>
    </row>
    <row r="178" ht="15.75" customHeight="1">
      <c r="A178" s="89"/>
      <c r="B178" s="68"/>
      <c r="C178" s="68"/>
      <c r="D178" s="186"/>
      <c r="E178" s="68"/>
      <c r="F178" s="87"/>
      <c r="G178" s="68"/>
      <c r="H178" s="68"/>
      <c r="I178" s="68"/>
      <c r="J178" s="68"/>
      <c r="P178" s="68"/>
    </row>
    <row r="179" ht="15.75" customHeight="1">
      <c r="A179" s="89"/>
      <c r="B179" s="68"/>
      <c r="C179" s="68"/>
      <c r="D179" s="186"/>
      <c r="E179" s="68"/>
      <c r="F179" s="87"/>
      <c r="G179" s="68"/>
      <c r="H179" s="68"/>
      <c r="I179" s="68"/>
      <c r="J179" s="68"/>
      <c r="P179" s="68"/>
    </row>
    <row r="180" ht="15.75" customHeight="1">
      <c r="A180" s="89"/>
      <c r="B180" s="68"/>
      <c r="C180" s="68"/>
      <c r="D180" s="186"/>
      <c r="E180" s="68"/>
      <c r="F180" s="87"/>
      <c r="G180" s="68"/>
      <c r="H180" s="68"/>
      <c r="I180" s="68"/>
      <c r="J180" s="68"/>
      <c r="P180" s="68"/>
    </row>
    <row r="181" ht="15.75" customHeight="1">
      <c r="A181" s="89"/>
      <c r="B181" s="68"/>
      <c r="C181" s="68"/>
      <c r="D181" s="186"/>
      <c r="E181" s="68"/>
      <c r="F181" s="87"/>
      <c r="G181" s="68"/>
      <c r="H181" s="68"/>
      <c r="I181" s="68"/>
      <c r="J181" s="68"/>
      <c r="P181" s="68"/>
    </row>
    <row r="182" ht="15.75" customHeight="1">
      <c r="A182" s="89"/>
      <c r="B182" s="68"/>
      <c r="C182" s="68"/>
      <c r="D182" s="186"/>
      <c r="E182" s="68"/>
      <c r="F182" s="87"/>
      <c r="G182" s="68"/>
      <c r="H182" s="68"/>
      <c r="I182" s="68"/>
      <c r="J182" s="68"/>
      <c r="P182" s="68"/>
    </row>
    <row r="183" ht="15.75" customHeight="1">
      <c r="A183" s="89"/>
      <c r="B183" s="68"/>
      <c r="C183" s="68"/>
      <c r="D183" s="186"/>
      <c r="E183" s="68"/>
      <c r="F183" s="87"/>
      <c r="G183" s="68"/>
      <c r="H183" s="68"/>
      <c r="I183" s="68"/>
      <c r="J183" s="68"/>
      <c r="P183" s="68"/>
    </row>
    <row r="184" ht="15.75" customHeight="1">
      <c r="A184" s="89"/>
      <c r="B184" s="68"/>
      <c r="C184" s="68"/>
      <c r="D184" s="186"/>
      <c r="E184" s="68"/>
      <c r="F184" s="87"/>
      <c r="G184" s="68"/>
      <c r="H184" s="68"/>
      <c r="I184" s="68"/>
      <c r="J184" s="68"/>
      <c r="P184" s="68"/>
    </row>
    <row r="185" ht="15.75" customHeight="1">
      <c r="A185" s="89"/>
      <c r="B185" s="68"/>
      <c r="C185" s="68"/>
      <c r="D185" s="186"/>
      <c r="E185" s="68"/>
      <c r="F185" s="87"/>
      <c r="G185" s="68"/>
      <c r="H185" s="68"/>
      <c r="I185" s="68"/>
      <c r="J185" s="68"/>
      <c r="P185" s="68"/>
    </row>
    <row r="186" ht="15.75" customHeight="1">
      <c r="A186" s="89"/>
      <c r="B186" s="68"/>
      <c r="C186" s="68"/>
      <c r="D186" s="186"/>
      <c r="E186" s="68"/>
      <c r="F186" s="87"/>
      <c r="G186" s="68"/>
      <c r="H186" s="68"/>
      <c r="I186" s="68"/>
      <c r="J186" s="68"/>
      <c r="P186" s="68"/>
    </row>
    <row r="187" ht="15.75" customHeight="1">
      <c r="A187" s="89"/>
      <c r="B187" s="68"/>
      <c r="C187" s="68"/>
      <c r="D187" s="186"/>
      <c r="E187" s="68"/>
      <c r="F187" s="87"/>
      <c r="G187" s="68"/>
      <c r="H187" s="68"/>
      <c r="I187" s="68"/>
      <c r="J187" s="68"/>
      <c r="P187" s="68"/>
    </row>
    <row r="188" ht="15.75" customHeight="1">
      <c r="A188" s="89"/>
      <c r="B188" s="68"/>
      <c r="C188" s="68"/>
      <c r="D188" s="186"/>
      <c r="E188" s="68"/>
      <c r="F188" s="87"/>
      <c r="G188" s="68"/>
      <c r="H188" s="68"/>
      <c r="I188" s="68"/>
      <c r="J188" s="68"/>
      <c r="P188" s="68"/>
    </row>
    <row r="189" ht="15.75" customHeight="1">
      <c r="A189" s="89"/>
      <c r="B189" s="68"/>
      <c r="C189" s="68"/>
      <c r="D189" s="186"/>
      <c r="E189" s="68"/>
      <c r="F189" s="87"/>
      <c r="G189" s="68"/>
      <c r="H189" s="68"/>
      <c r="I189" s="68"/>
      <c r="J189" s="68"/>
      <c r="P189" s="68"/>
    </row>
    <row r="190" ht="15.75" customHeight="1">
      <c r="A190" s="89"/>
      <c r="B190" s="68"/>
      <c r="C190" s="68"/>
      <c r="D190" s="186"/>
      <c r="E190" s="68"/>
      <c r="F190" s="87"/>
      <c r="G190" s="68"/>
      <c r="H190" s="68"/>
      <c r="I190" s="68"/>
      <c r="J190" s="68"/>
      <c r="P190" s="68"/>
    </row>
    <row r="191" ht="15.75" customHeight="1">
      <c r="A191" s="89"/>
      <c r="B191" s="68"/>
      <c r="C191" s="68"/>
      <c r="D191" s="186"/>
      <c r="E191" s="68"/>
      <c r="F191" s="87"/>
      <c r="G191" s="68"/>
      <c r="H191" s="68"/>
      <c r="I191" s="68"/>
      <c r="J191" s="68"/>
      <c r="P191" s="68"/>
    </row>
    <row r="192" ht="15.75" customHeight="1">
      <c r="A192" s="89"/>
      <c r="B192" s="68"/>
      <c r="C192" s="68"/>
      <c r="D192" s="186"/>
      <c r="E192" s="68"/>
      <c r="F192" s="87"/>
      <c r="G192" s="68"/>
      <c r="H192" s="68"/>
      <c r="I192" s="68"/>
      <c r="J192" s="68"/>
      <c r="P192" s="68"/>
    </row>
    <row r="193" ht="15.75" customHeight="1">
      <c r="A193" s="89"/>
      <c r="B193" s="68"/>
      <c r="C193" s="68"/>
      <c r="D193" s="186"/>
      <c r="E193" s="68"/>
      <c r="F193" s="87"/>
      <c r="G193" s="68"/>
      <c r="H193" s="68"/>
      <c r="I193" s="68"/>
      <c r="J193" s="68"/>
      <c r="P193" s="68"/>
    </row>
    <row r="194" ht="15.75" customHeight="1">
      <c r="A194" s="89"/>
      <c r="B194" s="68"/>
      <c r="C194" s="68"/>
      <c r="D194" s="186"/>
      <c r="E194" s="68"/>
      <c r="F194" s="87"/>
      <c r="G194" s="68"/>
      <c r="H194" s="68"/>
      <c r="I194" s="68"/>
      <c r="J194" s="68"/>
      <c r="P194" s="68"/>
    </row>
    <row r="195" ht="15.75" customHeight="1">
      <c r="D195" s="186"/>
      <c r="F195" s="1017"/>
    </row>
    <row r="196" ht="15.75" customHeight="1">
      <c r="D196" s="186"/>
      <c r="F196" s="1017"/>
    </row>
    <row r="197" ht="15.75" customHeight="1">
      <c r="D197" s="186"/>
      <c r="F197" s="1017"/>
    </row>
    <row r="198" ht="15.75" customHeight="1">
      <c r="D198" s="186"/>
      <c r="F198" s="1017"/>
    </row>
    <row r="199" ht="15.75" customHeight="1">
      <c r="D199" s="186"/>
      <c r="F199" s="1017"/>
    </row>
    <row r="200" ht="15.75" customHeight="1">
      <c r="D200" s="186"/>
      <c r="F200" s="1017"/>
    </row>
    <row r="201" ht="15.75" customHeight="1">
      <c r="D201" s="186"/>
      <c r="F201" s="1017"/>
    </row>
    <row r="202" ht="15.75" customHeight="1">
      <c r="F202" s="1017"/>
    </row>
    <row r="203" ht="15.75" customHeight="1">
      <c r="F203" s="1017"/>
    </row>
    <row r="204" ht="15.75" customHeight="1">
      <c r="F204" s="1017"/>
    </row>
    <row r="205" ht="15.75" customHeight="1">
      <c r="F205" s="1017"/>
    </row>
    <row r="206" ht="15.75" customHeight="1">
      <c r="F206" s="1017"/>
    </row>
    <row r="207" ht="15.75" customHeight="1">
      <c r="F207" s="1017"/>
    </row>
    <row r="208" ht="15.75" customHeight="1">
      <c r="F208" s="1017"/>
    </row>
    <row r="209" ht="15.75" customHeight="1">
      <c r="F209" s="1017"/>
    </row>
    <row r="210" ht="15.75" customHeight="1">
      <c r="F210" s="1017"/>
    </row>
    <row r="211" ht="15.75" customHeight="1">
      <c r="F211" s="1017"/>
    </row>
    <row r="212" ht="15.75" customHeight="1">
      <c r="F212" s="1017"/>
    </row>
    <row r="213" ht="15.75" customHeight="1">
      <c r="F213" s="1017"/>
    </row>
    <row r="214" ht="15.75" customHeight="1">
      <c r="F214" s="1017"/>
    </row>
    <row r="215" ht="15.75" customHeight="1">
      <c r="F215" s="1017"/>
    </row>
    <row r="216" ht="15.75" customHeight="1">
      <c r="F216" s="1017"/>
    </row>
    <row r="217" ht="15.75" customHeight="1">
      <c r="F217" s="1017"/>
    </row>
    <row r="218" ht="15.75" customHeight="1">
      <c r="F218" s="1017"/>
    </row>
    <row r="219" ht="15.75" customHeight="1">
      <c r="F219" s="1017"/>
    </row>
    <row r="220" ht="15.75" customHeight="1">
      <c r="F220" s="1017"/>
    </row>
    <row r="221" ht="15.75" customHeight="1">
      <c r="F221" s="1017"/>
    </row>
    <row r="222" ht="15.75" customHeight="1">
      <c r="F222" s="1017"/>
    </row>
    <row r="223" ht="15.75" customHeight="1">
      <c r="F223" s="1017"/>
    </row>
    <row r="224" ht="15.75" customHeight="1">
      <c r="F224" s="1017"/>
    </row>
    <row r="225" ht="15.75" customHeight="1">
      <c r="F225" s="1017"/>
    </row>
    <row r="226" ht="15.75" customHeight="1">
      <c r="F226" s="1017"/>
    </row>
    <row r="227" ht="15.75" customHeight="1">
      <c r="F227" s="1017"/>
    </row>
    <row r="228" ht="15.75" customHeight="1">
      <c r="F228" s="1017"/>
    </row>
    <row r="229" ht="15.75" customHeight="1">
      <c r="F229" s="1017"/>
    </row>
    <row r="230" ht="15.75" customHeight="1">
      <c r="F230" s="1017"/>
    </row>
    <row r="231" ht="15.75" customHeight="1">
      <c r="F231" s="1017"/>
    </row>
    <row r="232" ht="15.75" customHeight="1">
      <c r="F232" s="1017"/>
    </row>
    <row r="233" ht="15.75" customHeight="1">
      <c r="F233" s="1017"/>
    </row>
    <row r="234" ht="15.75" customHeight="1">
      <c r="F234" s="1017"/>
    </row>
    <row r="235" ht="15.75" customHeight="1">
      <c r="F235" s="1017"/>
    </row>
    <row r="236" ht="15.75" customHeight="1">
      <c r="F236" s="1017"/>
    </row>
    <row r="237" ht="15.75" customHeight="1">
      <c r="F237" s="1017"/>
    </row>
    <row r="238" ht="15.75" customHeight="1">
      <c r="F238" s="1017"/>
    </row>
    <row r="239" ht="15.75" customHeight="1">
      <c r="F239" s="1017"/>
    </row>
    <row r="240" ht="15.75" customHeight="1">
      <c r="F240" s="1017"/>
    </row>
    <row r="241" ht="15.75" customHeight="1">
      <c r="F241" s="1017"/>
    </row>
    <row r="242" ht="15.75" customHeight="1">
      <c r="F242" s="1017"/>
    </row>
    <row r="243" ht="15.75" customHeight="1">
      <c r="F243" s="1017"/>
    </row>
    <row r="244" ht="15.75" customHeight="1">
      <c r="F244" s="1017"/>
    </row>
    <row r="245" ht="15.75" customHeight="1">
      <c r="F245" s="1017"/>
    </row>
    <row r="246" ht="15.75" customHeight="1">
      <c r="F246" s="1017"/>
    </row>
    <row r="247" ht="15.75" customHeight="1">
      <c r="F247" s="1017"/>
    </row>
    <row r="248" ht="15.75" customHeight="1">
      <c r="F248" s="1017"/>
    </row>
    <row r="249" ht="15.75" customHeight="1">
      <c r="F249" s="1017"/>
    </row>
    <row r="250" ht="15.75" customHeight="1">
      <c r="F250" s="1017"/>
    </row>
    <row r="251" ht="15.75" customHeight="1">
      <c r="F251" s="1017"/>
    </row>
    <row r="252" ht="15.75" customHeight="1">
      <c r="F252" s="1017"/>
    </row>
    <row r="253" ht="15.75" customHeight="1">
      <c r="F253" s="1017"/>
    </row>
    <row r="254" ht="15.75" customHeight="1">
      <c r="F254" s="1017"/>
    </row>
    <row r="255" ht="15.75" customHeight="1">
      <c r="F255" s="1017"/>
    </row>
    <row r="256" ht="15.75" customHeight="1">
      <c r="F256" s="1017"/>
    </row>
    <row r="257" ht="15.75" customHeight="1">
      <c r="F257" s="1017"/>
    </row>
    <row r="258" ht="15.75" customHeight="1">
      <c r="F258" s="1017"/>
    </row>
    <row r="259" ht="15.75" customHeight="1">
      <c r="F259" s="1017"/>
    </row>
    <row r="260" ht="15.75" customHeight="1">
      <c r="F260" s="1017"/>
    </row>
    <row r="261" ht="15.75" customHeight="1">
      <c r="F261" s="1017"/>
    </row>
    <row r="262" ht="15.75" customHeight="1">
      <c r="F262" s="1017"/>
    </row>
    <row r="263" ht="15.75" customHeight="1">
      <c r="F263" s="1017"/>
    </row>
    <row r="264" ht="15.75" customHeight="1">
      <c r="F264" s="1017"/>
    </row>
    <row r="265" ht="15.75" customHeight="1">
      <c r="F265" s="1017"/>
    </row>
    <row r="266" ht="15.75" customHeight="1">
      <c r="F266" s="1017"/>
    </row>
    <row r="267" ht="15.75" customHeight="1">
      <c r="F267" s="1017"/>
    </row>
    <row r="268" ht="15.75" customHeight="1">
      <c r="F268" s="1017"/>
    </row>
    <row r="269" ht="15.75" customHeight="1">
      <c r="F269" s="1017"/>
    </row>
    <row r="270" ht="15.75" customHeight="1">
      <c r="F270" s="1017"/>
    </row>
    <row r="271" ht="15.75" customHeight="1">
      <c r="F271" s="1017"/>
    </row>
    <row r="272" ht="15.75" customHeight="1">
      <c r="F272" s="1017"/>
    </row>
    <row r="273" ht="15.75" customHeight="1">
      <c r="F273" s="1017"/>
    </row>
    <row r="274" ht="15.75" customHeight="1">
      <c r="F274" s="1017"/>
    </row>
    <row r="275" ht="15.75" customHeight="1">
      <c r="F275" s="1017"/>
    </row>
    <row r="276" ht="15.75" customHeight="1">
      <c r="F276" s="1017"/>
    </row>
    <row r="277" ht="15.75" customHeight="1">
      <c r="F277" s="1017"/>
    </row>
    <row r="278" ht="15.75" customHeight="1">
      <c r="F278" s="1017"/>
    </row>
    <row r="279" ht="15.75" customHeight="1">
      <c r="F279" s="1017"/>
    </row>
    <row r="280" ht="15.75" customHeight="1">
      <c r="F280" s="1017"/>
    </row>
    <row r="281" ht="15.75" customHeight="1">
      <c r="F281" s="1017"/>
    </row>
    <row r="282" ht="15.75" customHeight="1">
      <c r="F282" s="1017"/>
    </row>
    <row r="283" ht="15.75" customHeight="1">
      <c r="F283" s="1017"/>
    </row>
    <row r="284" ht="15.75" customHeight="1">
      <c r="F284" s="1017"/>
    </row>
    <row r="285" ht="15.75" customHeight="1">
      <c r="F285" s="1017"/>
    </row>
    <row r="286" ht="15.75" customHeight="1">
      <c r="F286" s="1017"/>
    </row>
    <row r="287" ht="15.75" customHeight="1">
      <c r="F287" s="1017"/>
    </row>
    <row r="288" ht="15.75" customHeight="1">
      <c r="F288" s="1017"/>
    </row>
    <row r="289" ht="15.75" customHeight="1">
      <c r="F289" s="1017"/>
    </row>
    <row r="290" ht="15.75" customHeight="1">
      <c r="F290" s="1017"/>
    </row>
    <row r="291" ht="15.75" customHeight="1">
      <c r="F291" s="1017"/>
    </row>
    <row r="292" ht="15.75" customHeight="1">
      <c r="F292" s="1017"/>
    </row>
    <row r="293" ht="15.75" customHeight="1">
      <c r="F293" s="1017"/>
    </row>
    <row r="294" ht="15.75" customHeight="1">
      <c r="F294" s="1017"/>
    </row>
    <row r="295" ht="15.75" customHeight="1">
      <c r="F295" s="1017"/>
    </row>
    <row r="296" ht="15.75" customHeight="1">
      <c r="F296" s="1017"/>
    </row>
    <row r="297" ht="15.75" customHeight="1">
      <c r="F297" s="1017"/>
    </row>
    <row r="298" ht="15.75" customHeight="1">
      <c r="F298" s="1017"/>
    </row>
    <row r="299" ht="15.75" customHeight="1">
      <c r="F299" s="1017"/>
    </row>
    <row r="300" ht="15.75" customHeight="1">
      <c r="F300" s="1017"/>
    </row>
    <row r="301" ht="15.75" customHeight="1">
      <c r="F301" s="1017"/>
    </row>
    <row r="302" ht="15.75" customHeight="1">
      <c r="F302" s="1017"/>
    </row>
    <row r="303" ht="15.75" customHeight="1">
      <c r="F303" s="1017"/>
    </row>
    <row r="304" ht="15.75" customHeight="1">
      <c r="F304" s="1017"/>
    </row>
    <row r="305" ht="15.75" customHeight="1">
      <c r="F305" s="1017"/>
    </row>
    <row r="306" ht="15.75" customHeight="1">
      <c r="F306" s="1017"/>
    </row>
    <row r="307" ht="15.75" customHeight="1">
      <c r="F307" s="1017"/>
    </row>
    <row r="308" ht="15.75" customHeight="1">
      <c r="F308" s="1017"/>
    </row>
    <row r="309" ht="15.75" customHeight="1">
      <c r="F309" s="1017"/>
    </row>
    <row r="310" ht="15.75" customHeight="1">
      <c r="F310" s="1017"/>
    </row>
    <row r="311" ht="15.75" customHeight="1">
      <c r="F311" s="1017"/>
    </row>
    <row r="312" ht="15.75" customHeight="1">
      <c r="F312" s="1017"/>
    </row>
    <row r="313" ht="15.75" customHeight="1">
      <c r="F313" s="1017"/>
    </row>
    <row r="314" ht="15.75" customHeight="1">
      <c r="F314" s="1017"/>
    </row>
    <row r="315" ht="15.75" customHeight="1">
      <c r="F315" s="1017"/>
    </row>
    <row r="316" ht="15.75" customHeight="1">
      <c r="F316" s="1017"/>
    </row>
    <row r="317" ht="15.75" customHeight="1">
      <c r="F317" s="1017"/>
    </row>
    <row r="318" ht="15.75" customHeight="1">
      <c r="F318" s="1017"/>
    </row>
    <row r="319" ht="15.75" customHeight="1">
      <c r="F319" s="1017"/>
    </row>
    <row r="320" ht="15.75" customHeight="1">
      <c r="F320" s="1017"/>
    </row>
    <row r="321" ht="15.75" customHeight="1">
      <c r="F321" s="1017"/>
    </row>
    <row r="322" ht="15.75" customHeight="1">
      <c r="F322" s="1017"/>
    </row>
    <row r="323" ht="15.75" customHeight="1">
      <c r="F323" s="1017"/>
    </row>
    <row r="324" ht="15.75" customHeight="1">
      <c r="F324" s="1017"/>
    </row>
    <row r="325" ht="15.75" customHeight="1">
      <c r="F325" s="1017"/>
    </row>
    <row r="326" ht="15.75" customHeight="1">
      <c r="F326" s="1017"/>
    </row>
    <row r="327" ht="15.75" customHeight="1">
      <c r="F327" s="1017"/>
    </row>
    <row r="328" ht="15.75" customHeight="1">
      <c r="F328" s="1017"/>
    </row>
    <row r="329" ht="15.75" customHeight="1">
      <c r="F329" s="1017"/>
    </row>
    <row r="330" ht="15.75" customHeight="1">
      <c r="F330" s="1017"/>
    </row>
    <row r="331" ht="15.75" customHeight="1">
      <c r="F331" s="1017"/>
    </row>
    <row r="332" ht="15.75" customHeight="1">
      <c r="F332" s="1017"/>
    </row>
    <row r="333" ht="15.75" customHeight="1">
      <c r="F333" s="1017"/>
    </row>
    <row r="334" ht="15.75" customHeight="1">
      <c r="F334" s="1017"/>
    </row>
    <row r="335" ht="15.75" customHeight="1">
      <c r="F335" s="1017"/>
    </row>
    <row r="336" ht="15.75" customHeight="1">
      <c r="F336" s="1017"/>
    </row>
    <row r="337" ht="15.75" customHeight="1">
      <c r="F337" s="1017"/>
    </row>
    <row r="338" ht="15.75" customHeight="1">
      <c r="F338" s="1017"/>
    </row>
    <row r="339" ht="15.75" customHeight="1">
      <c r="F339" s="1017"/>
    </row>
    <row r="340" ht="15.75" customHeight="1">
      <c r="F340" s="1017"/>
    </row>
    <row r="341" ht="15.75" customHeight="1">
      <c r="F341" s="1017"/>
    </row>
    <row r="342" ht="15.75" customHeight="1">
      <c r="F342" s="1017"/>
    </row>
    <row r="343" ht="15.75" customHeight="1">
      <c r="F343" s="1017"/>
    </row>
    <row r="344" ht="15.75" customHeight="1">
      <c r="F344" s="1017"/>
    </row>
    <row r="345" ht="15.75" customHeight="1">
      <c r="F345" s="1017"/>
    </row>
    <row r="346" ht="15.75" customHeight="1">
      <c r="F346" s="1017"/>
    </row>
    <row r="347" ht="15.75" customHeight="1">
      <c r="F347" s="1017"/>
    </row>
    <row r="348" ht="15.75" customHeight="1">
      <c r="F348" s="1017"/>
    </row>
    <row r="349" ht="15.75" customHeight="1">
      <c r="F349" s="1017"/>
    </row>
    <row r="350" ht="15.75" customHeight="1">
      <c r="F350" s="1017"/>
    </row>
    <row r="351" ht="15.75" customHeight="1">
      <c r="F351" s="1017"/>
    </row>
    <row r="352" ht="15.75" customHeight="1">
      <c r="F352" s="1017"/>
    </row>
    <row r="353" ht="15.75" customHeight="1">
      <c r="F353" s="1017"/>
    </row>
    <row r="354" ht="15.75" customHeight="1">
      <c r="F354" s="1017"/>
    </row>
    <row r="355" ht="15.75" customHeight="1">
      <c r="F355" s="1017"/>
    </row>
    <row r="356" ht="15.75" customHeight="1">
      <c r="F356" s="1017"/>
    </row>
    <row r="357" ht="15.75" customHeight="1">
      <c r="F357" s="1017"/>
    </row>
    <row r="358" ht="15.75" customHeight="1">
      <c r="F358" s="1017"/>
    </row>
    <row r="359" ht="15.75" customHeight="1">
      <c r="F359" s="1017"/>
    </row>
    <row r="360" ht="15.75" customHeight="1">
      <c r="F360" s="1017"/>
    </row>
    <row r="361" ht="15.75" customHeight="1">
      <c r="F361" s="1017"/>
    </row>
    <row r="362" ht="15.75" customHeight="1">
      <c r="F362" s="1017"/>
    </row>
    <row r="363" ht="15.75" customHeight="1">
      <c r="F363" s="1017"/>
    </row>
    <row r="364" ht="15.75" customHeight="1">
      <c r="F364" s="1017"/>
    </row>
    <row r="365" ht="15.75" customHeight="1">
      <c r="F365" s="1017"/>
    </row>
    <row r="366" ht="15.75" customHeight="1">
      <c r="F366" s="1017"/>
    </row>
    <row r="367" ht="15.75" customHeight="1">
      <c r="F367" s="1017"/>
    </row>
    <row r="368" ht="15.75" customHeight="1">
      <c r="F368" s="1017"/>
    </row>
    <row r="369" ht="15.75" customHeight="1">
      <c r="F369" s="1017"/>
    </row>
    <row r="370" ht="15.75" customHeight="1">
      <c r="F370" s="1017"/>
    </row>
    <row r="371" ht="15.75" customHeight="1">
      <c r="F371" s="1017"/>
    </row>
    <row r="372" ht="15.75" customHeight="1">
      <c r="F372" s="1017"/>
    </row>
    <row r="373" ht="15.75" customHeight="1">
      <c r="F373" s="1017"/>
    </row>
    <row r="374" ht="15.75" customHeight="1">
      <c r="F374" s="1017"/>
    </row>
    <row r="375" ht="15.75" customHeight="1">
      <c r="F375" s="1017"/>
    </row>
    <row r="376" ht="15.75" customHeight="1">
      <c r="F376" s="1017"/>
    </row>
    <row r="377" ht="15.75" customHeight="1">
      <c r="F377" s="1017"/>
    </row>
    <row r="378" ht="15.75" customHeight="1">
      <c r="F378" s="1017"/>
    </row>
    <row r="379" ht="15.75" customHeight="1">
      <c r="F379" s="1017"/>
    </row>
    <row r="380" ht="15.75" customHeight="1">
      <c r="F380" s="1017"/>
    </row>
    <row r="381" ht="15.75" customHeight="1">
      <c r="F381" s="1017"/>
    </row>
    <row r="382" ht="15.75" customHeight="1">
      <c r="F382" s="1017"/>
    </row>
    <row r="383" ht="15.75" customHeight="1">
      <c r="F383" s="1017"/>
    </row>
    <row r="384" ht="15.75" customHeight="1">
      <c r="F384" s="1017"/>
    </row>
    <row r="385" ht="15.75" customHeight="1">
      <c r="F385" s="1017"/>
    </row>
    <row r="386" ht="15.75" customHeight="1">
      <c r="F386" s="1017"/>
    </row>
    <row r="387" ht="15.75" customHeight="1">
      <c r="F387" s="1017"/>
    </row>
    <row r="388" ht="15.75" customHeight="1">
      <c r="F388" s="1017"/>
    </row>
    <row r="389" ht="15.75" customHeight="1">
      <c r="F389" s="1017"/>
    </row>
    <row r="390" ht="15.75" customHeight="1">
      <c r="F390" s="1017"/>
    </row>
    <row r="391" ht="15.75" customHeight="1">
      <c r="F391" s="1017"/>
    </row>
    <row r="392" ht="15.75" customHeight="1">
      <c r="F392" s="1017"/>
    </row>
    <row r="393" ht="15.75" customHeight="1">
      <c r="F393" s="1017"/>
    </row>
    <row r="394" ht="15.75" customHeight="1">
      <c r="F394" s="1017"/>
    </row>
    <row r="395" ht="15.75" customHeight="1">
      <c r="F395" s="1017"/>
    </row>
    <row r="396" ht="15.75" customHeight="1">
      <c r="F396" s="1017"/>
    </row>
    <row r="397" ht="15.75" customHeight="1">
      <c r="F397" s="1017"/>
    </row>
    <row r="398" ht="15.75" customHeight="1">
      <c r="F398" s="1017"/>
    </row>
    <row r="399" ht="15.75" customHeight="1">
      <c r="F399" s="1017"/>
    </row>
    <row r="400" ht="15.75" customHeight="1">
      <c r="F400" s="1017"/>
    </row>
    <row r="401" ht="15.75" customHeight="1">
      <c r="F401" s="1017"/>
    </row>
    <row r="402" ht="15.75" customHeight="1">
      <c r="F402" s="1017"/>
    </row>
    <row r="403" ht="15.75" customHeight="1">
      <c r="F403" s="1017"/>
    </row>
    <row r="404" ht="15.75" customHeight="1">
      <c r="F404" s="1017"/>
    </row>
    <row r="405" ht="15.75" customHeight="1">
      <c r="F405" s="1017"/>
    </row>
    <row r="406" ht="15.75" customHeight="1">
      <c r="F406" s="1017"/>
    </row>
    <row r="407" ht="15.75" customHeight="1">
      <c r="F407" s="1017"/>
    </row>
    <row r="408" ht="15.75" customHeight="1">
      <c r="F408" s="1017"/>
    </row>
    <row r="409" ht="15.75" customHeight="1">
      <c r="F409" s="1017"/>
    </row>
    <row r="410" ht="15.75" customHeight="1">
      <c r="F410" s="1017"/>
    </row>
    <row r="411" ht="15.75" customHeight="1">
      <c r="F411" s="1017"/>
    </row>
    <row r="412" ht="15.75" customHeight="1">
      <c r="F412" s="1017"/>
    </row>
    <row r="413" ht="15.75" customHeight="1">
      <c r="F413" s="1017"/>
    </row>
    <row r="414" ht="15.75" customHeight="1">
      <c r="F414" s="1017"/>
    </row>
    <row r="415" ht="15.75" customHeight="1">
      <c r="F415" s="1017"/>
    </row>
    <row r="416" ht="15.75" customHeight="1">
      <c r="F416" s="1017"/>
    </row>
    <row r="417" ht="15.75" customHeight="1">
      <c r="F417" s="1017"/>
    </row>
    <row r="418" ht="15.75" customHeight="1">
      <c r="F418" s="1017"/>
    </row>
    <row r="419" ht="15.75" customHeight="1">
      <c r="F419" s="1017"/>
    </row>
    <row r="420" ht="15.75" customHeight="1">
      <c r="F420" s="1017"/>
    </row>
    <row r="421" ht="15.75" customHeight="1">
      <c r="F421" s="1017"/>
    </row>
    <row r="422" ht="15.75" customHeight="1">
      <c r="F422" s="1017"/>
    </row>
    <row r="423" ht="15.75" customHeight="1">
      <c r="F423" s="1017"/>
    </row>
    <row r="424" ht="15.75" customHeight="1">
      <c r="F424" s="1017"/>
    </row>
    <row r="425" ht="15.75" customHeight="1">
      <c r="F425" s="1017"/>
    </row>
    <row r="426" ht="15.75" customHeight="1">
      <c r="F426" s="1017"/>
    </row>
    <row r="427" ht="15.75" customHeight="1">
      <c r="F427" s="1017"/>
    </row>
    <row r="428" ht="15.75" customHeight="1">
      <c r="F428" s="1017"/>
    </row>
    <row r="429" ht="15.75" customHeight="1">
      <c r="F429" s="1017"/>
    </row>
    <row r="430" ht="15.75" customHeight="1">
      <c r="F430" s="1017"/>
    </row>
    <row r="431" ht="15.75" customHeight="1">
      <c r="F431" s="1017"/>
    </row>
    <row r="432" ht="15.75" customHeight="1">
      <c r="F432" s="1017"/>
    </row>
    <row r="433" ht="15.75" customHeight="1">
      <c r="F433" s="1017"/>
    </row>
    <row r="434" ht="15.75" customHeight="1">
      <c r="F434" s="1017"/>
    </row>
    <row r="435" ht="15.75" customHeight="1">
      <c r="F435" s="1017"/>
    </row>
    <row r="436" ht="15.75" customHeight="1">
      <c r="F436" s="1017"/>
    </row>
    <row r="437" ht="15.75" customHeight="1">
      <c r="F437" s="1017"/>
    </row>
    <row r="438" ht="15.75" customHeight="1">
      <c r="F438" s="1017"/>
    </row>
    <row r="439" ht="15.75" customHeight="1">
      <c r="F439" s="1017"/>
    </row>
    <row r="440" ht="15.75" customHeight="1">
      <c r="F440" s="1017"/>
    </row>
    <row r="441" ht="15.75" customHeight="1">
      <c r="F441" s="1017"/>
    </row>
    <row r="442" ht="15.75" customHeight="1">
      <c r="F442" s="1017"/>
    </row>
    <row r="443" ht="15.75" customHeight="1">
      <c r="F443" s="1017"/>
    </row>
    <row r="444" ht="15.75" customHeight="1">
      <c r="F444" s="1017"/>
    </row>
    <row r="445" ht="15.75" customHeight="1">
      <c r="F445" s="1017"/>
    </row>
    <row r="446" ht="15.75" customHeight="1">
      <c r="F446" s="1017"/>
    </row>
    <row r="447" ht="15.75" customHeight="1">
      <c r="F447" s="1017"/>
    </row>
    <row r="448" ht="15.75" customHeight="1">
      <c r="F448" s="1017"/>
    </row>
    <row r="449" ht="15.75" customHeight="1">
      <c r="F449" s="1017"/>
    </row>
    <row r="450" ht="15.75" customHeight="1">
      <c r="F450" s="1017"/>
    </row>
    <row r="451" ht="15.75" customHeight="1">
      <c r="F451" s="1017"/>
    </row>
    <row r="452" ht="15.75" customHeight="1">
      <c r="F452" s="1017"/>
    </row>
    <row r="453" ht="15.75" customHeight="1">
      <c r="F453" s="1017"/>
    </row>
    <row r="454" ht="15.75" customHeight="1">
      <c r="F454" s="1017"/>
    </row>
    <row r="455" ht="15.75" customHeight="1">
      <c r="F455" s="1017"/>
    </row>
    <row r="456" ht="15.75" customHeight="1">
      <c r="F456" s="1017"/>
    </row>
    <row r="457" ht="15.75" customHeight="1">
      <c r="F457" s="1017"/>
    </row>
    <row r="458" ht="15.75" customHeight="1">
      <c r="F458" s="1017"/>
    </row>
    <row r="459" ht="15.75" customHeight="1">
      <c r="F459" s="1017"/>
    </row>
    <row r="460" ht="15.75" customHeight="1">
      <c r="F460" s="1017"/>
    </row>
    <row r="461" ht="15.75" customHeight="1">
      <c r="F461" s="1017"/>
    </row>
    <row r="462" ht="15.75" customHeight="1">
      <c r="F462" s="1017"/>
    </row>
    <row r="463" ht="15.75" customHeight="1">
      <c r="F463" s="1017"/>
    </row>
    <row r="464" ht="15.75" customHeight="1">
      <c r="F464" s="1017"/>
    </row>
    <row r="465" ht="15.75" customHeight="1">
      <c r="F465" s="1017"/>
    </row>
    <row r="466" ht="15.75" customHeight="1">
      <c r="F466" s="1017"/>
    </row>
    <row r="467" ht="15.75" customHeight="1">
      <c r="F467" s="1017"/>
    </row>
    <row r="468" ht="15.75" customHeight="1">
      <c r="F468" s="1017"/>
    </row>
    <row r="469" ht="15.75" customHeight="1">
      <c r="F469" s="1017"/>
    </row>
    <row r="470" ht="15.75" customHeight="1">
      <c r="F470" s="1017"/>
    </row>
    <row r="471" ht="15.75" customHeight="1">
      <c r="F471" s="1017"/>
    </row>
    <row r="472" ht="15.75" customHeight="1">
      <c r="F472" s="1017"/>
    </row>
    <row r="473" ht="15.75" customHeight="1">
      <c r="F473" s="1017"/>
    </row>
    <row r="474" ht="15.75" customHeight="1">
      <c r="F474" s="1017"/>
    </row>
    <row r="475" ht="15.75" customHeight="1">
      <c r="F475" s="1017"/>
    </row>
    <row r="476" ht="15.75" customHeight="1">
      <c r="F476" s="1017"/>
    </row>
    <row r="477" ht="15.75" customHeight="1">
      <c r="F477" s="1017"/>
    </row>
    <row r="478" ht="15.75" customHeight="1">
      <c r="F478" s="1017"/>
    </row>
    <row r="479" ht="15.75" customHeight="1">
      <c r="F479" s="1017"/>
    </row>
    <row r="480" ht="15.75" customHeight="1">
      <c r="F480" s="1017"/>
    </row>
    <row r="481" ht="15.75" customHeight="1">
      <c r="F481" s="1017"/>
    </row>
    <row r="482" ht="15.75" customHeight="1">
      <c r="F482" s="1017"/>
    </row>
    <row r="483" ht="15.75" customHeight="1">
      <c r="F483" s="1017"/>
    </row>
    <row r="484" ht="15.75" customHeight="1">
      <c r="F484" s="1017"/>
    </row>
    <row r="485" ht="15.75" customHeight="1">
      <c r="F485" s="1017"/>
    </row>
    <row r="486" ht="15.75" customHeight="1">
      <c r="F486" s="1017"/>
    </row>
    <row r="487" ht="15.75" customHeight="1">
      <c r="F487" s="1017"/>
    </row>
    <row r="488" ht="15.75" customHeight="1">
      <c r="F488" s="1017"/>
    </row>
    <row r="489" ht="15.75" customHeight="1">
      <c r="F489" s="1017"/>
    </row>
    <row r="490" ht="15.75" customHeight="1">
      <c r="F490" s="1017"/>
    </row>
    <row r="491" ht="15.75" customHeight="1">
      <c r="F491" s="1017"/>
    </row>
    <row r="492" ht="15.75" customHeight="1">
      <c r="F492" s="1017"/>
    </row>
    <row r="493" ht="15.75" customHeight="1">
      <c r="F493" s="1017"/>
    </row>
    <row r="494" ht="15.75" customHeight="1">
      <c r="F494" s="1017"/>
    </row>
    <row r="495" ht="15.75" customHeight="1">
      <c r="F495" s="1017"/>
    </row>
    <row r="496" ht="15.75" customHeight="1">
      <c r="F496" s="1017"/>
    </row>
    <row r="497" ht="15.75" customHeight="1">
      <c r="F497" s="1017"/>
    </row>
    <row r="498" ht="15.75" customHeight="1">
      <c r="F498" s="1017"/>
    </row>
    <row r="499" ht="15.75" customHeight="1">
      <c r="F499" s="1017"/>
    </row>
    <row r="500" ht="15.75" customHeight="1">
      <c r="F500" s="1017"/>
    </row>
    <row r="501" ht="15.75" customHeight="1">
      <c r="F501" s="1017"/>
    </row>
    <row r="502" ht="15.75" customHeight="1">
      <c r="F502" s="1017"/>
    </row>
    <row r="503" ht="15.75" customHeight="1">
      <c r="F503" s="1017"/>
    </row>
    <row r="504" ht="15.75" customHeight="1">
      <c r="F504" s="1017"/>
    </row>
    <row r="505" ht="15.75" customHeight="1">
      <c r="F505" s="1017"/>
    </row>
    <row r="506" ht="15.75" customHeight="1">
      <c r="F506" s="1017"/>
    </row>
    <row r="507" ht="15.75" customHeight="1">
      <c r="F507" s="1017"/>
    </row>
    <row r="508" ht="15.75" customHeight="1">
      <c r="F508" s="1017"/>
    </row>
    <row r="509" ht="15.75" customHeight="1">
      <c r="F509" s="1017"/>
    </row>
    <row r="510" ht="15.75" customHeight="1">
      <c r="F510" s="1017"/>
    </row>
    <row r="511" ht="15.75" customHeight="1">
      <c r="F511" s="1017"/>
    </row>
    <row r="512" ht="15.75" customHeight="1">
      <c r="F512" s="1017"/>
    </row>
    <row r="513" ht="15.75" customHeight="1">
      <c r="F513" s="1017"/>
    </row>
    <row r="514" ht="15.75" customHeight="1">
      <c r="F514" s="1017"/>
    </row>
    <row r="515" ht="15.75" customHeight="1">
      <c r="F515" s="1017"/>
    </row>
    <row r="516" ht="15.75" customHeight="1">
      <c r="F516" s="1017"/>
    </row>
    <row r="517" ht="15.75" customHeight="1">
      <c r="F517" s="1017"/>
    </row>
    <row r="518" ht="15.75" customHeight="1">
      <c r="F518" s="1017"/>
    </row>
    <row r="519" ht="15.75" customHeight="1">
      <c r="F519" s="1017"/>
    </row>
    <row r="520" ht="15.75" customHeight="1">
      <c r="F520" s="1017"/>
    </row>
    <row r="521" ht="15.75" customHeight="1">
      <c r="F521" s="1017"/>
    </row>
    <row r="522" ht="15.75" customHeight="1">
      <c r="F522" s="1017"/>
    </row>
    <row r="523" ht="15.75" customHeight="1">
      <c r="F523" s="1017"/>
    </row>
    <row r="524" ht="15.75" customHeight="1">
      <c r="F524" s="1017"/>
    </row>
    <row r="525" ht="15.75" customHeight="1">
      <c r="F525" s="1017"/>
    </row>
    <row r="526" ht="15.75" customHeight="1">
      <c r="F526" s="1017"/>
    </row>
    <row r="527" ht="15.75" customHeight="1">
      <c r="F527" s="1017"/>
    </row>
    <row r="528" ht="15.75" customHeight="1">
      <c r="F528" s="1017"/>
    </row>
    <row r="529" ht="15.75" customHeight="1">
      <c r="F529" s="1017"/>
    </row>
    <row r="530" ht="15.75" customHeight="1">
      <c r="F530" s="1017"/>
    </row>
    <row r="531" ht="15.75" customHeight="1">
      <c r="F531" s="1017"/>
    </row>
    <row r="532" ht="15.75" customHeight="1">
      <c r="F532" s="1017"/>
    </row>
    <row r="533" ht="15.75" customHeight="1">
      <c r="F533" s="1017"/>
    </row>
    <row r="534" ht="15.75" customHeight="1">
      <c r="F534" s="1017"/>
    </row>
    <row r="535" ht="15.75" customHeight="1">
      <c r="F535" s="1017"/>
    </row>
    <row r="536" ht="15.75" customHeight="1">
      <c r="F536" s="1017"/>
    </row>
    <row r="537" ht="15.75" customHeight="1">
      <c r="F537" s="1017"/>
    </row>
    <row r="538" ht="15.75" customHeight="1">
      <c r="F538" s="1017"/>
    </row>
    <row r="539" ht="15.75" customHeight="1">
      <c r="F539" s="1017"/>
    </row>
    <row r="540" ht="15.75" customHeight="1">
      <c r="F540" s="1017"/>
    </row>
    <row r="541" ht="15.75" customHeight="1">
      <c r="F541" s="1017"/>
    </row>
    <row r="542" ht="15.75" customHeight="1">
      <c r="F542" s="1017"/>
    </row>
    <row r="543" ht="15.75" customHeight="1">
      <c r="F543" s="1017"/>
    </row>
    <row r="544" ht="15.75" customHeight="1">
      <c r="F544" s="1017"/>
    </row>
    <row r="545" ht="15.75" customHeight="1">
      <c r="F545" s="1017"/>
    </row>
    <row r="546" ht="15.75" customHeight="1">
      <c r="F546" s="1017"/>
    </row>
    <row r="547" ht="15.75" customHeight="1">
      <c r="F547" s="1017"/>
    </row>
    <row r="548" ht="15.75" customHeight="1">
      <c r="F548" s="1017"/>
    </row>
    <row r="549" ht="15.75" customHeight="1">
      <c r="F549" s="1017"/>
    </row>
    <row r="550" ht="15.75" customHeight="1">
      <c r="F550" s="1017"/>
    </row>
    <row r="551" ht="15.75" customHeight="1">
      <c r="F551" s="1017"/>
    </row>
    <row r="552" ht="15.75" customHeight="1">
      <c r="F552" s="1017"/>
    </row>
    <row r="553" ht="15.75" customHeight="1">
      <c r="F553" s="1017"/>
    </row>
    <row r="554" ht="15.75" customHeight="1">
      <c r="F554" s="1017"/>
    </row>
    <row r="555" ht="15.75" customHeight="1">
      <c r="F555" s="1017"/>
    </row>
    <row r="556" ht="15.75" customHeight="1">
      <c r="F556" s="1017"/>
    </row>
    <row r="557" ht="15.75" customHeight="1">
      <c r="F557" s="1017"/>
    </row>
    <row r="558" ht="15.75" customHeight="1">
      <c r="F558" s="1017"/>
    </row>
    <row r="559" ht="15.75" customHeight="1">
      <c r="F559" s="1017"/>
    </row>
    <row r="560" ht="15.75" customHeight="1">
      <c r="F560" s="1017"/>
    </row>
    <row r="561" ht="15.75" customHeight="1">
      <c r="F561" s="1017"/>
    </row>
    <row r="562" ht="15.75" customHeight="1">
      <c r="F562" s="1017"/>
    </row>
    <row r="563" ht="15.75" customHeight="1">
      <c r="F563" s="1017"/>
    </row>
    <row r="564" ht="15.75" customHeight="1">
      <c r="F564" s="1017"/>
    </row>
    <row r="565" ht="15.75" customHeight="1">
      <c r="F565" s="1017"/>
    </row>
    <row r="566" ht="15.75" customHeight="1">
      <c r="F566" s="1017"/>
    </row>
    <row r="567" ht="15.75" customHeight="1">
      <c r="F567" s="1017"/>
    </row>
    <row r="568" ht="15.75" customHeight="1">
      <c r="F568" s="1017"/>
    </row>
    <row r="569" ht="15.75" customHeight="1">
      <c r="F569" s="1017"/>
    </row>
    <row r="570" ht="15.75" customHeight="1">
      <c r="F570" s="1017"/>
    </row>
    <row r="571" ht="15.75" customHeight="1">
      <c r="F571" s="1017"/>
    </row>
    <row r="572" ht="15.75" customHeight="1">
      <c r="F572" s="1017"/>
    </row>
    <row r="573" ht="15.75" customHeight="1">
      <c r="F573" s="1017"/>
    </row>
    <row r="574" ht="15.75" customHeight="1">
      <c r="F574" s="1017"/>
    </row>
    <row r="575" ht="15.75" customHeight="1">
      <c r="F575" s="1017"/>
    </row>
    <row r="576" ht="15.75" customHeight="1">
      <c r="F576" s="1017"/>
    </row>
    <row r="577" ht="15.75" customHeight="1">
      <c r="F577" s="1017"/>
    </row>
    <row r="578" ht="15.75" customHeight="1">
      <c r="F578" s="1017"/>
    </row>
    <row r="579" ht="15.75" customHeight="1">
      <c r="F579" s="1017"/>
    </row>
    <row r="580" ht="15.75" customHeight="1">
      <c r="F580" s="1017"/>
    </row>
    <row r="581" ht="15.75" customHeight="1">
      <c r="F581" s="1017"/>
    </row>
    <row r="582" ht="15.75" customHeight="1">
      <c r="F582" s="1017"/>
    </row>
    <row r="583" ht="15.75" customHeight="1">
      <c r="F583" s="1017"/>
    </row>
    <row r="584" ht="15.75" customHeight="1">
      <c r="F584" s="1017"/>
    </row>
    <row r="585" ht="15.75" customHeight="1">
      <c r="F585" s="1017"/>
    </row>
    <row r="586" ht="15.75" customHeight="1">
      <c r="F586" s="1017"/>
    </row>
    <row r="587" ht="15.75" customHeight="1">
      <c r="F587" s="1017"/>
    </row>
    <row r="588" ht="15.75" customHeight="1">
      <c r="F588" s="1017"/>
    </row>
    <row r="589" ht="15.75" customHeight="1">
      <c r="F589" s="1017"/>
    </row>
    <row r="590" ht="15.75" customHeight="1">
      <c r="F590" s="1017"/>
    </row>
    <row r="591" ht="15.75" customHeight="1">
      <c r="F591" s="1017"/>
    </row>
    <row r="592" ht="15.75" customHeight="1">
      <c r="F592" s="1017"/>
    </row>
    <row r="593" ht="15.75" customHeight="1">
      <c r="F593" s="1017"/>
    </row>
    <row r="594" ht="15.75" customHeight="1">
      <c r="F594" s="1017"/>
    </row>
    <row r="595" ht="15.75" customHeight="1">
      <c r="F595" s="1017"/>
    </row>
    <row r="596" ht="15.75" customHeight="1">
      <c r="F596" s="1017"/>
    </row>
    <row r="597" ht="15.75" customHeight="1">
      <c r="F597" s="1017"/>
    </row>
    <row r="598" ht="15.75" customHeight="1">
      <c r="F598" s="1017"/>
    </row>
    <row r="599" ht="15.75" customHeight="1">
      <c r="F599" s="1017"/>
    </row>
    <row r="600" ht="15.75" customHeight="1">
      <c r="F600" s="1017"/>
    </row>
    <row r="601" ht="15.75" customHeight="1">
      <c r="F601" s="1017"/>
    </row>
    <row r="602" ht="15.75" customHeight="1">
      <c r="F602" s="1017"/>
    </row>
    <row r="603" ht="15.75" customHeight="1">
      <c r="F603" s="1017"/>
    </row>
    <row r="604" ht="15.75" customHeight="1">
      <c r="F604" s="1017"/>
    </row>
    <row r="605" ht="15.75" customHeight="1">
      <c r="F605" s="1017"/>
    </row>
    <row r="606" ht="15.75" customHeight="1">
      <c r="F606" s="1017"/>
    </row>
    <row r="607" ht="15.75" customHeight="1">
      <c r="F607" s="1017"/>
    </row>
    <row r="608" ht="15.75" customHeight="1">
      <c r="F608" s="1017"/>
    </row>
    <row r="609" ht="15.75" customHeight="1">
      <c r="F609" s="1017"/>
    </row>
    <row r="610" ht="15.75" customHeight="1">
      <c r="F610" s="1017"/>
    </row>
    <row r="611" ht="15.75" customHeight="1">
      <c r="F611" s="1017"/>
    </row>
    <row r="612" ht="15.75" customHeight="1">
      <c r="F612" s="1017"/>
    </row>
    <row r="613" ht="15.75" customHeight="1">
      <c r="F613" s="1017"/>
    </row>
    <row r="614" ht="15.75" customHeight="1">
      <c r="F614" s="1017"/>
    </row>
    <row r="615" ht="15.75" customHeight="1">
      <c r="F615" s="1017"/>
    </row>
    <row r="616" ht="15.75" customHeight="1">
      <c r="F616" s="1017"/>
    </row>
    <row r="617" ht="15.75" customHeight="1">
      <c r="F617" s="1017"/>
    </row>
    <row r="618" ht="15.75" customHeight="1">
      <c r="F618" s="1017"/>
    </row>
    <row r="619" ht="15.75" customHeight="1">
      <c r="F619" s="1017"/>
    </row>
    <row r="620" ht="15.75" customHeight="1">
      <c r="F620" s="1017"/>
    </row>
    <row r="621" ht="15.75" customHeight="1">
      <c r="F621" s="1017"/>
    </row>
    <row r="622" ht="15.75" customHeight="1">
      <c r="F622" s="1017"/>
    </row>
    <row r="623" ht="15.75" customHeight="1">
      <c r="F623" s="1017"/>
    </row>
    <row r="624" ht="15.75" customHeight="1">
      <c r="F624" s="1017"/>
    </row>
    <row r="625" ht="15.75" customHeight="1">
      <c r="F625" s="1017"/>
    </row>
    <row r="626" ht="15.75" customHeight="1">
      <c r="F626" s="1017"/>
    </row>
    <row r="627" ht="15.75" customHeight="1">
      <c r="F627" s="1017"/>
    </row>
    <row r="628" ht="15.75" customHeight="1">
      <c r="F628" s="1017"/>
    </row>
    <row r="629" ht="15.75" customHeight="1">
      <c r="F629" s="1017"/>
    </row>
    <row r="630" ht="15.75" customHeight="1">
      <c r="F630" s="1017"/>
    </row>
    <row r="631" ht="15.75" customHeight="1">
      <c r="F631" s="1017"/>
    </row>
    <row r="632" ht="15.75" customHeight="1">
      <c r="F632" s="1017"/>
    </row>
    <row r="633" ht="15.75" customHeight="1">
      <c r="F633" s="1017"/>
    </row>
    <row r="634" ht="15.75" customHeight="1">
      <c r="F634" s="1017"/>
    </row>
    <row r="635" ht="15.75" customHeight="1">
      <c r="F635" s="1017"/>
    </row>
    <row r="636" ht="15.75" customHeight="1">
      <c r="F636" s="1017"/>
    </row>
    <row r="637" ht="15.75" customHeight="1">
      <c r="F637" s="1017"/>
    </row>
    <row r="638" ht="15.75" customHeight="1">
      <c r="F638" s="1017"/>
    </row>
    <row r="639" ht="15.75" customHeight="1">
      <c r="F639" s="1017"/>
    </row>
    <row r="640" ht="15.75" customHeight="1">
      <c r="F640" s="1017"/>
    </row>
    <row r="641" ht="15.75" customHeight="1">
      <c r="F641" s="1017"/>
    </row>
    <row r="642" ht="15.75" customHeight="1">
      <c r="F642" s="1017"/>
    </row>
    <row r="643" ht="15.75" customHeight="1">
      <c r="F643" s="1017"/>
    </row>
    <row r="644" ht="15.75" customHeight="1">
      <c r="F644" s="1017"/>
    </row>
    <row r="645" ht="15.75" customHeight="1">
      <c r="F645" s="1017"/>
    </row>
    <row r="646" ht="15.75" customHeight="1">
      <c r="F646" s="1017"/>
    </row>
    <row r="647" ht="15.75" customHeight="1">
      <c r="F647" s="1017"/>
    </row>
    <row r="648" ht="15.75" customHeight="1">
      <c r="F648" s="1017"/>
    </row>
    <row r="649" ht="15.75" customHeight="1">
      <c r="F649" s="1017"/>
    </row>
    <row r="650" ht="15.75" customHeight="1">
      <c r="F650" s="1017"/>
    </row>
    <row r="651" ht="15.75" customHeight="1">
      <c r="F651" s="1017"/>
    </row>
    <row r="652" ht="15.75" customHeight="1">
      <c r="F652" s="1017"/>
    </row>
    <row r="653" ht="15.75" customHeight="1">
      <c r="F653" s="1017"/>
    </row>
    <row r="654" ht="15.75" customHeight="1">
      <c r="F654" s="1017"/>
    </row>
    <row r="655" ht="15.75" customHeight="1">
      <c r="F655" s="1017"/>
    </row>
    <row r="656" ht="15.75" customHeight="1">
      <c r="F656" s="1017"/>
    </row>
    <row r="657" ht="15.75" customHeight="1">
      <c r="F657" s="1017"/>
    </row>
    <row r="658" ht="15.75" customHeight="1">
      <c r="F658" s="1017"/>
    </row>
    <row r="659" ht="15.75" customHeight="1">
      <c r="F659" s="1017"/>
    </row>
    <row r="660" ht="15.75" customHeight="1">
      <c r="F660" s="1017"/>
    </row>
    <row r="661" ht="15.75" customHeight="1">
      <c r="F661" s="1017"/>
    </row>
    <row r="662" ht="15.75" customHeight="1">
      <c r="F662" s="1017"/>
    </row>
    <row r="663" ht="15.75" customHeight="1">
      <c r="F663" s="1017"/>
    </row>
    <row r="664" ht="15.75" customHeight="1">
      <c r="F664" s="1017"/>
    </row>
    <row r="665" ht="15.75" customHeight="1">
      <c r="F665" s="1017"/>
    </row>
    <row r="666" ht="15.75" customHeight="1">
      <c r="F666" s="1017"/>
    </row>
    <row r="667" ht="15.75" customHeight="1">
      <c r="F667" s="1017"/>
    </row>
    <row r="668" ht="15.75" customHeight="1">
      <c r="F668" s="1017"/>
    </row>
    <row r="669" ht="15.75" customHeight="1">
      <c r="F669" s="1017"/>
    </row>
    <row r="670" ht="15.75" customHeight="1">
      <c r="F670" s="1017"/>
    </row>
    <row r="671" ht="15.75" customHeight="1">
      <c r="F671" s="1017"/>
    </row>
    <row r="672" ht="15.75" customHeight="1">
      <c r="F672" s="1017"/>
    </row>
    <row r="673" ht="15.75" customHeight="1">
      <c r="F673" s="1017"/>
    </row>
    <row r="674" ht="15.75" customHeight="1">
      <c r="F674" s="1017"/>
    </row>
    <row r="675" ht="15.75" customHeight="1">
      <c r="F675" s="1017"/>
    </row>
    <row r="676" ht="15.75" customHeight="1">
      <c r="F676" s="1017"/>
    </row>
    <row r="677" ht="15.75" customHeight="1">
      <c r="F677" s="1017"/>
    </row>
    <row r="678" ht="15.75" customHeight="1">
      <c r="F678" s="1017"/>
    </row>
    <row r="679" ht="15.75" customHeight="1">
      <c r="F679" s="1017"/>
    </row>
    <row r="680" ht="15.75" customHeight="1">
      <c r="F680" s="1017"/>
    </row>
    <row r="681" ht="15.75" customHeight="1">
      <c r="F681" s="1017"/>
    </row>
    <row r="682" ht="15.75" customHeight="1">
      <c r="F682" s="1017"/>
    </row>
    <row r="683" ht="15.75" customHeight="1">
      <c r="F683" s="1017"/>
    </row>
    <row r="684" ht="15.75" customHeight="1">
      <c r="F684" s="1017"/>
    </row>
    <row r="685" ht="15.75" customHeight="1">
      <c r="F685" s="1017"/>
    </row>
    <row r="686" ht="15.75" customHeight="1">
      <c r="F686" s="1017"/>
    </row>
    <row r="687" ht="15.75" customHeight="1">
      <c r="F687" s="1017"/>
    </row>
    <row r="688" ht="15.75" customHeight="1">
      <c r="F688" s="1017"/>
    </row>
    <row r="689" ht="15.75" customHeight="1">
      <c r="F689" s="1017"/>
    </row>
    <row r="690" ht="15.75" customHeight="1">
      <c r="F690" s="1017"/>
    </row>
    <row r="691" ht="15.75" customHeight="1">
      <c r="F691" s="1017"/>
    </row>
    <row r="692" ht="15.75" customHeight="1">
      <c r="F692" s="1017"/>
    </row>
    <row r="693" ht="15.75" customHeight="1">
      <c r="F693" s="1017"/>
    </row>
    <row r="694" ht="15.75" customHeight="1">
      <c r="F694" s="1017"/>
    </row>
    <row r="695" ht="15.75" customHeight="1">
      <c r="F695" s="1017"/>
    </row>
    <row r="696" ht="15.75" customHeight="1">
      <c r="F696" s="1017"/>
    </row>
    <row r="697" ht="15.75" customHeight="1">
      <c r="F697" s="1017"/>
    </row>
    <row r="698" ht="15.75" customHeight="1">
      <c r="F698" s="1017"/>
    </row>
    <row r="699" ht="15.75" customHeight="1">
      <c r="F699" s="1017"/>
    </row>
    <row r="700" ht="15.75" customHeight="1">
      <c r="F700" s="1017"/>
    </row>
    <row r="701" ht="15.75" customHeight="1">
      <c r="F701" s="1017"/>
    </row>
    <row r="702" ht="15.75" customHeight="1">
      <c r="F702" s="1017"/>
    </row>
    <row r="703" ht="15.75" customHeight="1">
      <c r="F703" s="1017"/>
    </row>
    <row r="704" ht="15.75" customHeight="1">
      <c r="F704" s="1017"/>
    </row>
    <row r="705" ht="15.75" customHeight="1">
      <c r="F705" s="1017"/>
    </row>
    <row r="706" ht="15.75" customHeight="1">
      <c r="F706" s="1017"/>
    </row>
    <row r="707" ht="15.75" customHeight="1">
      <c r="F707" s="1017"/>
    </row>
    <row r="708" ht="15.75" customHeight="1">
      <c r="F708" s="1017"/>
    </row>
    <row r="709" ht="15.75" customHeight="1">
      <c r="F709" s="1017"/>
    </row>
    <row r="710" ht="15.75" customHeight="1">
      <c r="F710" s="1017"/>
    </row>
    <row r="711" ht="15.75" customHeight="1">
      <c r="F711" s="1017"/>
    </row>
    <row r="712" ht="15.75" customHeight="1">
      <c r="F712" s="1017"/>
    </row>
    <row r="713" ht="15.75" customHeight="1">
      <c r="F713" s="1017"/>
    </row>
    <row r="714" ht="15.75" customHeight="1">
      <c r="F714" s="1017"/>
    </row>
    <row r="715" ht="15.75" customHeight="1">
      <c r="F715" s="1017"/>
    </row>
    <row r="716" ht="15.75" customHeight="1">
      <c r="F716" s="1017"/>
    </row>
    <row r="717" ht="15.75" customHeight="1">
      <c r="F717" s="1017"/>
    </row>
    <row r="718" ht="15.75" customHeight="1">
      <c r="F718" s="1017"/>
    </row>
    <row r="719" ht="15.75" customHeight="1">
      <c r="F719" s="1017"/>
    </row>
    <row r="720" ht="15.75" customHeight="1">
      <c r="F720" s="1017"/>
    </row>
    <row r="721" ht="15.75" customHeight="1">
      <c r="F721" s="1017"/>
    </row>
    <row r="722" ht="15.75" customHeight="1">
      <c r="F722" s="1017"/>
    </row>
    <row r="723" ht="15.75" customHeight="1">
      <c r="F723" s="1017"/>
    </row>
    <row r="724" ht="15.75" customHeight="1">
      <c r="F724" s="1017"/>
    </row>
    <row r="725" ht="15.75" customHeight="1">
      <c r="F725" s="1017"/>
    </row>
    <row r="726" ht="15.75" customHeight="1">
      <c r="F726" s="1017"/>
    </row>
    <row r="727" ht="15.75" customHeight="1">
      <c r="F727" s="1017"/>
    </row>
    <row r="728" ht="15.75" customHeight="1">
      <c r="F728" s="1017"/>
    </row>
    <row r="729" ht="15.75" customHeight="1">
      <c r="F729" s="1017"/>
    </row>
    <row r="730" ht="15.75" customHeight="1">
      <c r="F730" s="1017"/>
    </row>
    <row r="731" ht="15.75" customHeight="1">
      <c r="F731" s="1017"/>
    </row>
    <row r="732" ht="15.75" customHeight="1">
      <c r="F732" s="1017"/>
    </row>
    <row r="733" ht="15.75" customHeight="1">
      <c r="F733" s="1017"/>
    </row>
    <row r="734" ht="15.75" customHeight="1">
      <c r="F734" s="1017"/>
    </row>
    <row r="735" ht="15.75" customHeight="1">
      <c r="F735" s="1017"/>
    </row>
    <row r="736" ht="15.75" customHeight="1">
      <c r="F736" s="1017"/>
    </row>
    <row r="737" ht="15.75" customHeight="1">
      <c r="F737" s="1017"/>
    </row>
    <row r="738" ht="15.75" customHeight="1">
      <c r="F738" s="1017"/>
    </row>
    <row r="739" ht="15.75" customHeight="1">
      <c r="F739" s="1017"/>
    </row>
    <row r="740" ht="15.75" customHeight="1">
      <c r="F740" s="1017"/>
    </row>
    <row r="741" ht="15.75" customHeight="1">
      <c r="F741" s="1017"/>
    </row>
    <row r="742" ht="15.75" customHeight="1">
      <c r="F742" s="1017"/>
    </row>
    <row r="743" ht="15.75" customHeight="1">
      <c r="F743" s="1017"/>
    </row>
    <row r="744" ht="15.75" customHeight="1">
      <c r="F744" s="1017"/>
    </row>
    <row r="745" ht="15.75" customHeight="1">
      <c r="F745" s="1017"/>
    </row>
    <row r="746" ht="15.75" customHeight="1">
      <c r="F746" s="1017"/>
    </row>
    <row r="747" ht="15.75" customHeight="1">
      <c r="F747" s="1017"/>
    </row>
    <row r="748" ht="15.75" customHeight="1">
      <c r="F748" s="1017"/>
    </row>
    <row r="749" ht="15.75" customHeight="1">
      <c r="F749" s="1017"/>
    </row>
    <row r="750" ht="15.75" customHeight="1">
      <c r="F750" s="1017"/>
    </row>
    <row r="751" ht="15.75" customHeight="1">
      <c r="F751" s="1017"/>
    </row>
    <row r="752" ht="15.75" customHeight="1">
      <c r="F752" s="1017"/>
    </row>
    <row r="753" ht="15.75" customHeight="1">
      <c r="F753" s="1017"/>
    </row>
    <row r="754" ht="15.75" customHeight="1">
      <c r="F754" s="1017"/>
    </row>
    <row r="755" ht="15.75" customHeight="1">
      <c r="F755" s="1017"/>
    </row>
    <row r="756" ht="15.75" customHeight="1">
      <c r="F756" s="1017"/>
    </row>
    <row r="757" ht="15.75" customHeight="1">
      <c r="F757" s="1017"/>
    </row>
    <row r="758" ht="15.75" customHeight="1">
      <c r="F758" s="1017"/>
    </row>
    <row r="759" ht="15.75" customHeight="1">
      <c r="F759" s="1017"/>
    </row>
    <row r="760" ht="15.75" customHeight="1">
      <c r="F760" s="1017"/>
    </row>
    <row r="761" ht="15.75" customHeight="1">
      <c r="F761" s="1017"/>
    </row>
    <row r="762" ht="15.75" customHeight="1">
      <c r="F762" s="1017"/>
    </row>
    <row r="763" ht="15.75" customHeight="1">
      <c r="F763" s="1017"/>
    </row>
    <row r="764" ht="15.75" customHeight="1">
      <c r="F764" s="1017"/>
    </row>
    <row r="765" ht="15.75" customHeight="1">
      <c r="F765" s="1017"/>
    </row>
    <row r="766" ht="15.75" customHeight="1">
      <c r="F766" s="1017"/>
    </row>
    <row r="767" ht="15.75" customHeight="1">
      <c r="F767" s="1017"/>
    </row>
    <row r="768" ht="15.75" customHeight="1">
      <c r="F768" s="1017"/>
    </row>
    <row r="769" ht="15.75" customHeight="1">
      <c r="F769" s="1017"/>
    </row>
    <row r="770" ht="15.75" customHeight="1">
      <c r="F770" s="1017"/>
    </row>
    <row r="771" ht="15.75" customHeight="1">
      <c r="F771" s="1017"/>
    </row>
    <row r="772" ht="15.75" customHeight="1">
      <c r="F772" s="1017"/>
    </row>
    <row r="773" ht="15.75" customHeight="1">
      <c r="F773" s="1017"/>
    </row>
    <row r="774" ht="15.75" customHeight="1">
      <c r="F774" s="1017"/>
    </row>
    <row r="775" ht="15.75" customHeight="1">
      <c r="F775" s="1017"/>
    </row>
    <row r="776" ht="15.75" customHeight="1">
      <c r="F776" s="1017"/>
    </row>
    <row r="777" ht="15.75" customHeight="1">
      <c r="F777" s="1017"/>
    </row>
    <row r="778" ht="15.75" customHeight="1">
      <c r="F778" s="1017"/>
    </row>
    <row r="779" ht="15.75" customHeight="1">
      <c r="F779" s="1017"/>
    </row>
    <row r="780" ht="15.75" customHeight="1">
      <c r="F780" s="1017"/>
    </row>
    <row r="781" ht="15.75" customHeight="1">
      <c r="F781" s="1017"/>
    </row>
    <row r="782" ht="15.75" customHeight="1">
      <c r="F782" s="1017"/>
    </row>
    <row r="783" ht="15.75" customHeight="1">
      <c r="F783" s="1017"/>
    </row>
    <row r="784" ht="15.75" customHeight="1">
      <c r="F784" s="1017"/>
    </row>
    <row r="785" ht="15.75" customHeight="1">
      <c r="F785" s="1017"/>
    </row>
    <row r="786" ht="15.75" customHeight="1">
      <c r="F786" s="1017"/>
    </row>
    <row r="787" ht="15.75" customHeight="1">
      <c r="F787" s="1017"/>
    </row>
    <row r="788" ht="15.75" customHeight="1">
      <c r="F788" s="1017"/>
    </row>
    <row r="789" ht="15.75" customHeight="1">
      <c r="F789" s="1017"/>
    </row>
    <row r="790" ht="15.75" customHeight="1">
      <c r="F790" s="1017"/>
    </row>
    <row r="791" ht="15.75" customHeight="1">
      <c r="F791" s="1017"/>
    </row>
    <row r="792" ht="15.75" customHeight="1">
      <c r="F792" s="1017"/>
    </row>
    <row r="793" ht="15.75" customHeight="1">
      <c r="F793" s="1017"/>
    </row>
    <row r="794" ht="15.75" customHeight="1">
      <c r="F794" s="1017"/>
    </row>
    <row r="795" ht="15.75" customHeight="1">
      <c r="F795" s="1017"/>
    </row>
    <row r="796" ht="15.75" customHeight="1">
      <c r="F796" s="1017"/>
    </row>
    <row r="797" ht="15.75" customHeight="1">
      <c r="F797" s="1017"/>
    </row>
    <row r="798" ht="15.75" customHeight="1">
      <c r="F798" s="1017"/>
    </row>
    <row r="799" ht="15.75" customHeight="1">
      <c r="F799" s="1017"/>
    </row>
    <row r="800" ht="15.75" customHeight="1">
      <c r="F800" s="1017"/>
    </row>
    <row r="801" ht="15.75" customHeight="1">
      <c r="F801" s="1017"/>
    </row>
    <row r="802" ht="15.75" customHeight="1">
      <c r="F802" s="1017"/>
    </row>
    <row r="803" ht="15.75" customHeight="1">
      <c r="F803" s="1017"/>
    </row>
    <row r="804" ht="15.75" customHeight="1">
      <c r="F804" s="1017"/>
    </row>
    <row r="805" ht="15.75" customHeight="1">
      <c r="F805" s="1017"/>
    </row>
    <row r="806" ht="15.75" customHeight="1">
      <c r="F806" s="1017"/>
    </row>
    <row r="807" ht="15.75" customHeight="1">
      <c r="F807" s="1017"/>
    </row>
    <row r="808" ht="15.75" customHeight="1">
      <c r="F808" s="1017"/>
    </row>
    <row r="809" ht="15.75" customHeight="1">
      <c r="F809" s="1017"/>
    </row>
    <row r="810" ht="15.75" customHeight="1">
      <c r="F810" s="1017"/>
    </row>
    <row r="811" ht="15.75" customHeight="1">
      <c r="F811" s="1017"/>
    </row>
    <row r="812" ht="15.75" customHeight="1">
      <c r="F812" s="1017"/>
    </row>
    <row r="813" ht="15.75" customHeight="1">
      <c r="F813" s="1017"/>
    </row>
    <row r="814" ht="15.75" customHeight="1">
      <c r="F814" s="1017"/>
    </row>
    <row r="815" ht="15.75" customHeight="1">
      <c r="F815" s="1017"/>
    </row>
    <row r="816" ht="15.75" customHeight="1">
      <c r="F816" s="1017"/>
    </row>
    <row r="817" ht="15.75" customHeight="1">
      <c r="F817" s="1017"/>
    </row>
    <row r="818" ht="15.75" customHeight="1">
      <c r="F818" s="1017"/>
    </row>
    <row r="819" ht="15.75" customHeight="1">
      <c r="F819" s="1017"/>
    </row>
    <row r="820" ht="15.75" customHeight="1">
      <c r="F820" s="1017"/>
    </row>
    <row r="821" ht="15.75" customHeight="1">
      <c r="F821" s="1017"/>
    </row>
    <row r="822" ht="15.75" customHeight="1">
      <c r="F822" s="1017"/>
    </row>
    <row r="823" ht="15.75" customHeight="1">
      <c r="F823" s="1017"/>
    </row>
    <row r="824" ht="15.75" customHeight="1">
      <c r="F824" s="1017"/>
    </row>
    <row r="825" ht="15.75" customHeight="1">
      <c r="F825" s="1017"/>
    </row>
    <row r="826" ht="15.75" customHeight="1">
      <c r="F826" s="1017"/>
    </row>
    <row r="827" ht="15.75" customHeight="1">
      <c r="F827" s="1017"/>
    </row>
    <row r="828" ht="15.75" customHeight="1">
      <c r="F828" s="1017"/>
    </row>
    <row r="829" ht="15.75" customHeight="1">
      <c r="F829" s="1017"/>
    </row>
    <row r="830" ht="15.75" customHeight="1">
      <c r="F830" s="1017"/>
    </row>
    <row r="831" ht="15.75" customHeight="1">
      <c r="F831" s="1017"/>
    </row>
    <row r="832" ht="15.75" customHeight="1">
      <c r="F832" s="1017"/>
    </row>
    <row r="833" ht="15.75" customHeight="1">
      <c r="F833" s="1017"/>
    </row>
    <row r="834" ht="15.75" customHeight="1">
      <c r="F834" s="1017"/>
    </row>
    <row r="835" ht="15.75" customHeight="1">
      <c r="F835" s="1017"/>
    </row>
    <row r="836" ht="15.75" customHeight="1">
      <c r="F836" s="1017"/>
    </row>
    <row r="837" ht="15.75" customHeight="1">
      <c r="F837" s="1017"/>
    </row>
    <row r="838" ht="15.75" customHeight="1">
      <c r="F838" s="1017"/>
    </row>
    <row r="839" ht="15.75" customHeight="1">
      <c r="F839" s="1017"/>
    </row>
    <row r="840" ht="15.75" customHeight="1">
      <c r="F840" s="1017"/>
    </row>
    <row r="841" ht="15.75" customHeight="1">
      <c r="F841" s="1017"/>
    </row>
    <row r="842" ht="15.75" customHeight="1">
      <c r="F842" s="1017"/>
    </row>
    <row r="843" ht="15.75" customHeight="1">
      <c r="F843" s="1017"/>
    </row>
    <row r="844" ht="15.75" customHeight="1">
      <c r="F844" s="1017"/>
    </row>
    <row r="845" ht="15.75" customHeight="1">
      <c r="F845" s="1017"/>
    </row>
    <row r="846" ht="15.75" customHeight="1">
      <c r="F846" s="1017"/>
    </row>
    <row r="847" ht="15.75" customHeight="1">
      <c r="F847" s="1017"/>
    </row>
    <row r="848" ht="15.75" customHeight="1">
      <c r="F848" s="1017"/>
    </row>
    <row r="849" ht="15.75" customHeight="1">
      <c r="F849" s="1017"/>
    </row>
    <row r="850" ht="15.75" customHeight="1">
      <c r="F850" s="1017"/>
    </row>
    <row r="851" ht="15.75" customHeight="1">
      <c r="F851" s="1017"/>
    </row>
    <row r="852" ht="15.75" customHeight="1">
      <c r="F852" s="1017"/>
    </row>
    <row r="853" ht="15.75" customHeight="1">
      <c r="F853" s="1017"/>
    </row>
    <row r="854" ht="15.75" customHeight="1">
      <c r="F854" s="1017"/>
    </row>
    <row r="855" ht="15.75" customHeight="1">
      <c r="F855" s="1017"/>
    </row>
    <row r="856" ht="15.75" customHeight="1">
      <c r="F856" s="1017"/>
    </row>
    <row r="857" ht="15.75" customHeight="1">
      <c r="F857" s="1017"/>
    </row>
    <row r="858" ht="15.75" customHeight="1">
      <c r="F858" s="1017"/>
    </row>
    <row r="859" ht="15.75" customHeight="1">
      <c r="F859" s="1017"/>
    </row>
    <row r="860" ht="15.75" customHeight="1">
      <c r="F860" s="1017"/>
    </row>
    <row r="861" ht="15.75" customHeight="1">
      <c r="F861" s="1017"/>
    </row>
    <row r="862" ht="15.75" customHeight="1">
      <c r="F862" s="1017"/>
    </row>
    <row r="863" ht="15.75" customHeight="1">
      <c r="F863" s="1017"/>
    </row>
    <row r="864" ht="15.75" customHeight="1">
      <c r="F864" s="1017"/>
    </row>
    <row r="865" ht="15.75" customHeight="1">
      <c r="F865" s="1017"/>
    </row>
    <row r="866" ht="15.75" customHeight="1">
      <c r="F866" s="1017"/>
    </row>
    <row r="867" ht="15.75" customHeight="1">
      <c r="F867" s="1017"/>
    </row>
    <row r="868" ht="15.75" customHeight="1">
      <c r="F868" s="1017"/>
    </row>
    <row r="869" ht="15.75" customHeight="1">
      <c r="F869" s="1017"/>
    </row>
    <row r="870" ht="15.75" customHeight="1">
      <c r="F870" s="1017"/>
    </row>
    <row r="871" ht="15.75" customHeight="1">
      <c r="F871" s="1017"/>
    </row>
    <row r="872" ht="15.75" customHeight="1">
      <c r="F872" s="1017"/>
    </row>
    <row r="873" ht="15.75" customHeight="1">
      <c r="F873" s="1017"/>
    </row>
    <row r="874" ht="15.75" customHeight="1">
      <c r="F874" s="1017"/>
    </row>
    <row r="875" ht="15.75" customHeight="1">
      <c r="F875" s="1017"/>
    </row>
    <row r="876" ht="15.75" customHeight="1">
      <c r="F876" s="1017"/>
    </row>
    <row r="877" ht="15.75" customHeight="1">
      <c r="F877" s="1017"/>
    </row>
    <row r="878" ht="15.75" customHeight="1">
      <c r="F878" s="1017"/>
    </row>
    <row r="879" ht="15.75" customHeight="1">
      <c r="F879" s="1017"/>
    </row>
    <row r="880" ht="15.75" customHeight="1">
      <c r="F880" s="1017"/>
    </row>
    <row r="881" ht="15.75" customHeight="1">
      <c r="F881" s="1017"/>
    </row>
    <row r="882" ht="15.75" customHeight="1">
      <c r="F882" s="1017"/>
    </row>
    <row r="883" ht="15.75" customHeight="1">
      <c r="F883" s="1017"/>
    </row>
    <row r="884" ht="15.75" customHeight="1">
      <c r="F884" s="1017"/>
    </row>
    <row r="885" ht="15.75" customHeight="1">
      <c r="F885" s="1017"/>
    </row>
    <row r="886" ht="15.75" customHeight="1">
      <c r="F886" s="1017"/>
    </row>
    <row r="887" ht="15.75" customHeight="1">
      <c r="F887" s="1017"/>
    </row>
    <row r="888" ht="15.75" customHeight="1">
      <c r="F888" s="1017"/>
    </row>
    <row r="889" ht="15.75" customHeight="1">
      <c r="F889" s="1017"/>
    </row>
    <row r="890" ht="15.75" customHeight="1">
      <c r="F890" s="1017"/>
    </row>
    <row r="891" ht="15.75" customHeight="1">
      <c r="F891" s="1017"/>
    </row>
    <row r="892" ht="15.75" customHeight="1">
      <c r="F892" s="1017"/>
    </row>
    <row r="893" ht="15.75" customHeight="1">
      <c r="F893" s="1017"/>
    </row>
    <row r="894" ht="15.75" customHeight="1">
      <c r="F894" s="1017"/>
    </row>
    <row r="895" ht="15.75" customHeight="1">
      <c r="F895" s="1017"/>
    </row>
    <row r="896" ht="15.75" customHeight="1">
      <c r="F896" s="1017"/>
    </row>
    <row r="897" ht="15.75" customHeight="1">
      <c r="F897" s="1017"/>
    </row>
    <row r="898" ht="15.75" customHeight="1">
      <c r="F898" s="1017"/>
    </row>
    <row r="899" ht="15.75" customHeight="1">
      <c r="F899" s="1017"/>
    </row>
    <row r="900" ht="15.75" customHeight="1">
      <c r="F900" s="1017"/>
    </row>
    <row r="901" ht="15.75" customHeight="1">
      <c r="F901" s="1017"/>
    </row>
    <row r="902" ht="15.75" customHeight="1">
      <c r="F902" s="1017"/>
    </row>
    <row r="903" ht="15.75" customHeight="1">
      <c r="F903" s="1017"/>
    </row>
    <row r="904" ht="15.75" customHeight="1">
      <c r="F904" s="1017"/>
    </row>
    <row r="905" ht="15.75" customHeight="1">
      <c r="F905" s="1017"/>
    </row>
    <row r="906" ht="15.75" customHeight="1">
      <c r="F906" s="1017"/>
    </row>
    <row r="907" ht="15.75" customHeight="1">
      <c r="F907" s="1017"/>
    </row>
    <row r="908" ht="15.75" customHeight="1">
      <c r="F908" s="1017"/>
    </row>
    <row r="909" ht="15.75" customHeight="1">
      <c r="F909" s="1017"/>
    </row>
    <row r="910" ht="15.75" customHeight="1">
      <c r="F910" s="1017"/>
    </row>
    <row r="911" ht="15.75" customHeight="1">
      <c r="F911" s="1017"/>
    </row>
    <row r="912" ht="15.75" customHeight="1">
      <c r="F912" s="1017"/>
    </row>
    <row r="913" ht="15.75" customHeight="1">
      <c r="F913" s="1017"/>
    </row>
    <row r="914" ht="15.75" customHeight="1">
      <c r="F914" s="1017"/>
    </row>
    <row r="915" ht="15.75" customHeight="1">
      <c r="F915" s="1017"/>
    </row>
    <row r="916" ht="15.75" customHeight="1">
      <c r="F916" s="1017"/>
    </row>
    <row r="917" ht="15.75" customHeight="1">
      <c r="F917" s="1017"/>
    </row>
    <row r="918" ht="15.75" customHeight="1">
      <c r="F918" s="1017"/>
    </row>
    <row r="919" ht="15.75" customHeight="1">
      <c r="F919" s="1017"/>
    </row>
    <row r="920" ht="15.75" customHeight="1">
      <c r="F920" s="1017"/>
    </row>
    <row r="921" ht="15.75" customHeight="1">
      <c r="F921" s="1017"/>
    </row>
    <row r="922" ht="15.75" customHeight="1">
      <c r="F922" s="1017"/>
    </row>
    <row r="923" ht="15.75" customHeight="1">
      <c r="F923" s="1017"/>
    </row>
    <row r="924" ht="15.75" customHeight="1">
      <c r="F924" s="1017"/>
    </row>
    <row r="925" ht="15.75" customHeight="1">
      <c r="F925" s="1017"/>
    </row>
    <row r="926" ht="15.75" customHeight="1">
      <c r="F926" s="1017"/>
    </row>
    <row r="927" ht="15.75" customHeight="1">
      <c r="F927" s="1017"/>
    </row>
    <row r="928" ht="15.75" customHeight="1">
      <c r="F928" s="1017"/>
    </row>
    <row r="929" ht="15.75" customHeight="1">
      <c r="F929" s="1017"/>
    </row>
    <row r="930" ht="15.75" customHeight="1">
      <c r="F930" s="1017"/>
    </row>
    <row r="931" ht="15.75" customHeight="1">
      <c r="F931" s="1017"/>
    </row>
    <row r="932" ht="15.75" customHeight="1">
      <c r="F932" s="1017"/>
    </row>
    <row r="933" ht="15.75" customHeight="1">
      <c r="F933" s="1017"/>
    </row>
    <row r="934" ht="15.75" customHeight="1">
      <c r="F934" s="1017"/>
    </row>
    <row r="935" ht="15.75" customHeight="1">
      <c r="F935" s="1017"/>
    </row>
    <row r="936" ht="15.75" customHeight="1">
      <c r="F936" s="1017"/>
    </row>
    <row r="937" ht="15.75" customHeight="1">
      <c r="F937" s="1017"/>
    </row>
    <row r="938" ht="15.75" customHeight="1">
      <c r="F938" s="1017"/>
    </row>
    <row r="939" ht="15.75" customHeight="1">
      <c r="F939" s="1017"/>
    </row>
    <row r="940" ht="15.75" customHeight="1">
      <c r="F940" s="1017"/>
    </row>
    <row r="941" ht="15.75" customHeight="1">
      <c r="F941" s="1017"/>
    </row>
    <row r="942" ht="15.75" customHeight="1">
      <c r="F942" s="1017"/>
    </row>
    <row r="943" ht="15.75" customHeight="1">
      <c r="F943" s="1017"/>
    </row>
    <row r="944" ht="15.75" customHeight="1">
      <c r="F944" s="1017"/>
    </row>
    <row r="945" ht="15.75" customHeight="1">
      <c r="F945" s="1017"/>
    </row>
    <row r="946" ht="15.75" customHeight="1">
      <c r="F946" s="1017"/>
    </row>
    <row r="947" ht="15.75" customHeight="1">
      <c r="F947" s="1017"/>
    </row>
    <row r="948" ht="15.75" customHeight="1">
      <c r="F948" s="1017"/>
    </row>
    <row r="949" ht="15.75" customHeight="1">
      <c r="F949" s="1017"/>
    </row>
    <row r="950" ht="15.75" customHeight="1">
      <c r="F950" s="1017"/>
    </row>
    <row r="951" ht="15.75" customHeight="1">
      <c r="F951" s="1017"/>
    </row>
    <row r="952" ht="15.75" customHeight="1">
      <c r="F952" s="1017"/>
    </row>
    <row r="953" ht="15.75" customHeight="1">
      <c r="F953" s="1017"/>
    </row>
    <row r="954" ht="15.75" customHeight="1">
      <c r="F954" s="1017"/>
    </row>
    <row r="955" ht="15.75" customHeight="1">
      <c r="F955" s="1017"/>
    </row>
    <row r="956" ht="15.75" customHeight="1">
      <c r="F956" s="1017"/>
    </row>
    <row r="957" ht="15.75" customHeight="1">
      <c r="F957" s="1017"/>
    </row>
    <row r="958" ht="15.75" customHeight="1">
      <c r="F958" s="1017"/>
    </row>
    <row r="959" ht="15.75" customHeight="1">
      <c r="F959" s="1017"/>
    </row>
    <row r="960" ht="15.75" customHeight="1">
      <c r="F960" s="1017"/>
    </row>
    <row r="961" ht="15.75" customHeight="1">
      <c r="F961" s="1017"/>
    </row>
    <row r="962" ht="15.75" customHeight="1">
      <c r="F962" s="1017"/>
    </row>
    <row r="963" ht="15.75" customHeight="1">
      <c r="F963" s="1017"/>
    </row>
    <row r="964" ht="15.75" customHeight="1">
      <c r="F964" s="1017"/>
    </row>
    <row r="965" ht="15.75" customHeight="1">
      <c r="F965" s="1017"/>
    </row>
    <row r="966" ht="15.75" customHeight="1">
      <c r="F966" s="1017"/>
    </row>
    <row r="967" ht="15.75" customHeight="1">
      <c r="F967" s="1017"/>
    </row>
    <row r="968" ht="15.75" customHeight="1">
      <c r="F968" s="1017"/>
    </row>
    <row r="969" ht="15.75" customHeight="1">
      <c r="F969" s="1017"/>
    </row>
    <row r="970" ht="15.75" customHeight="1">
      <c r="F970" s="1017"/>
    </row>
    <row r="971" ht="15.75" customHeight="1">
      <c r="F971" s="1017"/>
    </row>
    <row r="972" ht="15.75" customHeight="1">
      <c r="F972" s="1017"/>
    </row>
    <row r="973" ht="15.75" customHeight="1">
      <c r="F973" s="1017"/>
    </row>
    <row r="974" ht="15.75" customHeight="1">
      <c r="F974" s="1017"/>
    </row>
  </sheetData>
  <dataValidations>
    <dataValidation type="list" allowBlank="1" showErrorMessage="1" sqref="D2:D194">
      <formula1>DEMANDS!L$16:L$27</formula1>
    </dataValidation>
    <dataValidation type="list" allowBlank="1" showErrorMessage="1" sqref="J2:J61">
      <formula1>DEMANDS!O$3:O$5</formula1>
    </dataValidation>
    <dataValidation type="list" allowBlank="1" showErrorMessage="1" sqref="E2:E149">
      <formula1>DEMANDS!L$3:L$12</formula1>
    </dataValidation>
  </dataValidation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18.75"/>
    <col customWidth="1" min="3" max="3" width="28.88"/>
    <col customWidth="1" min="4" max="4" width="19.25"/>
    <col customWidth="1" min="5" max="6" width="12.63"/>
    <col customWidth="1" min="7" max="7" width="14.25"/>
    <col customWidth="1" min="8" max="8" width="10.25"/>
    <col customWidth="1" min="9" max="9" width="14.38"/>
    <col customWidth="1" min="13" max="13" width="25.13"/>
  </cols>
  <sheetData>
    <row r="1" ht="15.75" customHeight="1">
      <c r="A1" s="1018" t="s">
        <v>102</v>
      </c>
      <c r="B1" s="1019" t="s">
        <v>2199</v>
      </c>
      <c r="C1" s="1019" t="s">
        <v>5039</v>
      </c>
      <c r="D1" s="1020" t="s">
        <v>5040</v>
      </c>
      <c r="E1" s="1020" t="s">
        <v>5041</v>
      </c>
      <c r="F1" s="1019" t="s">
        <v>5042</v>
      </c>
      <c r="G1" s="1019" t="s">
        <v>5043</v>
      </c>
      <c r="H1" s="1019" t="s">
        <v>5043</v>
      </c>
      <c r="I1" s="1019" t="s">
        <v>5044</v>
      </c>
      <c r="J1" s="1019" t="s">
        <v>107</v>
      </c>
      <c r="K1" s="1019" t="s">
        <v>5045</v>
      </c>
      <c r="L1" s="1019" t="s">
        <v>5046</v>
      </c>
      <c r="M1" s="1018" t="s">
        <v>112</v>
      </c>
      <c r="N1" s="940"/>
      <c r="O1" s="940"/>
      <c r="P1" s="940"/>
      <c r="Q1" s="940"/>
      <c r="R1" s="940"/>
      <c r="S1" s="940"/>
      <c r="T1" s="940"/>
      <c r="U1" s="940"/>
      <c r="V1" s="940"/>
      <c r="W1" s="940"/>
      <c r="X1" s="940"/>
      <c r="Y1" s="940"/>
      <c r="Z1" s="940"/>
      <c r="AA1" s="940"/>
      <c r="AB1" s="940"/>
      <c r="AC1" s="940"/>
      <c r="AD1" s="940"/>
      <c r="AE1" s="940"/>
      <c r="AF1" s="940"/>
      <c r="AG1" s="940"/>
    </row>
    <row r="2" ht="15.75" customHeight="1">
      <c r="A2" s="371">
        <v>26026.0</v>
      </c>
      <c r="B2" s="68" t="s">
        <v>3305</v>
      </c>
      <c r="C2" s="68" t="s">
        <v>3306</v>
      </c>
      <c r="D2" s="87">
        <v>680000.0</v>
      </c>
      <c r="E2" s="68">
        <v>0.0</v>
      </c>
      <c r="F2" s="68" t="s">
        <v>5047</v>
      </c>
      <c r="G2" s="68" t="s">
        <v>5048</v>
      </c>
      <c r="H2" s="68"/>
      <c r="I2" s="68" t="s">
        <v>907</v>
      </c>
      <c r="J2" s="68" t="s">
        <v>122</v>
      </c>
      <c r="K2" s="68" t="s">
        <v>3983</v>
      </c>
      <c r="L2" s="68" t="s">
        <v>4751</v>
      </c>
      <c r="M2" s="68" t="s">
        <v>5049</v>
      </c>
    </row>
    <row r="3" ht="15.75" customHeight="1">
      <c r="A3" s="371">
        <v>26446.0</v>
      </c>
      <c r="B3" s="68" t="s">
        <v>3912</v>
      </c>
      <c r="C3" s="68" t="s">
        <v>3913</v>
      </c>
      <c r="D3" s="87">
        <v>51000.0</v>
      </c>
      <c r="E3" s="68">
        <v>0.0</v>
      </c>
      <c r="F3" s="68" t="s">
        <v>5047</v>
      </c>
      <c r="G3" s="68" t="s">
        <v>5048</v>
      </c>
      <c r="H3" s="68"/>
      <c r="I3" s="68" t="s">
        <v>907</v>
      </c>
      <c r="J3" s="68" t="s">
        <v>122</v>
      </c>
      <c r="K3" s="68" t="s">
        <v>3887</v>
      </c>
      <c r="L3" s="68" t="s">
        <v>4051</v>
      </c>
      <c r="M3" s="68"/>
    </row>
    <row r="4" ht="15.75" customHeight="1">
      <c r="A4" s="89">
        <v>26872.0</v>
      </c>
      <c r="B4" s="68" t="s">
        <v>3741</v>
      </c>
      <c r="C4" s="68" t="s">
        <v>3742</v>
      </c>
      <c r="D4" s="87">
        <v>712820.0</v>
      </c>
      <c r="E4" s="87">
        <v>0.0</v>
      </c>
      <c r="F4" s="68" t="s">
        <v>5047</v>
      </c>
      <c r="G4" s="68" t="s">
        <v>5048</v>
      </c>
      <c r="H4" s="68"/>
      <c r="I4" s="68" t="s">
        <v>215</v>
      </c>
      <c r="J4" s="68" t="s">
        <v>5050</v>
      </c>
      <c r="K4" s="136">
        <v>45513.0</v>
      </c>
      <c r="L4" s="268">
        <v>45520.0</v>
      </c>
      <c r="M4" s="68"/>
    </row>
    <row r="5" ht="15.75" customHeight="1">
      <c r="A5" s="89">
        <v>26939.0</v>
      </c>
      <c r="B5" s="89" t="s">
        <v>3754</v>
      </c>
      <c r="C5" s="89" t="s">
        <v>3755</v>
      </c>
      <c r="D5" s="120">
        <v>650000.0</v>
      </c>
      <c r="E5" s="89">
        <v>0.0</v>
      </c>
      <c r="F5" s="68" t="s">
        <v>5047</v>
      </c>
      <c r="G5" s="68" t="s">
        <v>5048</v>
      </c>
      <c r="H5" s="68"/>
      <c r="I5" s="68" t="s">
        <v>215</v>
      </c>
      <c r="J5" s="68" t="s">
        <v>5050</v>
      </c>
      <c r="K5" s="136">
        <v>45514.0</v>
      </c>
      <c r="L5" s="268">
        <v>45521.0</v>
      </c>
      <c r="M5" s="68"/>
    </row>
    <row r="6" ht="15.75" customHeight="1">
      <c r="A6" s="1021">
        <v>23681.0</v>
      </c>
      <c r="B6" s="1022" t="s">
        <v>5051</v>
      </c>
      <c r="C6" s="1021" t="s">
        <v>5052</v>
      </c>
      <c r="D6" s="1023">
        <v>257174.72</v>
      </c>
      <c r="E6" s="636">
        <v>0.0</v>
      </c>
      <c r="F6" s="636" t="s">
        <v>5047</v>
      </c>
      <c r="G6" s="636" t="s">
        <v>5048</v>
      </c>
      <c r="H6" s="185"/>
      <c r="I6" s="636" t="s">
        <v>3017</v>
      </c>
      <c r="J6" s="636" t="s">
        <v>81</v>
      </c>
      <c r="K6" s="636" t="s">
        <v>5053</v>
      </c>
      <c r="L6" s="952" t="s">
        <v>4932</v>
      </c>
      <c r="M6" s="68" t="s">
        <v>5049</v>
      </c>
      <c r="N6" s="1024"/>
      <c r="O6" s="1024"/>
      <c r="P6" s="1024"/>
      <c r="Q6" s="1024"/>
      <c r="R6" s="1024"/>
      <c r="S6" s="1024"/>
      <c r="T6" s="1024"/>
      <c r="U6" s="1024"/>
      <c r="V6" s="1024"/>
      <c r="W6" s="1024"/>
      <c r="X6" s="1024"/>
      <c r="Y6" s="1024"/>
      <c r="Z6" s="1024"/>
      <c r="AA6" s="1024"/>
      <c r="AB6" s="1024"/>
      <c r="AC6" s="1024"/>
      <c r="AD6" s="1024"/>
      <c r="AE6" s="1024"/>
      <c r="AF6" s="1024"/>
      <c r="AG6" s="1024"/>
    </row>
    <row r="7" ht="15.75" customHeight="1">
      <c r="A7" s="89"/>
      <c r="B7" s="89"/>
      <c r="C7" s="89"/>
      <c r="D7" s="120"/>
      <c r="E7" s="89"/>
      <c r="F7" s="89"/>
      <c r="G7" s="89"/>
      <c r="H7" s="89"/>
      <c r="I7" s="89"/>
      <c r="J7" s="89"/>
      <c r="K7" s="89"/>
      <c r="L7" s="89"/>
    </row>
    <row r="8" ht="15.75" customHeight="1">
      <c r="A8" s="89"/>
      <c r="B8" s="89"/>
      <c r="C8" s="89"/>
      <c r="D8" s="120"/>
      <c r="E8" s="89"/>
      <c r="F8" s="89"/>
      <c r="G8" s="89"/>
      <c r="H8" s="89"/>
      <c r="I8" s="89"/>
      <c r="J8" s="89"/>
      <c r="K8" s="89"/>
      <c r="L8" s="89"/>
    </row>
    <row r="9" ht="15.75" customHeight="1">
      <c r="A9" s="89"/>
      <c r="B9" s="89"/>
      <c r="C9" s="89"/>
      <c r="D9" s="120"/>
      <c r="E9" s="89"/>
      <c r="F9" s="89"/>
      <c r="G9" s="89"/>
      <c r="H9" s="89"/>
      <c r="I9" s="89"/>
      <c r="J9" s="89"/>
      <c r="K9" s="89"/>
      <c r="L9" s="89"/>
    </row>
    <row r="10" ht="15.75" customHeight="1">
      <c r="A10" s="89"/>
      <c r="B10" s="89"/>
      <c r="C10" s="89"/>
      <c r="D10" s="120"/>
      <c r="E10" s="89"/>
      <c r="F10" s="89"/>
      <c r="G10" s="89"/>
      <c r="H10" s="89"/>
      <c r="I10" s="89"/>
      <c r="J10" s="89"/>
      <c r="K10" s="89"/>
      <c r="L10" s="89"/>
    </row>
    <row r="11" ht="15.75" customHeight="1">
      <c r="A11" s="89"/>
      <c r="B11" s="89"/>
      <c r="C11" s="89"/>
      <c r="D11" s="120"/>
      <c r="E11" s="89"/>
      <c r="F11" s="89"/>
      <c r="G11" s="89"/>
      <c r="H11" s="89"/>
      <c r="I11" s="89"/>
      <c r="J11" s="89"/>
      <c r="K11" s="89"/>
      <c r="L11" s="89"/>
    </row>
    <row r="12" ht="15.75" customHeight="1">
      <c r="A12" s="89"/>
      <c r="B12" s="89"/>
      <c r="C12" s="89"/>
      <c r="D12" s="120"/>
      <c r="E12" s="89"/>
      <c r="F12" s="89"/>
      <c r="G12" s="89"/>
      <c r="H12" s="89"/>
      <c r="I12" s="89"/>
      <c r="J12" s="89"/>
      <c r="K12" s="89"/>
      <c r="L12" s="89"/>
    </row>
    <row r="13" ht="15.75" customHeight="1">
      <c r="A13" s="89"/>
      <c r="B13" s="89"/>
      <c r="C13" s="89"/>
      <c r="D13" s="120"/>
      <c r="E13" s="89"/>
      <c r="F13" s="89"/>
      <c r="G13" s="89"/>
      <c r="H13" s="89"/>
      <c r="I13" s="89"/>
      <c r="J13" s="89"/>
      <c r="K13" s="89"/>
      <c r="L13" s="89"/>
    </row>
    <row r="14" ht="15.75" customHeight="1">
      <c r="A14" s="89"/>
      <c r="B14" s="89"/>
      <c r="C14" s="89"/>
      <c r="D14" s="120"/>
      <c r="E14" s="89"/>
      <c r="F14" s="89"/>
      <c r="G14" s="89"/>
      <c r="H14" s="89"/>
      <c r="I14" s="89"/>
      <c r="J14" s="89"/>
      <c r="K14" s="89"/>
      <c r="L14" s="89"/>
    </row>
    <row r="15" ht="15.75" customHeight="1">
      <c r="A15" s="89"/>
      <c r="B15" s="89"/>
      <c r="C15" s="89"/>
      <c r="D15" s="120"/>
      <c r="E15" s="89"/>
      <c r="F15" s="89"/>
      <c r="G15" s="89"/>
      <c r="H15" s="89"/>
      <c r="I15" s="89"/>
      <c r="J15" s="89"/>
      <c r="K15" s="89"/>
      <c r="L15" s="89"/>
    </row>
    <row r="16" ht="15.75" customHeight="1">
      <c r="A16" s="89"/>
      <c r="B16" s="89"/>
      <c r="C16" s="89"/>
      <c r="D16" s="120"/>
      <c r="E16" s="89"/>
      <c r="F16" s="89"/>
      <c r="G16" s="89"/>
      <c r="H16" s="89"/>
      <c r="I16" s="89"/>
      <c r="J16" s="89"/>
      <c r="K16" s="89"/>
      <c r="L16" s="89"/>
    </row>
    <row r="17" ht="15.75" customHeight="1">
      <c r="A17" s="89"/>
      <c r="B17" s="89"/>
      <c r="C17" s="89"/>
      <c r="D17" s="120"/>
      <c r="E17" s="89"/>
      <c r="F17" s="89"/>
      <c r="G17" s="89"/>
      <c r="H17" s="89"/>
      <c r="I17" s="89"/>
      <c r="J17" s="89"/>
      <c r="K17" s="89"/>
      <c r="L17" s="89"/>
    </row>
    <row r="18" ht="15.75" customHeight="1">
      <c r="A18" s="89"/>
      <c r="B18" s="89"/>
      <c r="C18" s="89"/>
      <c r="D18" s="120"/>
      <c r="E18" s="89"/>
      <c r="F18" s="89"/>
      <c r="G18" s="89"/>
      <c r="H18" s="89"/>
      <c r="I18" s="89"/>
      <c r="J18" s="89"/>
      <c r="K18" s="89"/>
      <c r="L18" s="89"/>
    </row>
    <row r="19" ht="15.75" customHeight="1">
      <c r="A19" s="89"/>
      <c r="B19" s="89"/>
      <c r="C19" s="89"/>
      <c r="D19" s="120"/>
      <c r="E19" s="89"/>
      <c r="F19" s="89"/>
      <c r="G19" s="89"/>
      <c r="H19" s="89"/>
      <c r="I19" s="89"/>
      <c r="J19" s="89"/>
      <c r="K19" s="89"/>
      <c r="L19" s="89"/>
    </row>
    <row r="20" ht="15.75" customHeight="1">
      <c r="A20" s="89"/>
      <c r="B20" s="89"/>
      <c r="C20" s="89"/>
      <c r="D20" s="120"/>
      <c r="E20" s="89"/>
      <c r="F20" s="89"/>
      <c r="G20" s="89"/>
      <c r="H20" s="89"/>
      <c r="I20" s="89"/>
      <c r="J20" s="89"/>
      <c r="K20" s="89"/>
      <c r="L20" s="89"/>
    </row>
    <row r="21" ht="15.75" customHeight="1">
      <c r="A21" s="89"/>
      <c r="B21" s="89"/>
      <c r="C21" s="89"/>
      <c r="D21" s="120"/>
      <c r="E21" s="89"/>
      <c r="F21" s="89"/>
      <c r="G21" s="89"/>
      <c r="H21" s="89"/>
      <c r="I21" s="89"/>
      <c r="J21" s="89"/>
      <c r="K21" s="89"/>
      <c r="L21" s="89"/>
    </row>
    <row r="22" ht="15.75" customHeight="1">
      <c r="A22" s="89"/>
      <c r="B22" s="89"/>
      <c r="C22" s="89"/>
      <c r="D22" s="120"/>
      <c r="E22" s="89"/>
      <c r="F22" s="89"/>
      <c r="G22" s="89"/>
      <c r="H22" s="89"/>
      <c r="I22" s="89"/>
      <c r="J22" s="89"/>
      <c r="K22" s="89"/>
      <c r="L22" s="89"/>
    </row>
    <row r="23" ht="15.75" customHeight="1">
      <c r="A23" s="89"/>
      <c r="B23" s="89"/>
      <c r="C23" s="89"/>
      <c r="D23" s="120"/>
      <c r="E23" s="89"/>
      <c r="F23" s="89"/>
      <c r="G23" s="89"/>
      <c r="H23" s="89"/>
      <c r="I23" s="89"/>
      <c r="J23" s="89"/>
      <c r="K23" s="89"/>
      <c r="L23" s="89"/>
    </row>
    <row r="24" ht="15.75" customHeight="1">
      <c r="A24" s="89"/>
      <c r="B24" s="89"/>
      <c r="C24" s="89"/>
      <c r="D24" s="120"/>
      <c r="E24" s="89"/>
      <c r="F24" s="89"/>
      <c r="G24" s="89"/>
      <c r="H24" s="89"/>
      <c r="I24" s="89"/>
      <c r="J24" s="89"/>
      <c r="K24" s="89"/>
      <c r="L24" s="89"/>
    </row>
    <row r="25" ht="15.75" customHeight="1">
      <c r="A25" s="89"/>
      <c r="B25" s="89"/>
      <c r="C25" s="89"/>
      <c r="D25" s="120"/>
      <c r="E25" s="89"/>
      <c r="F25" s="89"/>
      <c r="G25" s="89"/>
      <c r="H25" s="89"/>
      <c r="I25" s="89"/>
      <c r="J25" s="89"/>
      <c r="K25" s="89"/>
      <c r="L25" s="89"/>
    </row>
    <row r="26" ht="15.75" customHeight="1">
      <c r="A26" s="89"/>
      <c r="B26" s="89"/>
      <c r="C26" s="89"/>
      <c r="D26" s="120"/>
      <c r="E26" s="89"/>
      <c r="F26" s="89"/>
      <c r="G26" s="89"/>
      <c r="H26" s="89"/>
      <c r="I26" s="89"/>
      <c r="J26" s="89"/>
      <c r="K26" s="89"/>
      <c r="L26" s="89"/>
    </row>
    <row r="27" ht="15.75" customHeight="1">
      <c r="A27" s="89"/>
      <c r="B27" s="89"/>
      <c r="C27" s="89"/>
      <c r="D27" s="120"/>
      <c r="E27" s="89"/>
      <c r="F27" s="89"/>
      <c r="G27" s="89"/>
      <c r="H27" s="89"/>
      <c r="I27" s="89"/>
      <c r="J27" s="89"/>
      <c r="K27" s="89"/>
      <c r="L27" s="89"/>
    </row>
    <row r="28" ht="15.75" customHeight="1">
      <c r="A28" s="89"/>
      <c r="B28" s="89"/>
      <c r="C28" s="89"/>
      <c r="D28" s="120"/>
      <c r="E28" s="89"/>
      <c r="F28" s="89"/>
      <c r="G28" s="89"/>
      <c r="H28" s="89"/>
      <c r="I28" s="89"/>
      <c r="J28" s="89"/>
      <c r="K28" s="89"/>
      <c r="L28" s="89"/>
    </row>
    <row r="29" ht="15.75" customHeight="1">
      <c r="A29" s="89"/>
      <c r="B29" s="89"/>
      <c r="C29" s="89"/>
      <c r="D29" s="120"/>
      <c r="E29" s="89"/>
      <c r="F29" s="89"/>
      <c r="G29" s="89"/>
      <c r="H29" s="89"/>
      <c r="I29" s="89"/>
      <c r="J29" s="89"/>
      <c r="K29" s="89"/>
      <c r="L29" s="89"/>
    </row>
    <row r="30" ht="15.75" customHeight="1">
      <c r="A30" s="89"/>
      <c r="B30" s="89"/>
      <c r="C30" s="89"/>
      <c r="D30" s="120"/>
      <c r="E30" s="89"/>
      <c r="F30" s="89"/>
      <c r="G30" s="89"/>
      <c r="H30" s="89"/>
      <c r="I30" s="89"/>
      <c r="J30" s="89"/>
      <c r="K30" s="89"/>
      <c r="L30" s="89"/>
    </row>
    <row r="31" ht="15.75" customHeight="1">
      <c r="A31" s="89"/>
      <c r="B31" s="89"/>
      <c r="C31" s="89"/>
      <c r="D31" s="120"/>
      <c r="E31" s="89"/>
      <c r="F31" s="89"/>
      <c r="G31" s="89"/>
      <c r="H31" s="89"/>
      <c r="I31" s="89"/>
      <c r="J31" s="89"/>
      <c r="K31" s="89"/>
      <c r="L31" s="89"/>
    </row>
    <row r="32" ht="15.75" customHeight="1">
      <c r="A32" s="89"/>
      <c r="B32" s="89"/>
      <c r="C32" s="89"/>
      <c r="D32" s="120"/>
      <c r="E32" s="89"/>
      <c r="F32" s="89"/>
      <c r="G32" s="89"/>
      <c r="H32" s="89"/>
      <c r="I32" s="89"/>
      <c r="J32" s="89"/>
      <c r="K32" s="89"/>
      <c r="L32" s="89"/>
    </row>
    <row r="33" ht="15.75" customHeight="1">
      <c r="A33" s="89"/>
      <c r="B33" s="89"/>
      <c r="C33" s="89"/>
      <c r="D33" s="120"/>
      <c r="E33" s="89"/>
      <c r="F33" s="89"/>
      <c r="G33" s="89"/>
      <c r="H33" s="89"/>
      <c r="I33" s="89"/>
      <c r="J33" s="89"/>
      <c r="K33" s="89"/>
      <c r="L33" s="89"/>
    </row>
    <row r="34" ht="15.75" customHeight="1">
      <c r="A34" s="89"/>
      <c r="B34" s="89"/>
      <c r="C34" s="89"/>
      <c r="D34" s="120"/>
      <c r="E34" s="89"/>
      <c r="F34" s="89"/>
      <c r="G34" s="89"/>
      <c r="H34" s="89"/>
      <c r="I34" s="89"/>
      <c r="J34" s="89"/>
      <c r="K34" s="89"/>
      <c r="L34" s="89"/>
    </row>
    <row r="35" ht="15.75" customHeight="1">
      <c r="A35" s="89"/>
      <c r="B35" s="89"/>
      <c r="C35" s="89"/>
      <c r="D35" s="120"/>
      <c r="E35" s="89"/>
      <c r="F35" s="89"/>
      <c r="G35" s="89"/>
      <c r="H35" s="89"/>
      <c r="I35" s="89"/>
      <c r="J35" s="89"/>
      <c r="K35" s="89"/>
      <c r="L35" s="89"/>
    </row>
    <row r="36" ht="15.75" customHeight="1">
      <c r="A36" s="89"/>
      <c r="B36" s="89"/>
      <c r="C36" s="89"/>
      <c r="D36" s="120"/>
      <c r="E36" s="89"/>
      <c r="F36" s="89"/>
      <c r="G36" s="89"/>
      <c r="H36" s="89"/>
      <c r="I36" s="89"/>
      <c r="J36" s="89"/>
      <c r="K36" s="89"/>
      <c r="L36" s="89"/>
    </row>
    <row r="37" ht="15.75" customHeight="1">
      <c r="A37" s="89"/>
      <c r="B37" s="89"/>
      <c r="C37" s="89"/>
      <c r="D37" s="120"/>
      <c r="E37" s="89"/>
      <c r="F37" s="89"/>
      <c r="G37" s="89"/>
      <c r="H37" s="89"/>
      <c r="I37" s="89"/>
      <c r="J37" s="89"/>
      <c r="K37" s="89"/>
      <c r="L37" s="89"/>
    </row>
    <row r="38" ht="15.75" customHeight="1">
      <c r="A38" s="89"/>
      <c r="B38" s="89"/>
      <c r="C38" s="89"/>
      <c r="D38" s="120"/>
      <c r="E38" s="89"/>
      <c r="F38" s="89"/>
      <c r="G38" s="89"/>
      <c r="H38" s="89"/>
      <c r="I38" s="89"/>
      <c r="J38" s="89"/>
      <c r="K38" s="89"/>
      <c r="L38" s="89"/>
    </row>
    <row r="39" ht="15.75" customHeight="1">
      <c r="A39" s="89"/>
      <c r="B39" s="89"/>
      <c r="C39" s="89"/>
      <c r="D39" s="120"/>
      <c r="E39" s="89"/>
      <c r="F39" s="89"/>
      <c r="G39" s="89"/>
      <c r="H39" s="89"/>
      <c r="I39" s="89"/>
      <c r="J39" s="89"/>
      <c r="K39" s="89"/>
      <c r="L39" s="89"/>
    </row>
    <row r="40" ht="15.75" customHeight="1">
      <c r="A40" s="89"/>
      <c r="B40" s="89"/>
      <c r="C40" s="89"/>
      <c r="D40" s="120"/>
      <c r="E40" s="89"/>
      <c r="F40" s="89"/>
      <c r="G40" s="89"/>
      <c r="H40" s="89"/>
      <c r="I40" s="89"/>
      <c r="J40" s="89"/>
      <c r="K40" s="89"/>
      <c r="L40" s="89"/>
    </row>
    <row r="41" ht="15.75" customHeight="1">
      <c r="A41" s="89"/>
      <c r="B41" s="89"/>
      <c r="C41" s="89"/>
      <c r="D41" s="120"/>
      <c r="E41" s="89"/>
      <c r="F41" s="89"/>
      <c r="G41" s="89"/>
      <c r="H41" s="89"/>
      <c r="I41" s="89"/>
      <c r="J41" s="89"/>
      <c r="K41" s="89"/>
      <c r="L41" s="89"/>
    </row>
    <row r="42" ht="15.75" customHeight="1">
      <c r="A42" s="89"/>
      <c r="B42" s="89"/>
      <c r="C42" s="89"/>
      <c r="D42" s="120"/>
      <c r="E42" s="89"/>
      <c r="F42" s="89"/>
      <c r="G42" s="89"/>
      <c r="H42" s="89"/>
      <c r="I42" s="89"/>
      <c r="J42" s="89"/>
      <c r="K42" s="89"/>
      <c r="L42" s="89"/>
    </row>
    <row r="43" ht="15.75" customHeight="1">
      <c r="A43" s="89"/>
      <c r="B43" s="89"/>
      <c r="C43" s="89"/>
      <c r="D43" s="120"/>
      <c r="E43" s="89"/>
      <c r="F43" s="89"/>
      <c r="G43" s="89"/>
      <c r="H43" s="89"/>
      <c r="I43" s="89"/>
      <c r="J43" s="89"/>
      <c r="K43" s="89"/>
      <c r="L43" s="89"/>
    </row>
    <row r="44" ht="15.75" customHeight="1">
      <c r="A44" s="89"/>
      <c r="B44" s="89"/>
      <c r="C44" s="89"/>
      <c r="D44" s="120"/>
      <c r="E44" s="89"/>
      <c r="F44" s="89"/>
      <c r="G44" s="89"/>
      <c r="H44" s="89"/>
      <c r="I44" s="89"/>
      <c r="J44" s="89"/>
      <c r="K44" s="89"/>
      <c r="L44" s="89"/>
    </row>
    <row r="45" ht="15.75" customHeight="1">
      <c r="A45" s="89"/>
      <c r="B45" s="89"/>
      <c r="C45" s="89"/>
      <c r="D45" s="120"/>
      <c r="E45" s="89"/>
      <c r="F45" s="89"/>
      <c r="G45" s="89"/>
      <c r="H45" s="89"/>
      <c r="I45" s="89"/>
      <c r="J45" s="89"/>
      <c r="K45" s="89"/>
      <c r="L45" s="89"/>
    </row>
    <row r="46" ht="15.75" customHeight="1">
      <c r="A46" s="89"/>
      <c r="B46" s="89"/>
      <c r="C46" s="89"/>
      <c r="D46" s="120"/>
      <c r="E46" s="89"/>
      <c r="F46" s="89"/>
      <c r="G46" s="89"/>
      <c r="H46" s="89"/>
      <c r="I46" s="89"/>
      <c r="J46" s="89"/>
      <c r="K46" s="89"/>
      <c r="L46" s="89"/>
    </row>
    <row r="47" ht="15.75" customHeight="1">
      <c r="A47" s="89"/>
      <c r="B47" s="89"/>
      <c r="C47" s="89"/>
      <c r="D47" s="120"/>
      <c r="E47" s="89"/>
      <c r="F47" s="89"/>
      <c r="G47" s="89"/>
      <c r="H47" s="89"/>
      <c r="I47" s="89"/>
      <c r="J47" s="89"/>
      <c r="K47" s="89"/>
      <c r="L47" s="89"/>
    </row>
    <row r="48" ht="15.75" customHeight="1">
      <c r="A48" s="89"/>
      <c r="B48" s="89"/>
      <c r="C48" s="89"/>
      <c r="D48" s="120"/>
      <c r="E48" s="89"/>
      <c r="F48" s="89"/>
      <c r="G48" s="89"/>
      <c r="H48" s="89"/>
      <c r="I48" s="89"/>
      <c r="J48" s="89"/>
      <c r="K48" s="89"/>
      <c r="L48" s="89"/>
    </row>
    <row r="49" ht="15.75" customHeight="1">
      <c r="A49" s="89"/>
      <c r="B49" s="89"/>
      <c r="C49" s="89"/>
      <c r="D49" s="120"/>
      <c r="E49" s="89"/>
      <c r="F49" s="89"/>
      <c r="G49" s="89"/>
      <c r="H49" s="89"/>
      <c r="I49" s="89"/>
      <c r="J49" s="89"/>
      <c r="K49" s="89"/>
      <c r="L49" s="89"/>
    </row>
    <row r="50" ht="15.75" customHeight="1">
      <c r="A50" s="89"/>
      <c r="B50" s="89"/>
      <c r="C50" s="89"/>
      <c r="D50" s="120"/>
      <c r="E50" s="89"/>
      <c r="F50" s="89"/>
      <c r="G50" s="89"/>
      <c r="H50" s="89"/>
      <c r="I50" s="89"/>
      <c r="J50" s="89"/>
      <c r="K50" s="89"/>
      <c r="L50" s="89"/>
    </row>
    <row r="51" ht="15.75" customHeight="1">
      <c r="A51" s="89"/>
      <c r="B51" s="89"/>
      <c r="C51" s="89"/>
      <c r="D51" s="120"/>
      <c r="E51" s="89"/>
      <c r="F51" s="89"/>
      <c r="G51" s="89"/>
      <c r="H51" s="89"/>
      <c r="I51" s="89"/>
      <c r="J51" s="89"/>
      <c r="K51" s="89"/>
      <c r="L51" s="89"/>
    </row>
    <row r="52" ht="15.75" customHeight="1">
      <c r="A52" s="89"/>
      <c r="B52" s="89"/>
      <c r="C52" s="89"/>
      <c r="D52" s="120"/>
      <c r="E52" s="89"/>
      <c r="F52" s="89"/>
      <c r="G52" s="89"/>
      <c r="H52" s="89"/>
      <c r="I52" s="89"/>
      <c r="J52" s="89"/>
      <c r="K52" s="89"/>
      <c r="L52" s="89"/>
    </row>
    <row r="53" ht="15.75" customHeight="1">
      <c r="A53" s="89"/>
      <c r="B53" s="89"/>
      <c r="C53" s="89"/>
      <c r="D53" s="120"/>
      <c r="E53" s="89"/>
      <c r="F53" s="89"/>
      <c r="G53" s="89"/>
      <c r="H53" s="89"/>
      <c r="I53" s="89"/>
      <c r="J53" s="89"/>
      <c r="K53" s="89"/>
      <c r="L53" s="89"/>
    </row>
    <row r="54" ht="15.75" customHeight="1">
      <c r="A54" s="89"/>
      <c r="B54" s="89"/>
      <c r="C54" s="89"/>
      <c r="D54" s="120"/>
      <c r="E54" s="89"/>
      <c r="F54" s="89"/>
      <c r="G54" s="89"/>
      <c r="H54" s="89"/>
      <c r="I54" s="89"/>
      <c r="J54" s="89"/>
      <c r="K54" s="89"/>
      <c r="L54" s="89"/>
    </row>
    <row r="55" ht="15.75" customHeight="1">
      <c r="A55" s="89"/>
      <c r="B55" s="89"/>
      <c r="C55" s="89"/>
      <c r="D55" s="120"/>
      <c r="E55" s="89"/>
      <c r="F55" s="89"/>
      <c r="G55" s="89"/>
      <c r="H55" s="89"/>
      <c r="I55" s="89"/>
      <c r="J55" s="89"/>
      <c r="K55" s="89"/>
      <c r="L55" s="89"/>
    </row>
    <row r="56" ht="15.75" customHeight="1">
      <c r="A56" s="89"/>
      <c r="B56" s="89"/>
      <c r="C56" s="89"/>
      <c r="D56" s="120"/>
      <c r="E56" s="89"/>
      <c r="F56" s="89"/>
      <c r="G56" s="89"/>
      <c r="H56" s="89"/>
      <c r="I56" s="89"/>
      <c r="J56" s="89"/>
      <c r="K56" s="89"/>
      <c r="L56" s="89"/>
    </row>
    <row r="57" ht="15.75" customHeight="1">
      <c r="A57" s="89"/>
      <c r="B57" s="89"/>
      <c r="C57" s="89"/>
      <c r="D57" s="120"/>
      <c r="E57" s="89"/>
      <c r="F57" s="89"/>
      <c r="G57" s="89"/>
      <c r="H57" s="89"/>
      <c r="I57" s="89"/>
      <c r="J57" s="89"/>
      <c r="K57" s="89"/>
      <c r="L57" s="89"/>
    </row>
    <row r="58" ht="15.75" customHeight="1">
      <c r="A58" s="89"/>
      <c r="B58" s="89"/>
      <c r="C58" s="89"/>
      <c r="D58" s="120"/>
      <c r="E58" s="89"/>
      <c r="F58" s="89"/>
      <c r="G58" s="89"/>
      <c r="H58" s="89"/>
      <c r="I58" s="89"/>
      <c r="J58" s="89"/>
      <c r="K58" s="89"/>
      <c r="L58" s="89"/>
    </row>
    <row r="59" ht="15.75" customHeight="1">
      <c r="A59" s="89"/>
      <c r="B59" s="89"/>
      <c r="C59" s="89"/>
      <c r="D59" s="120"/>
      <c r="E59" s="89"/>
      <c r="F59" s="89"/>
      <c r="G59" s="89"/>
      <c r="H59" s="89"/>
      <c r="I59" s="89"/>
      <c r="J59" s="89"/>
      <c r="K59" s="89"/>
      <c r="L59" s="89"/>
    </row>
    <row r="60" ht="15.75" customHeight="1">
      <c r="A60" s="89"/>
      <c r="B60" s="89"/>
      <c r="C60" s="89"/>
      <c r="D60" s="120"/>
      <c r="E60" s="89"/>
      <c r="F60" s="89"/>
      <c r="G60" s="89"/>
      <c r="H60" s="89"/>
      <c r="I60" s="89"/>
      <c r="J60" s="89"/>
      <c r="K60" s="89"/>
      <c r="L60" s="89"/>
    </row>
    <row r="61" ht="15.75" customHeight="1">
      <c r="A61" s="89"/>
      <c r="B61" s="89"/>
      <c r="C61" s="89"/>
      <c r="D61" s="120"/>
      <c r="E61" s="89"/>
      <c r="F61" s="89"/>
      <c r="G61" s="89"/>
      <c r="H61" s="89"/>
      <c r="I61" s="89"/>
      <c r="J61" s="89"/>
      <c r="K61" s="89"/>
      <c r="L61" s="89"/>
    </row>
    <row r="62" ht="15.75" customHeight="1">
      <c r="A62" s="89"/>
      <c r="B62" s="89"/>
      <c r="C62" s="89"/>
      <c r="D62" s="120"/>
      <c r="E62" s="89"/>
      <c r="F62" s="89"/>
      <c r="G62" s="89"/>
      <c r="H62" s="89"/>
      <c r="I62" s="89"/>
      <c r="J62" s="89"/>
      <c r="K62" s="89"/>
      <c r="L62" s="89"/>
    </row>
    <row r="63" ht="15.75" customHeight="1">
      <c r="A63" s="89"/>
      <c r="B63" s="89"/>
      <c r="C63" s="89"/>
      <c r="D63" s="120"/>
      <c r="E63" s="89"/>
      <c r="F63" s="89"/>
      <c r="G63" s="89"/>
      <c r="H63" s="89"/>
      <c r="I63" s="89"/>
      <c r="J63" s="89"/>
      <c r="K63" s="89"/>
      <c r="L63" s="89"/>
    </row>
    <row r="64" ht="15.75" customHeight="1">
      <c r="A64" s="89"/>
      <c r="B64" s="89"/>
      <c r="C64" s="89"/>
      <c r="D64" s="120"/>
      <c r="E64" s="89"/>
      <c r="F64" s="89"/>
      <c r="G64" s="89"/>
      <c r="H64" s="89"/>
      <c r="I64" s="89"/>
      <c r="J64" s="89"/>
      <c r="K64" s="89"/>
      <c r="L64" s="89"/>
    </row>
    <row r="65" ht="15.75" customHeight="1">
      <c r="A65" s="89"/>
      <c r="B65" s="89"/>
      <c r="C65" s="89"/>
      <c r="D65" s="120"/>
      <c r="E65" s="89"/>
      <c r="F65" s="89"/>
      <c r="G65" s="89"/>
      <c r="H65" s="89"/>
      <c r="I65" s="89"/>
      <c r="J65" s="89"/>
      <c r="K65" s="89"/>
      <c r="L65" s="89"/>
    </row>
    <row r="66" ht="15.75" customHeight="1">
      <c r="A66" s="89"/>
      <c r="B66" s="89"/>
      <c r="C66" s="89"/>
      <c r="D66" s="120"/>
      <c r="E66" s="89"/>
      <c r="F66" s="89"/>
      <c r="G66" s="89"/>
      <c r="H66" s="89"/>
      <c r="I66" s="89"/>
      <c r="J66" s="89"/>
      <c r="K66" s="89"/>
      <c r="L66" s="89"/>
    </row>
    <row r="67" ht="15.75" customHeight="1">
      <c r="A67" s="89"/>
      <c r="B67" s="89"/>
      <c r="C67" s="89"/>
      <c r="D67" s="120"/>
      <c r="E67" s="89"/>
      <c r="F67" s="89"/>
      <c r="G67" s="89"/>
      <c r="H67" s="89"/>
      <c r="I67" s="89"/>
      <c r="J67" s="89"/>
      <c r="K67" s="89"/>
      <c r="L67" s="89"/>
    </row>
    <row r="68" ht="15.75" customHeight="1">
      <c r="A68" s="89"/>
      <c r="B68" s="89"/>
      <c r="C68" s="89"/>
      <c r="D68" s="120"/>
      <c r="E68" s="89"/>
      <c r="F68" s="89"/>
      <c r="G68" s="89"/>
      <c r="H68" s="89"/>
      <c r="I68" s="89"/>
      <c r="J68" s="89"/>
      <c r="K68" s="89"/>
      <c r="L68" s="89"/>
    </row>
    <row r="69" ht="15.75" customHeight="1">
      <c r="A69" s="89"/>
      <c r="B69" s="89"/>
      <c r="C69" s="89"/>
      <c r="D69" s="120"/>
      <c r="E69" s="89"/>
      <c r="F69" s="89"/>
      <c r="G69" s="89"/>
      <c r="H69" s="89"/>
      <c r="I69" s="89"/>
      <c r="J69" s="89"/>
      <c r="K69" s="89"/>
      <c r="L69" s="89"/>
    </row>
    <row r="70" ht="15.75" customHeight="1">
      <c r="A70" s="89"/>
      <c r="B70" s="89"/>
      <c r="C70" s="89"/>
      <c r="D70" s="120"/>
      <c r="E70" s="89"/>
      <c r="F70" s="89"/>
      <c r="G70" s="89"/>
      <c r="H70" s="89"/>
      <c r="I70" s="89"/>
      <c r="J70" s="89"/>
      <c r="K70" s="89"/>
      <c r="L70" s="89"/>
    </row>
    <row r="71" ht="15.75" customHeight="1">
      <c r="A71" s="89"/>
      <c r="B71" s="89"/>
      <c r="C71" s="89"/>
      <c r="D71" s="120"/>
      <c r="E71" s="89"/>
      <c r="F71" s="89"/>
      <c r="G71" s="89"/>
      <c r="H71" s="89"/>
      <c r="I71" s="89"/>
      <c r="J71" s="89"/>
      <c r="K71" s="89"/>
      <c r="L71" s="89"/>
    </row>
    <row r="72" ht="15.75" customHeight="1">
      <c r="A72" s="89"/>
      <c r="B72" s="89"/>
      <c r="C72" s="89"/>
      <c r="D72" s="120"/>
      <c r="E72" s="89"/>
      <c r="F72" s="89"/>
      <c r="G72" s="89"/>
      <c r="H72" s="89"/>
      <c r="I72" s="89"/>
      <c r="J72" s="89"/>
      <c r="K72" s="89"/>
      <c r="L72" s="89"/>
    </row>
    <row r="73" ht="15.75" customHeight="1">
      <c r="A73" s="89"/>
      <c r="B73" s="89"/>
      <c r="C73" s="89"/>
      <c r="D73" s="120"/>
      <c r="E73" s="89"/>
      <c r="F73" s="89"/>
      <c r="G73" s="89"/>
      <c r="H73" s="89"/>
      <c r="I73" s="89"/>
      <c r="J73" s="89"/>
      <c r="K73" s="89"/>
      <c r="L73" s="89"/>
    </row>
    <row r="74" ht="15.75" customHeight="1">
      <c r="A74" s="89"/>
      <c r="B74" s="89"/>
      <c r="C74" s="89"/>
      <c r="D74" s="120"/>
      <c r="E74" s="89"/>
      <c r="F74" s="89"/>
      <c r="G74" s="89"/>
      <c r="H74" s="89"/>
      <c r="I74" s="89"/>
      <c r="J74" s="89"/>
      <c r="K74" s="89"/>
      <c r="L74" s="89"/>
    </row>
    <row r="75" ht="15.75" customHeight="1">
      <c r="A75" s="89"/>
      <c r="B75" s="89"/>
      <c r="C75" s="89"/>
      <c r="D75" s="120"/>
      <c r="E75" s="89"/>
      <c r="F75" s="89"/>
      <c r="G75" s="89"/>
      <c r="H75" s="89"/>
      <c r="I75" s="89"/>
      <c r="J75" s="89"/>
      <c r="K75" s="89"/>
      <c r="L75" s="89"/>
    </row>
    <row r="76" ht="15.75" customHeight="1">
      <c r="A76" s="89"/>
      <c r="B76" s="89"/>
      <c r="C76" s="89"/>
      <c r="D76" s="120"/>
      <c r="E76" s="89"/>
      <c r="F76" s="89"/>
      <c r="G76" s="89"/>
      <c r="H76" s="89"/>
      <c r="I76" s="89"/>
      <c r="J76" s="89"/>
      <c r="K76" s="89"/>
      <c r="L76" s="89"/>
    </row>
    <row r="77" ht="15.75" customHeight="1">
      <c r="A77" s="89"/>
      <c r="B77" s="89"/>
      <c r="C77" s="89"/>
      <c r="D77" s="120"/>
      <c r="E77" s="89"/>
      <c r="F77" s="89"/>
      <c r="G77" s="89"/>
      <c r="H77" s="89"/>
      <c r="I77" s="89"/>
      <c r="J77" s="89"/>
      <c r="K77" s="89"/>
      <c r="L77" s="89"/>
    </row>
    <row r="78" ht="15.75" customHeight="1">
      <c r="A78" s="89"/>
      <c r="B78" s="89"/>
      <c r="C78" s="89"/>
      <c r="D78" s="120"/>
      <c r="E78" s="89"/>
      <c r="F78" s="89"/>
      <c r="G78" s="89"/>
      <c r="H78" s="89"/>
      <c r="I78" s="89"/>
      <c r="J78" s="89"/>
      <c r="K78" s="89"/>
      <c r="L78" s="89"/>
    </row>
    <row r="79" ht="15.75" customHeight="1">
      <c r="A79" s="89"/>
      <c r="B79" s="89"/>
      <c r="C79" s="89"/>
      <c r="D79" s="120"/>
      <c r="E79" s="89"/>
      <c r="F79" s="89"/>
      <c r="G79" s="89"/>
      <c r="H79" s="89"/>
      <c r="I79" s="89"/>
      <c r="J79" s="89"/>
      <c r="K79" s="89"/>
      <c r="L79" s="89"/>
    </row>
    <row r="80" ht="15.75" customHeight="1">
      <c r="A80" s="89"/>
      <c r="B80" s="89"/>
      <c r="C80" s="89"/>
      <c r="D80" s="120"/>
      <c r="E80" s="89"/>
      <c r="F80" s="89"/>
      <c r="G80" s="89"/>
      <c r="H80" s="89"/>
      <c r="I80" s="89"/>
      <c r="J80" s="89"/>
      <c r="K80" s="89"/>
      <c r="L80" s="89"/>
    </row>
    <row r="81" ht="15.75" customHeight="1">
      <c r="A81" s="89"/>
      <c r="B81" s="89"/>
      <c r="C81" s="89"/>
      <c r="D81" s="120"/>
      <c r="E81" s="89"/>
      <c r="F81" s="89"/>
      <c r="G81" s="89"/>
      <c r="H81" s="89"/>
      <c r="I81" s="89"/>
      <c r="J81" s="89"/>
      <c r="K81" s="89"/>
      <c r="L81" s="89"/>
    </row>
    <row r="82" ht="15.75" customHeight="1">
      <c r="A82" s="89"/>
      <c r="B82" s="89"/>
      <c r="C82" s="89"/>
      <c r="D82" s="120"/>
      <c r="E82" s="89"/>
      <c r="F82" s="89"/>
      <c r="G82" s="89"/>
      <c r="H82" s="89"/>
      <c r="I82" s="89"/>
      <c r="J82" s="89"/>
      <c r="K82" s="89"/>
      <c r="L82" s="89"/>
    </row>
    <row r="83" ht="15.75" customHeight="1">
      <c r="A83" s="89"/>
      <c r="B83" s="89"/>
      <c r="C83" s="89"/>
      <c r="D83" s="120"/>
      <c r="E83" s="89"/>
      <c r="F83" s="89"/>
      <c r="G83" s="89"/>
      <c r="H83" s="89"/>
      <c r="I83" s="89"/>
      <c r="J83" s="89"/>
      <c r="K83" s="89"/>
      <c r="L83" s="89"/>
    </row>
    <row r="84" ht="15.75" customHeight="1">
      <c r="A84" s="89"/>
      <c r="B84" s="89"/>
      <c r="C84" s="89"/>
      <c r="D84" s="120"/>
      <c r="E84" s="89"/>
      <c r="F84" s="89"/>
      <c r="G84" s="89"/>
      <c r="H84" s="89"/>
      <c r="I84" s="89"/>
      <c r="J84" s="89"/>
      <c r="K84" s="89"/>
      <c r="L84" s="89"/>
    </row>
    <row r="85" ht="15.75" customHeight="1">
      <c r="A85" s="89"/>
      <c r="B85" s="89"/>
      <c r="C85" s="89"/>
      <c r="D85" s="120"/>
      <c r="E85" s="89"/>
      <c r="F85" s="89"/>
      <c r="G85" s="89"/>
      <c r="H85" s="89"/>
      <c r="I85" s="89"/>
      <c r="J85" s="89"/>
      <c r="K85" s="89"/>
      <c r="L85" s="89"/>
    </row>
    <row r="86" ht="15.75" customHeight="1">
      <c r="A86" s="89"/>
      <c r="B86" s="89"/>
      <c r="C86" s="89"/>
      <c r="D86" s="120"/>
      <c r="E86" s="89"/>
      <c r="F86" s="89"/>
      <c r="G86" s="89"/>
      <c r="H86" s="89"/>
      <c r="I86" s="89"/>
      <c r="J86" s="89"/>
      <c r="K86" s="89"/>
      <c r="L86" s="89"/>
    </row>
    <row r="87" ht="15.75" customHeight="1">
      <c r="A87" s="89"/>
      <c r="B87" s="89"/>
      <c r="C87" s="89"/>
      <c r="D87" s="120"/>
      <c r="E87" s="89"/>
      <c r="F87" s="89"/>
      <c r="G87" s="89"/>
      <c r="H87" s="89"/>
      <c r="I87" s="89"/>
      <c r="J87" s="89"/>
      <c r="K87" s="89"/>
      <c r="L87" s="89"/>
    </row>
    <row r="88" ht="15.75" customHeight="1">
      <c r="A88" s="89"/>
      <c r="B88" s="89"/>
      <c r="C88" s="89"/>
      <c r="D88" s="120"/>
      <c r="E88" s="89"/>
      <c r="F88" s="89"/>
      <c r="G88" s="89"/>
      <c r="H88" s="89"/>
      <c r="I88" s="89"/>
      <c r="J88" s="89"/>
      <c r="K88" s="89"/>
      <c r="L88" s="89"/>
    </row>
    <row r="89" ht="15.75" customHeight="1">
      <c r="A89" s="89"/>
      <c r="B89" s="89"/>
      <c r="C89" s="89"/>
      <c r="D89" s="120"/>
      <c r="E89" s="89"/>
      <c r="F89" s="89"/>
      <c r="G89" s="89"/>
      <c r="H89" s="89"/>
      <c r="I89" s="89"/>
      <c r="J89" s="89"/>
      <c r="K89" s="89"/>
      <c r="L89" s="89"/>
    </row>
    <row r="90" ht="15.75" customHeight="1">
      <c r="A90" s="89"/>
      <c r="B90" s="89"/>
      <c r="C90" s="89"/>
      <c r="D90" s="120"/>
      <c r="E90" s="89"/>
      <c r="F90" s="89"/>
      <c r="G90" s="89"/>
      <c r="H90" s="89"/>
      <c r="I90" s="89"/>
      <c r="J90" s="89"/>
      <c r="K90" s="89"/>
      <c r="L90" s="89"/>
    </row>
    <row r="91" ht="15.75" customHeight="1">
      <c r="A91" s="89"/>
      <c r="B91" s="89"/>
      <c r="C91" s="89"/>
      <c r="D91" s="120"/>
      <c r="E91" s="89"/>
      <c r="F91" s="89"/>
      <c r="G91" s="89"/>
      <c r="H91" s="89"/>
      <c r="I91" s="89"/>
      <c r="J91" s="89"/>
      <c r="K91" s="89"/>
      <c r="L91" s="89"/>
    </row>
    <row r="92" ht="15.75" customHeight="1">
      <c r="A92" s="89"/>
      <c r="B92" s="89"/>
      <c r="C92" s="89"/>
      <c r="D92" s="120"/>
      <c r="E92" s="89"/>
      <c r="F92" s="89"/>
      <c r="G92" s="89"/>
      <c r="H92" s="89"/>
      <c r="I92" s="89"/>
      <c r="J92" s="89"/>
      <c r="K92" s="89"/>
      <c r="L92" s="89"/>
    </row>
    <row r="93" ht="15.75" customHeight="1">
      <c r="A93" s="89"/>
      <c r="B93" s="89"/>
      <c r="C93" s="89"/>
      <c r="D93" s="120"/>
      <c r="E93" s="89"/>
      <c r="F93" s="89"/>
      <c r="G93" s="89"/>
      <c r="H93" s="89"/>
      <c r="I93" s="89"/>
      <c r="J93" s="89"/>
      <c r="K93" s="89"/>
      <c r="L93" s="89"/>
    </row>
    <row r="94" ht="15.75" customHeight="1">
      <c r="A94" s="89"/>
      <c r="B94" s="89"/>
      <c r="C94" s="89"/>
      <c r="D94" s="120"/>
      <c r="E94" s="89"/>
      <c r="F94" s="89"/>
      <c r="G94" s="89"/>
      <c r="H94" s="89"/>
      <c r="I94" s="89"/>
      <c r="J94" s="89"/>
      <c r="K94" s="89"/>
      <c r="L94" s="89"/>
    </row>
    <row r="95" ht="15.75" customHeight="1">
      <c r="A95" s="89"/>
      <c r="B95" s="89"/>
      <c r="C95" s="89"/>
      <c r="D95" s="120"/>
      <c r="E95" s="89"/>
      <c r="F95" s="89"/>
      <c r="G95" s="89"/>
      <c r="H95" s="89"/>
      <c r="I95" s="89"/>
      <c r="J95" s="89"/>
      <c r="K95" s="89"/>
      <c r="L95" s="89"/>
    </row>
    <row r="96" ht="15.75" customHeight="1">
      <c r="A96" s="89"/>
      <c r="B96" s="89"/>
      <c r="C96" s="89"/>
      <c r="D96" s="120"/>
      <c r="E96" s="89"/>
      <c r="F96" s="89"/>
      <c r="G96" s="89"/>
      <c r="H96" s="89"/>
      <c r="I96" s="89"/>
      <c r="J96" s="89"/>
      <c r="K96" s="89"/>
      <c r="L96" s="89"/>
    </row>
    <row r="97" ht="15.75" customHeight="1">
      <c r="A97" s="89"/>
      <c r="B97" s="89"/>
      <c r="C97" s="89"/>
      <c r="D97" s="120"/>
      <c r="E97" s="89"/>
      <c r="F97" s="89"/>
      <c r="G97" s="89"/>
      <c r="H97" s="89"/>
      <c r="I97" s="89"/>
      <c r="J97" s="89"/>
      <c r="K97" s="89"/>
      <c r="L97" s="89"/>
    </row>
    <row r="98" ht="15.75" customHeight="1">
      <c r="A98" s="89"/>
      <c r="B98" s="89"/>
      <c r="C98" s="89"/>
      <c r="D98" s="120"/>
      <c r="E98" s="89"/>
      <c r="F98" s="89"/>
      <c r="G98" s="89"/>
      <c r="H98" s="89"/>
      <c r="I98" s="89"/>
      <c r="J98" s="89"/>
      <c r="K98" s="89"/>
      <c r="L98" s="89"/>
    </row>
    <row r="99" ht="15.75" customHeight="1">
      <c r="A99" s="89"/>
      <c r="B99" s="89"/>
      <c r="C99" s="89"/>
      <c r="D99" s="120"/>
      <c r="E99" s="89"/>
      <c r="F99" s="89"/>
      <c r="G99" s="89"/>
      <c r="H99" s="89"/>
      <c r="I99" s="89"/>
      <c r="J99" s="89"/>
      <c r="K99" s="89"/>
      <c r="L99" s="89"/>
    </row>
    <row r="100" ht="15.75" customHeight="1">
      <c r="A100" s="89"/>
      <c r="B100" s="89"/>
      <c r="C100" s="89"/>
      <c r="D100" s="120"/>
      <c r="E100" s="89"/>
      <c r="F100" s="89"/>
      <c r="G100" s="89"/>
      <c r="H100" s="89"/>
      <c r="I100" s="89"/>
      <c r="J100" s="89"/>
      <c r="K100" s="89"/>
      <c r="L100" s="89"/>
    </row>
    <row r="101" ht="15.75" customHeight="1">
      <c r="A101" s="89"/>
      <c r="B101" s="89"/>
      <c r="C101" s="89"/>
      <c r="D101" s="120"/>
      <c r="E101" s="89"/>
      <c r="F101" s="89"/>
      <c r="G101" s="89"/>
      <c r="H101" s="89"/>
      <c r="I101" s="89"/>
      <c r="J101" s="89"/>
      <c r="K101" s="89"/>
      <c r="L101" s="89"/>
    </row>
    <row r="102" ht="15.75" customHeight="1">
      <c r="A102" s="89"/>
      <c r="B102" s="89"/>
      <c r="C102" s="89"/>
      <c r="D102" s="120"/>
      <c r="E102" s="89"/>
      <c r="F102" s="89"/>
      <c r="G102" s="89"/>
      <c r="H102" s="89"/>
      <c r="I102" s="89"/>
      <c r="J102" s="89"/>
      <c r="K102" s="89"/>
      <c r="L102" s="89"/>
    </row>
    <row r="103" ht="15.75" customHeight="1">
      <c r="A103" s="89"/>
      <c r="B103" s="89"/>
      <c r="C103" s="89"/>
      <c r="D103" s="120"/>
      <c r="E103" s="89"/>
      <c r="F103" s="89"/>
      <c r="G103" s="89"/>
      <c r="H103" s="89"/>
      <c r="I103" s="89"/>
      <c r="J103" s="89"/>
      <c r="K103" s="89"/>
      <c r="L103" s="89"/>
    </row>
    <row r="104" ht="15.75" customHeight="1">
      <c r="A104" s="89"/>
      <c r="B104" s="89"/>
      <c r="C104" s="89"/>
      <c r="D104" s="120"/>
      <c r="E104" s="89"/>
      <c r="F104" s="89"/>
      <c r="G104" s="89"/>
      <c r="H104" s="89"/>
      <c r="I104" s="89"/>
      <c r="J104" s="89"/>
      <c r="K104" s="89"/>
      <c r="L104" s="89"/>
    </row>
    <row r="105" ht="15.75" customHeight="1">
      <c r="A105" s="89"/>
      <c r="B105" s="89"/>
      <c r="C105" s="89"/>
      <c r="D105" s="120"/>
      <c r="E105" s="89"/>
      <c r="F105" s="89"/>
      <c r="G105" s="89"/>
      <c r="H105" s="89"/>
      <c r="I105" s="89"/>
      <c r="J105" s="89"/>
      <c r="K105" s="89"/>
      <c r="L105" s="89"/>
    </row>
    <row r="106" ht="15.75" customHeight="1">
      <c r="A106" s="89"/>
      <c r="B106" s="89"/>
      <c r="C106" s="89"/>
      <c r="D106" s="120"/>
      <c r="E106" s="89"/>
      <c r="F106" s="89"/>
      <c r="G106" s="89"/>
      <c r="H106" s="89"/>
      <c r="I106" s="89"/>
      <c r="J106" s="89"/>
      <c r="K106" s="89"/>
      <c r="L106" s="89"/>
    </row>
    <row r="107" ht="15.75" customHeight="1">
      <c r="A107" s="89"/>
      <c r="B107" s="89"/>
      <c r="C107" s="89"/>
      <c r="D107" s="120"/>
      <c r="E107" s="89"/>
      <c r="F107" s="89"/>
      <c r="G107" s="89"/>
      <c r="H107" s="89"/>
      <c r="I107" s="89"/>
      <c r="J107" s="89"/>
      <c r="K107" s="89"/>
      <c r="L107" s="89"/>
    </row>
    <row r="108" ht="15.75" customHeight="1">
      <c r="A108" s="89"/>
      <c r="B108" s="89"/>
      <c r="C108" s="89"/>
      <c r="D108" s="120"/>
      <c r="E108" s="89"/>
      <c r="F108" s="89"/>
      <c r="G108" s="89"/>
      <c r="H108" s="89"/>
      <c r="I108" s="89"/>
      <c r="J108" s="89"/>
      <c r="K108" s="89"/>
      <c r="L108" s="89"/>
    </row>
    <row r="109" ht="15.75" customHeight="1">
      <c r="A109" s="89"/>
      <c r="B109" s="89"/>
      <c r="C109" s="89"/>
      <c r="D109" s="120"/>
      <c r="E109" s="89"/>
      <c r="F109" s="89"/>
      <c r="G109" s="89"/>
      <c r="H109" s="89"/>
      <c r="I109" s="89"/>
      <c r="J109" s="89"/>
      <c r="K109" s="89"/>
      <c r="L109" s="89"/>
    </row>
    <row r="110" ht="15.75" customHeight="1">
      <c r="A110" s="89"/>
      <c r="B110" s="89"/>
      <c r="C110" s="89"/>
      <c r="D110" s="120"/>
      <c r="E110" s="89"/>
      <c r="F110" s="89"/>
      <c r="G110" s="89"/>
      <c r="H110" s="89"/>
      <c r="I110" s="89"/>
      <c r="J110" s="89"/>
      <c r="K110" s="89"/>
      <c r="L110" s="89"/>
    </row>
    <row r="111" ht="15.75" customHeight="1">
      <c r="A111" s="89"/>
      <c r="B111" s="89"/>
      <c r="C111" s="89"/>
      <c r="D111" s="120"/>
      <c r="E111" s="89"/>
      <c r="F111" s="89"/>
      <c r="G111" s="89"/>
      <c r="H111" s="89"/>
      <c r="I111" s="89"/>
      <c r="J111" s="89"/>
      <c r="K111" s="89"/>
      <c r="L111" s="89"/>
    </row>
    <row r="112" ht="15.75" customHeight="1">
      <c r="A112" s="89"/>
      <c r="B112" s="89"/>
      <c r="C112" s="89"/>
      <c r="D112" s="120"/>
      <c r="E112" s="89"/>
      <c r="F112" s="89"/>
      <c r="G112" s="89"/>
      <c r="H112" s="89"/>
      <c r="I112" s="89"/>
      <c r="J112" s="89"/>
      <c r="K112" s="89"/>
      <c r="L112" s="89"/>
    </row>
    <row r="113" ht="15.75" customHeight="1">
      <c r="A113" s="89"/>
      <c r="B113" s="89"/>
      <c r="C113" s="89"/>
      <c r="D113" s="120"/>
      <c r="E113" s="89"/>
      <c r="F113" s="89"/>
      <c r="G113" s="89"/>
      <c r="H113" s="89"/>
      <c r="I113" s="89"/>
      <c r="J113" s="89"/>
      <c r="K113" s="89"/>
      <c r="L113" s="89"/>
    </row>
    <row r="114" ht="15.75" customHeight="1">
      <c r="A114" s="89"/>
      <c r="B114" s="89"/>
      <c r="C114" s="89"/>
      <c r="D114" s="120"/>
      <c r="E114" s="89"/>
      <c r="F114" s="89"/>
      <c r="G114" s="89"/>
      <c r="H114" s="89"/>
      <c r="I114" s="89"/>
      <c r="J114" s="89"/>
      <c r="K114" s="89"/>
      <c r="L114" s="89"/>
    </row>
    <row r="115" ht="15.75" customHeight="1">
      <c r="A115" s="89"/>
      <c r="B115" s="89"/>
      <c r="C115" s="89"/>
      <c r="D115" s="120"/>
      <c r="E115" s="89"/>
      <c r="F115" s="89"/>
      <c r="G115" s="89"/>
      <c r="H115" s="89"/>
      <c r="I115" s="89"/>
      <c r="J115" s="89"/>
      <c r="K115" s="89"/>
      <c r="L115" s="89"/>
    </row>
    <row r="116" ht="15.75" customHeight="1">
      <c r="A116" s="89"/>
      <c r="B116" s="89"/>
      <c r="C116" s="89"/>
      <c r="D116" s="120"/>
      <c r="E116" s="89"/>
      <c r="F116" s="89"/>
      <c r="G116" s="89"/>
      <c r="H116" s="89"/>
      <c r="I116" s="89"/>
      <c r="J116" s="89"/>
      <c r="K116" s="89"/>
      <c r="L116" s="89"/>
    </row>
    <row r="117" ht="15.75" customHeight="1">
      <c r="A117" s="89"/>
      <c r="B117" s="89"/>
      <c r="C117" s="89"/>
      <c r="D117" s="120"/>
      <c r="E117" s="89"/>
      <c r="F117" s="89"/>
      <c r="G117" s="89"/>
      <c r="H117" s="89"/>
      <c r="I117" s="89"/>
      <c r="J117" s="89"/>
      <c r="K117" s="89"/>
      <c r="L117" s="89"/>
    </row>
    <row r="118" ht="15.75" customHeight="1">
      <c r="A118" s="89"/>
      <c r="B118" s="89"/>
      <c r="C118" s="89"/>
      <c r="D118" s="120"/>
      <c r="E118" s="89"/>
      <c r="F118" s="89"/>
      <c r="G118" s="89"/>
      <c r="H118" s="89"/>
      <c r="I118" s="89"/>
      <c r="J118" s="89"/>
      <c r="K118" s="89"/>
      <c r="L118" s="89"/>
    </row>
    <row r="119" ht="15.75" customHeight="1">
      <c r="A119" s="89"/>
      <c r="B119" s="89"/>
      <c r="C119" s="89"/>
      <c r="D119" s="120"/>
      <c r="E119" s="89"/>
      <c r="F119" s="89"/>
      <c r="G119" s="89"/>
      <c r="H119" s="89"/>
      <c r="I119" s="89"/>
      <c r="J119" s="89"/>
      <c r="K119" s="89"/>
      <c r="L119" s="89"/>
    </row>
    <row r="120" ht="15.75" customHeight="1">
      <c r="A120" s="89"/>
      <c r="B120" s="89"/>
      <c r="C120" s="89"/>
      <c r="D120" s="120"/>
      <c r="E120" s="89"/>
      <c r="F120" s="89"/>
      <c r="G120" s="89"/>
      <c r="H120" s="89"/>
      <c r="I120" s="89"/>
      <c r="J120" s="89"/>
      <c r="K120" s="89"/>
      <c r="L120" s="89"/>
    </row>
    <row r="121" ht="15.75" customHeight="1">
      <c r="A121" s="89"/>
      <c r="B121" s="89"/>
      <c r="C121" s="89"/>
      <c r="D121" s="120"/>
      <c r="E121" s="89"/>
      <c r="F121" s="89"/>
      <c r="G121" s="89"/>
      <c r="H121" s="89"/>
      <c r="I121" s="89"/>
      <c r="J121" s="89"/>
      <c r="K121" s="89"/>
      <c r="L121" s="89"/>
    </row>
    <row r="122" ht="15.75" customHeight="1">
      <c r="A122" s="89"/>
      <c r="B122" s="89"/>
      <c r="C122" s="89"/>
      <c r="D122" s="120"/>
      <c r="E122" s="89"/>
      <c r="F122" s="89"/>
      <c r="G122" s="89"/>
      <c r="H122" s="89"/>
      <c r="I122" s="89"/>
      <c r="J122" s="89"/>
      <c r="K122" s="89"/>
      <c r="L122" s="89"/>
    </row>
    <row r="123" ht="15.75" customHeight="1">
      <c r="A123" s="89"/>
      <c r="B123" s="89"/>
      <c r="C123" s="89"/>
      <c r="D123" s="120"/>
      <c r="E123" s="89"/>
      <c r="F123" s="89"/>
      <c r="G123" s="89"/>
      <c r="H123" s="89"/>
      <c r="I123" s="89"/>
      <c r="J123" s="89"/>
      <c r="K123" s="89"/>
      <c r="L123" s="89"/>
    </row>
    <row r="124" ht="15.75" customHeight="1">
      <c r="A124" s="89"/>
      <c r="B124" s="89"/>
      <c r="C124" s="89"/>
      <c r="D124" s="120"/>
      <c r="E124" s="89"/>
      <c r="F124" s="89"/>
      <c r="G124" s="89"/>
      <c r="H124" s="89"/>
      <c r="I124" s="89"/>
      <c r="J124" s="89"/>
      <c r="K124" s="89"/>
      <c r="L124" s="89"/>
    </row>
    <row r="125" ht="15.75" customHeight="1">
      <c r="A125" s="89"/>
      <c r="B125" s="89"/>
      <c r="C125" s="89"/>
      <c r="D125" s="120"/>
      <c r="E125" s="89"/>
      <c r="F125" s="89"/>
      <c r="G125" s="89"/>
      <c r="H125" s="89"/>
      <c r="I125" s="89"/>
      <c r="J125" s="89"/>
      <c r="K125" s="89"/>
      <c r="L125" s="89"/>
    </row>
    <row r="126" ht="15.75" customHeight="1">
      <c r="A126" s="89"/>
      <c r="B126" s="89"/>
      <c r="C126" s="89"/>
      <c r="D126" s="120"/>
      <c r="E126" s="89"/>
      <c r="F126" s="89"/>
      <c r="G126" s="89"/>
      <c r="H126" s="89"/>
      <c r="I126" s="89"/>
      <c r="J126" s="89"/>
      <c r="K126" s="89"/>
      <c r="L126" s="89"/>
    </row>
    <row r="127" ht="15.75" customHeight="1">
      <c r="A127" s="89"/>
      <c r="B127" s="89"/>
      <c r="C127" s="89"/>
      <c r="D127" s="120"/>
      <c r="E127" s="89"/>
      <c r="F127" s="89"/>
      <c r="G127" s="89"/>
      <c r="H127" s="89"/>
      <c r="I127" s="89"/>
      <c r="J127" s="89"/>
      <c r="K127" s="89"/>
      <c r="L127" s="89"/>
    </row>
    <row r="128" ht="15.75" customHeight="1">
      <c r="A128" s="89"/>
      <c r="B128" s="89"/>
      <c r="C128" s="89"/>
      <c r="D128" s="120"/>
      <c r="E128" s="89"/>
      <c r="F128" s="89"/>
      <c r="G128" s="89"/>
      <c r="H128" s="89"/>
      <c r="I128" s="89"/>
      <c r="J128" s="89"/>
      <c r="K128" s="89"/>
      <c r="L128" s="89"/>
    </row>
    <row r="129" ht="15.75" customHeight="1">
      <c r="A129" s="89"/>
      <c r="B129" s="89"/>
      <c r="C129" s="89"/>
      <c r="D129" s="120"/>
      <c r="E129" s="89"/>
      <c r="F129" s="89"/>
      <c r="G129" s="89"/>
      <c r="H129" s="89"/>
      <c r="I129" s="89"/>
      <c r="J129" s="89"/>
      <c r="K129" s="89"/>
      <c r="L129" s="89"/>
    </row>
    <row r="130" ht="15.75" customHeight="1">
      <c r="A130" s="89"/>
      <c r="B130" s="89"/>
      <c r="C130" s="89"/>
      <c r="D130" s="120"/>
      <c r="E130" s="89"/>
      <c r="F130" s="89"/>
      <c r="G130" s="89"/>
      <c r="H130" s="89"/>
      <c r="I130" s="89"/>
      <c r="J130" s="89"/>
      <c r="K130" s="89"/>
      <c r="L130" s="89"/>
    </row>
    <row r="131" ht="15.75" customHeight="1">
      <c r="A131" s="89"/>
      <c r="B131" s="89"/>
      <c r="C131" s="89"/>
      <c r="D131" s="120"/>
      <c r="E131" s="89"/>
      <c r="F131" s="89"/>
      <c r="G131" s="89"/>
      <c r="H131" s="89"/>
      <c r="I131" s="89"/>
      <c r="J131" s="89"/>
      <c r="K131" s="89"/>
      <c r="L131" s="89"/>
    </row>
    <row r="132" ht="15.75" customHeight="1">
      <c r="A132" s="89"/>
      <c r="B132" s="89"/>
      <c r="C132" s="89"/>
      <c r="D132" s="120"/>
      <c r="E132" s="89"/>
      <c r="F132" s="89"/>
      <c r="G132" s="89"/>
      <c r="H132" s="89"/>
      <c r="I132" s="89"/>
      <c r="J132" s="89"/>
      <c r="K132" s="89"/>
      <c r="L132" s="89"/>
    </row>
    <row r="133" ht="15.75" customHeight="1">
      <c r="A133" s="89"/>
      <c r="B133" s="89"/>
      <c r="C133" s="89"/>
      <c r="D133" s="120"/>
      <c r="E133" s="89"/>
      <c r="F133" s="89"/>
      <c r="G133" s="89"/>
      <c r="H133" s="89"/>
      <c r="I133" s="89"/>
      <c r="J133" s="89"/>
      <c r="K133" s="89"/>
      <c r="L133" s="89"/>
    </row>
    <row r="134" ht="15.75" customHeight="1">
      <c r="A134" s="89"/>
      <c r="B134" s="89"/>
      <c r="C134" s="89"/>
      <c r="D134" s="120"/>
      <c r="E134" s="89"/>
      <c r="F134" s="89"/>
      <c r="G134" s="89"/>
      <c r="H134" s="89"/>
      <c r="I134" s="89"/>
      <c r="J134" s="89"/>
      <c r="K134" s="89"/>
      <c r="L134" s="89"/>
    </row>
    <row r="135" ht="15.75" customHeight="1">
      <c r="A135" s="89"/>
      <c r="B135" s="89"/>
      <c r="C135" s="89"/>
      <c r="D135" s="120"/>
      <c r="E135" s="89"/>
      <c r="F135" s="89"/>
      <c r="G135" s="89"/>
      <c r="H135" s="89"/>
      <c r="I135" s="89"/>
      <c r="J135" s="89"/>
      <c r="K135" s="89"/>
      <c r="L135" s="89"/>
    </row>
    <row r="136" ht="15.75" customHeight="1">
      <c r="A136" s="89"/>
      <c r="B136" s="89"/>
      <c r="C136" s="89"/>
      <c r="D136" s="120"/>
      <c r="E136" s="89"/>
      <c r="F136" s="89"/>
      <c r="G136" s="89"/>
      <c r="H136" s="89"/>
      <c r="I136" s="89"/>
      <c r="J136" s="89"/>
      <c r="K136" s="89"/>
      <c r="L136" s="89"/>
    </row>
    <row r="137" ht="15.75" customHeight="1">
      <c r="A137" s="89"/>
      <c r="B137" s="89"/>
      <c r="C137" s="89"/>
      <c r="D137" s="120"/>
      <c r="E137" s="89"/>
      <c r="F137" s="89"/>
      <c r="G137" s="89"/>
      <c r="H137" s="89"/>
      <c r="I137" s="89"/>
      <c r="J137" s="89"/>
      <c r="K137" s="89"/>
      <c r="L137" s="89"/>
    </row>
    <row r="138" ht="15.75" customHeight="1">
      <c r="A138" s="89"/>
      <c r="B138" s="89"/>
      <c r="C138" s="89"/>
      <c r="D138" s="120"/>
      <c r="E138" s="89"/>
      <c r="F138" s="89"/>
      <c r="G138" s="89"/>
      <c r="H138" s="89"/>
      <c r="I138" s="89"/>
      <c r="J138" s="89"/>
      <c r="K138" s="89"/>
      <c r="L138" s="89"/>
    </row>
    <row r="139" ht="15.75" customHeight="1">
      <c r="A139" s="89"/>
      <c r="B139" s="89"/>
      <c r="C139" s="89"/>
      <c r="D139" s="120"/>
      <c r="E139" s="89"/>
      <c r="F139" s="89"/>
      <c r="G139" s="89"/>
      <c r="H139" s="89"/>
      <c r="I139" s="89"/>
      <c r="J139" s="89"/>
      <c r="K139" s="89"/>
      <c r="L139" s="89"/>
    </row>
    <row r="140" ht="15.75" customHeight="1">
      <c r="A140" s="89"/>
      <c r="B140" s="89"/>
      <c r="C140" s="89"/>
      <c r="D140" s="120"/>
      <c r="E140" s="89"/>
      <c r="F140" s="89"/>
      <c r="G140" s="89"/>
      <c r="H140" s="89"/>
      <c r="I140" s="89"/>
      <c r="J140" s="89"/>
      <c r="K140" s="89"/>
      <c r="L140" s="89"/>
    </row>
    <row r="141" ht="15.75" customHeight="1">
      <c r="A141" s="89"/>
      <c r="B141" s="89"/>
      <c r="C141" s="89"/>
      <c r="D141" s="120"/>
      <c r="E141" s="89"/>
      <c r="F141" s="89"/>
      <c r="G141" s="89"/>
      <c r="H141" s="89"/>
      <c r="I141" s="89"/>
      <c r="J141" s="89"/>
      <c r="K141" s="89"/>
      <c r="L141" s="89"/>
    </row>
    <row r="142" ht="15.75" customHeight="1">
      <c r="A142" s="89"/>
      <c r="B142" s="89"/>
      <c r="C142" s="89"/>
      <c r="D142" s="120"/>
      <c r="E142" s="89"/>
      <c r="F142" s="89"/>
      <c r="G142" s="89"/>
      <c r="H142" s="89"/>
      <c r="I142" s="89"/>
      <c r="J142" s="89"/>
      <c r="K142" s="89"/>
      <c r="L142" s="89"/>
    </row>
    <row r="143" ht="15.75" customHeight="1">
      <c r="A143" s="89"/>
      <c r="B143" s="89"/>
      <c r="C143" s="89"/>
      <c r="D143" s="120"/>
      <c r="E143" s="89"/>
      <c r="F143" s="89"/>
      <c r="G143" s="89"/>
      <c r="H143" s="89"/>
      <c r="I143" s="89"/>
      <c r="J143" s="89"/>
      <c r="K143" s="89"/>
      <c r="L143" s="89"/>
    </row>
    <row r="144" ht="15.75" customHeight="1">
      <c r="A144" s="89"/>
      <c r="B144" s="89"/>
      <c r="C144" s="89"/>
      <c r="D144" s="120"/>
      <c r="E144" s="89"/>
      <c r="F144" s="89"/>
      <c r="G144" s="89"/>
      <c r="H144" s="89"/>
      <c r="I144" s="89"/>
      <c r="J144" s="89"/>
      <c r="K144" s="89"/>
      <c r="L144" s="89"/>
    </row>
    <row r="145" ht="15.75" customHeight="1">
      <c r="A145" s="89"/>
      <c r="B145" s="89"/>
      <c r="C145" s="89"/>
      <c r="D145" s="120"/>
      <c r="E145" s="89"/>
      <c r="F145" s="89"/>
      <c r="G145" s="89"/>
      <c r="H145" s="89"/>
      <c r="I145" s="89"/>
      <c r="J145" s="89"/>
      <c r="K145" s="89"/>
      <c r="L145" s="89"/>
    </row>
    <row r="146" ht="15.75" customHeight="1">
      <c r="A146" s="89"/>
      <c r="B146" s="89"/>
      <c r="C146" s="89"/>
      <c r="D146" s="120"/>
      <c r="E146" s="89"/>
      <c r="F146" s="89"/>
      <c r="G146" s="89"/>
      <c r="H146" s="89"/>
      <c r="I146" s="89"/>
      <c r="J146" s="89"/>
      <c r="K146" s="89"/>
      <c r="L146" s="89"/>
    </row>
    <row r="147" ht="15.75" customHeight="1">
      <c r="A147" s="89"/>
      <c r="B147" s="89"/>
      <c r="C147" s="89"/>
      <c r="D147" s="120"/>
      <c r="E147" s="89"/>
      <c r="F147" s="89"/>
      <c r="G147" s="89"/>
      <c r="H147" s="89"/>
      <c r="I147" s="89"/>
      <c r="J147" s="89"/>
      <c r="K147" s="89"/>
      <c r="L147" s="89"/>
    </row>
    <row r="148" ht="15.75" customHeight="1">
      <c r="A148" s="89"/>
      <c r="B148" s="89"/>
      <c r="C148" s="89"/>
      <c r="D148" s="120"/>
      <c r="E148" s="89"/>
      <c r="F148" s="89"/>
      <c r="G148" s="89"/>
      <c r="H148" s="89"/>
      <c r="I148" s="89"/>
      <c r="J148" s="89"/>
      <c r="K148" s="89"/>
      <c r="L148" s="89"/>
    </row>
    <row r="149" ht="15.75" customHeight="1">
      <c r="A149" s="89"/>
      <c r="B149" s="89"/>
      <c r="C149" s="89"/>
      <c r="D149" s="120"/>
      <c r="E149" s="89"/>
      <c r="F149" s="89"/>
      <c r="G149" s="89"/>
      <c r="H149" s="89"/>
      <c r="I149" s="89"/>
      <c r="J149" s="89"/>
      <c r="K149" s="89"/>
      <c r="L149" s="89"/>
    </row>
    <row r="150" ht="15.75" customHeight="1">
      <c r="A150" s="89"/>
      <c r="B150" s="89"/>
      <c r="C150" s="89"/>
      <c r="D150" s="120"/>
      <c r="E150" s="89"/>
      <c r="F150" s="89"/>
      <c r="G150" s="89"/>
      <c r="H150" s="89"/>
      <c r="I150" s="89"/>
      <c r="J150" s="89"/>
      <c r="K150" s="89"/>
      <c r="L150" s="89"/>
    </row>
    <row r="151" ht="15.75" customHeight="1">
      <c r="A151" s="89"/>
      <c r="B151" s="89"/>
      <c r="C151" s="89"/>
      <c r="D151" s="120"/>
      <c r="E151" s="89"/>
      <c r="F151" s="89"/>
      <c r="G151" s="89"/>
      <c r="H151" s="89"/>
      <c r="I151" s="89"/>
      <c r="J151" s="89"/>
      <c r="K151" s="89"/>
      <c r="L151" s="89"/>
    </row>
    <row r="152" ht="15.75" customHeight="1">
      <c r="A152" s="89"/>
      <c r="B152" s="89"/>
      <c r="C152" s="89"/>
      <c r="D152" s="120"/>
      <c r="E152" s="89"/>
      <c r="F152" s="89"/>
      <c r="G152" s="89"/>
      <c r="H152" s="89"/>
      <c r="I152" s="89"/>
      <c r="J152" s="89"/>
      <c r="K152" s="89"/>
      <c r="L152" s="89"/>
    </row>
    <row r="153" ht="15.75" customHeight="1">
      <c r="A153" s="89"/>
      <c r="B153" s="89"/>
      <c r="C153" s="89"/>
      <c r="D153" s="120"/>
      <c r="E153" s="89"/>
      <c r="F153" s="89"/>
      <c r="G153" s="89"/>
      <c r="H153" s="89"/>
      <c r="I153" s="89"/>
      <c r="J153" s="89"/>
      <c r="K153" s="89"/>
      <c r="L153" s="89"/>
    </row>
    <row r="154" ht="15.75" customHeight="1">
      <c r="A154" s="89"/>
      <c r="B154" s="89"/>
      <c r="C154" s="89"/>
      <c r="D154" s="120"/>
      <c r="E154" s="89"/>
      <c r="F154" s="89"/>
      <c r="G154" s="89"/>
      <c r="H154" s="89"/>
      <c r="I154" s="89"/>
      <c r="J154" s="89"/>
      <c r="K154" s="89"/>
      <c r="L154" s="89"/>
    </row>
    <row r="155" ht="15.75" customHeight="1">
      <c r="A155" s="89"/>
      <c r="B155" s="89"/>
      <c r="C155" s="89"/>
      <c r="D155" s="120"/>
      <c r="E155" s="89"/>
      <c r="F155" s="89"/>
      <c r="G155" s="89"/>
      <c r="H155" s="89"/>
      <c r="I155" s="89"/>
      <c r="J155" s="89"/>
      <c r="K155" s="89"/>
      <c r="L155" s="89"/>
    </row>
    <row r="156" ht="15.75" customHeight="1">
      <c r="A156" s="89"/>
      <c r="B156" s="89"/>
      <c r="C156" s="89"/>
      <c r="D156" s="120"/>
      <c r="E156" s="89"/>
      <c r="F156" s="89"/>
      <c r="G156" s="89"/>
      <c r="H156" s="89"/>
      <c r="I156" s="89"/>
      <c r="J156" s="89"/>
      <c r="K156" s="89"/>
      <c r="L156" s="89"/>
    </row>
    <row r="157" ht="15.75" customHeight="1">
      <c r="A157" s="89"/>
      <c r="B157" s="89"/>
      <c r="C157" s="89"/>
      <c r="D157" s="120"/>
      <c r="E157" s="89"/>
      <c r="F157" s="89"/>
      <c r="G157" s="89"/>
      <c r="H157" s="89"/>
      <c r="I157" s="89"/>
      <c r="J157" s="89"/>
      <c r="K157" s="89"/>
      <c r="L157" s="89"/>
    </row>
    <row r="158" ht="15.75" customHeight="1">
      <c r="A158" s="89"/>
      <c r="B158" s="89"/>
      <c r="C158" s="89"/>
      <c r="D158" s="120"/>
      <c r="E158" s="89"/>
      <c r="F158" s="89"/>
      <c r="G158" s="89"/>
      <c r="H158" s="89"/>
      <c r="I158" s="89"/>
      <c r="J158" s="89"/>
      <c r="K158" s="89"/>
      <c r="L158" s="89"/>
    </row>
    <row r="159" ht="15.75" customHeight="1">
      <c r="A159" s="89"/>
      <c r="B159" s="89"/>
      <c r="C159" s="89"/>
      <c r="D159" s="120"/>
      <c r="E159" s="89"/>
      <c r="F159" s="89"/>
      <c r="G159" s="89"/>
      <c r="H159" s="89"/>
      <c r="I159" s="89"/>
      <c r="J159" s="89"/>
      <c r="K159" s="89"/>
      <c r="L159" s="89"/>
    </row>
    <row r="160" ht="15.75" customHeight="1">
      <c r="A160" s="89"/>
      <c r="B160" s="89"/>
      <c r="C160" s="89"/>
      <c r="D160" s="120"/>
      <c r="E160" s="89"/>
      <c r="F160" s="89"/>
      <c r="G160" s="89"/>
      <c r="H160" s="89"/>
      <c r="I160" s="89"/>
      <c r="J160" s="89"/>
      <c r="K160" s="89"/>
      <c r="L160" s="89"/>
    </row>
    <row r="161" ht="15.75" customHeight="1">
      <c r="A161" s="89"/>
      <c r="B161" s="89"/>
      <c r="C161" s="89"/>
      <c r="D161" s="120"/>
      <c r="E161" s="89"/>
      <c r="F161" s="89"/>
      <c r="G161" s="89"/>
      <c r="H161" s="89"/>
      <c r="I161" s="89"/>
      <c r="J161" s="89"/>
      <c r="K161" s="89"/>
      <c r="L161" s="89"/>
    </row>
    <row r="162" ht="15.75" customHeight="1">
      <c r="A162" s="89"/>
      <c r="B162" s="89"/>
      <c r="C162" s="89"/>
      <c r="D162" s="120"/>
      <c r="E162" s="89"/>
      <c r="F162" s="89"/>
      <c r="G162" s="89"/>
      <c r="H162" s="89"/>
      <c r="I162" s="89"/>
      <c r="J162" s="89"/>
      <c r="K162" s="89"/>
      <c r="L162" s="89"/>
    </row>
    <row r="163" ht="15.75" customHeight="1">
      <c r="A163" s="89"/>
      <c r="B163" s="89"/>
      <c r="C163" s="89"/>
      <c r="D163" s="120"/>
      <c r="E163" s="89"/>
      <c r="F163" s="89"/>
      <c r="G163" s="89"/>
      <c r="H163" s="89"/>
      <c r="I163" s="89"/>
      <c r="J163" s="89"/>
      <c r="K163" s="89"/>
      <c r="L163" s="89"/>
    </row>
    <row r="164" ht="15.75" customHeight="1">
      <c r="A164" s="89"/>
      <c r="B164" s="89"/>
      <c r="C164" s="89"/>
      <c r="D164" s="120"/>
      <c r="E164" s="89"/>
      <c r="F164" s="89"/>
      <c r="G164" s="89"/>
      <c r="H164" s="89"/>
      <c r="I164" s="89"/>
      <c r="J164" s="89"/>
      <c r="K164" s="89"/>
      <c r="L164" s="89"/>
    </row>
    <row r="165" ht="15.75" customHeight="1">
      <c r="A165" s="89"/>
      <c r="B165" s="89"/>
      <c r="C165" s="89"/>
      <c r="D165" s="120"/>
      <c r="E165" s="89"/>
      <c r="F165" s="89"/>
      <c r="G165" s="89"/>
      <c r="H165" s="89"/>
      <c r="I165" s="89"/>
      <c r="J165" s="89"/>
      <c r="K165" s="89"/>
      <c r="L165" s="89"/>
    </row>
    <row r="166" ht="15.75" customHeight="1">
      <c r="A166" s="89"/>
      <c r="B166" s="89"/>
      <c r="C166" s="89"/>
      <c r="D166" s="120"/>
      <c r="E166" s="89"/>
      <c r="F166" s="89"/>
      <c r="G166" s="89"/>
      <c r="H166" s="89"/>
      <c r="I166" s="89"/>
      <c r="J166" s="89"/>
      <c r="K166" s="89"/>
      <c r="L166" s="89"/>
    </row>
    <row r="167" ht="15.75" customHeight="1">
      <c r="A167" s="89"/>
      <c r="B167" s="89"/>
      <c r="C167" s="89"/>
      <c r="D167" s="120"/>
      <c r="E167" s="89"/>
      <c r="F167" s="89"/>
      <c r="G167" s="89"/>
      <c r="H167" s="89"/>
      <c r="I167" s="89"/>
      <c r="J167" s="89"/>
      <c r="K167" s="89"/>
      <c r="L167" s="89"/>
    </row>
    <row r="168" ht="15.75" customHeight="1">
      <c r="A168" s="89"/>
      <c r="B168" s="89"/>
      <c r="C168" s="89"/>
      <c r="D168" s="120"/>
      <c r="E168" s="89"/>
      <c r="F168" s="89"/>
      <c r="G168" s="89"/>
      <c r="H168" s="89"/>
      <c r="I168" s="89"/>
      <c r="J168" s="89"/>
      <c r="K168" s="89"/>
      <c r="L168" s="89"/>
    </row>
    <row r="169" ht="15.75" customHeight="1">
      <c r="A169" s="89"/>
      <c r="B169" s="89"/>
      <c r="C169" s="89"/>
      <c r="D169" s="120"/>
      <c r="E169" s="89"/>
      <c r="F169" s="89"/>
      <c r="G169" s="89"/>
      <c r="H169" s="89"/>
      <c r="I169" s="89"/>
      <c r="J169" s="89"/>
      <c r="K169" s="89"/>
      <c r="L169" s="89"/>
    </row>
    <row r="170" ht="15.75" customHeight="1">
      <c r="A170" s="89"/>
      <c r="B170" s="89"/>
      <c r="C170" s="89"/>
      <c r="D170" s="120"/>
      <c r="E170" s="89"/>
      <c r="F170" s="89"/>
      <c r="G170" s="89"/>
      <c r="H170" s="89"/>
      <c r="I170" s="89"/>
      <c r="J170" s="89"/>
      <c r="K170" s="89"/>
      <c r="L170" s="89"/>
    </row>
    <row r="171" ht="15.75" customHeight="1">
      <c r="A171" s="89"/>
      <c r="B171" s="89"/>
      <c r="C171" s="89"/>
      <c r="D171" s="120"/>
      <c r="E171" s="89"/>
      <c r="F171" s="89"/>
      <c r="G171" s="89"/>
      <c r="H171" s="89"/>
      <c r="I171" s="89"/>
      <c r="J171" s="89"/>
      <c r="K171" s="89"/>
      <c r="L171" s="89"/>
    </row>
    <row r="172" ht="15.75" customHeight="1">
      <c r="A172" s="89"/>
      <c r="B172" s="89"/>
      <c r="C172" s="89"/>
      <c r="D172" s="120"/>
      <c r="E172" s="89"/>
      <c r="F172" s="89"/>
      <c r="G172" s="89"/>
      <c r="H172" s="89"/>
      <c r="I172" s="89"/>
      <c r="J172" s="89"/>
      <c r="K172" s="89"/>
      <c r="L172" s="89"/>
    </row>
    <row r="173" ht="15.75" customHeight="1">
      <c r="A173" s="89"/>
      <c r="B173" s="89"/>
      <c r="C173" s="89"/>
      <c r="D173" s="120"/>
      <c r="E173" s="89"/>
      <c r="F173" s="89"/>
      <c r="G173" s="89"/>
      <c r="H173" s="89"/>
      <c r="I173" s="89"/>
      <c r="J173" s="89"/>
      <c r="K173" s="89"/>
      <c r="L173" s="89"/>
    </row>
    <row r="174" ht="15.75" customHeight="1">
      <c r="A174" s="89"/>
      <c r="B174" s="89"/>
      <c r="C174" s="89"/>
      <c r="D174" s="120"/>
      <c r="E174" s="89"/>
      <c r="F174" s="89"/>
      <c r="G174" s="89"/>
      <c r="H174" s="89"/>
      <c r="I174" s="89"/>
      <c r="J174" s="89"/>
      <c r="K174" s="89"/>
      <c r="L174" s="89"/>
    </row>
    <row r="175" ht="15.75" customHeight="1">
      <c r="A175" s="89"/>
      <c r="B175" s="89"/>
      <c r="C175" s="89"/>
      <c r="D175" s="120"/>
      <c r="E175" s="89"/>
      <c r="F175" s="89"/>
      <c r="G175" s="89"/>
      <c r="H175" s="89"/>
      <c r="I175" s="89"/>
      <c r="J175" s="89"/>
      <c r="K175" s="89"/>
      <c r="L175" s="89"/>
    </row>
    <row r="176" ht="15.75" customHeight="1">
      <c r="A176" s="89"/>
      <c r="B176" s="89"/>
      <c r="C176" s="89"/>
      <c r="D176" s="120"/>
      <c r="E176" s="89"/>
      <c r="F176" s="89"/>
      <c r="G176" s="89"/>
      <c r="H176" s="89"/>
      <c r="I176" s="89"/>
      <c r="J176" s="89"/>
      <c r="K176" s="89"/>
      <c r="L176" s="89"/>
    </row>
    <row r="177" ht="15.75" customHeight="1">
      <c r="A177" s="89"/>
      <c r="B177" s="89"/>
      <c r="C177" s="89"/>
      <c r="D177" s="120"/>
      <c r="E177" s="89"/>
      <c r="F177" s="89"/>
      <c r="G177" s="89"/>
      <c r="H177" s="89"/>
      <c r="I177" s="89"/>
      <c r="J177" s="89"/>
      <c r="K177" s="89"/>
      <c r="L177" s="89"/>
    </row>
    <row r="178" ht="15.75" customHeight="1">
      <c r="A178" s="89"/>
      <c r="B178" s="89"/>
      <c r="C178" s="89"/>
      <c r="D178" s="120"/>
      <c r="E178" s="89"/>
      <c r="F178" s="89"/>
      <c r="G178" s="89"/>
      <c r="H178" s="89"/>
      <c r="I178" s="89"/>
      <c r="J178" s="89"/>
      <c r="K178" s="89"/>
      <c r="L178" s="89"/>
    </row>
    <row r="179" ht="15.75" customHeight="1">
      <c r="A179" s="89"/>
      <c r="B179" s="89"/>
      <c r="C179" s="89"/>
      <c r="D179" s="120"/>
      <c r="E179" s="89"/>
      <c r="F179" s="89"/>
      <c r="G179" s="89"/>
      <c r="H179" s="89"/>
      <c r="I179" s="89"/>
      <c r="J179" s="89"/>
      <c r="K179" s="89"/>
      <c r="L179" s="89"/>
    </row>
    <row r="180" ht="15.75" customHeight="1">
      <c r="A180" s="89"/>
      <c r="B180" s="89"/>
      <c r="C180" s="89"/>
      <c r="D180" s="120"/>
      <c r="E180" s="89"/>
      <c r="F180" s="89"/>
      <c r="G180" s="89"/>
      <c r="H180" s="89"/>
      <c r="I180" s="89"/>
      <c r="J180" s="89"/>
      <c r="K180" s="89"/>
      <c r="L180" s="89"/>
    </row>
    <row r="181" ht="15.75" customHeight="1">
      <c r="A181" s="89"/>
      <c r="B181" s="89"/>
      <c r="C181" s="89"/>
      <c r="D181" s="120"/>
      <c r="E181" s="89"/>
      <c r="F181" s="89"/>
      <c r="G181" s="89"/>
      <c r="H181" s="89"/>
      <c r="I181" s="89"/>
      <c r="J181" s="89"/>
      <c r="K181" s="89"/>
      <c r="L181" s="89"/>
    </row>
    <row r="182" ht="15.75" customHeight="1">
      <c r="A182" s="89"/>
      <c r="B182" s="89"/>
      <c r="C182" s="89"/>
      <c r="D182" s="120"/>
      <c r="E182" s="89"/>
      <c r="F182" s="89"/>
      <c r="G182" s="89"/>
      <c r="H182" s="89"/>
      <c r="I182" s="89"/>
      <c r="J182" s="89"/>
      <c r="K182" s="89"/>
      <c r="L182" s="89"/>
    </row>
    <row r="183" ht="15.75" customHeight="1">
      <c r="A183" s="89"/>
      <c r="B183" s="89"/>
      <c r="C183" s="89"/>
      <c r="D183" s="120"/>
      <c r="E183" s="89"/>
      <c r="F183" s="89"/>
      <c r="G183" s="89"/>
      <c r="H183" s="89"/>
      <c r="I183" s="89"/>
      <c r="J183" s="89"/>
      <c r="K183" s="89"/>
      <c r="L183" s="89"/>
    </row>
    <row r="184" ht="15.75" customHeight="1">
      <c r="A184" s="89"/>
      <c r="B184" s="89"/>
      <c r="C184" s="89"/>
      <c r="D184" s="120"/>
      <c r="E184" s="89"/>
      <c r="F184" s="89"/>
      <c r="G184" s="89"/>
      <c r="H184" s="89"/>
      <c r="I184" s="89"/>
      <c r="J184" s="89"/>
      <c r="K184" s="89"/>
      <c r="L184" s="89"/>
    </row>
    <row r="185" ht="15.75" customHeight="1">
      <c r="A185" s="89"/>
      <c r="B185" s="89"/>
      <c r="C185" s="89"/>
      <c r="D185" s="120"/>
      <c r="E185" s="89"/>
      <c r="F185" s="89"/>
      <c r="G185" s="89"/>
      <c r="H185" s="89"/>
      <c r="I185" s="89"/>
      <c r="J185" s="89"/>
      <c r="K185" s="89"/>
      <c r="L185" s="89"/>
    </row>
    <row r="186" ht="15.75" customHeight="1">
      <c r="A186" s="89"/>
      <c r="B186" s="89"/>
      <c r="C186" s="89"/>
      <c r="D186" s="120"/>
      <c r="E186" s="89"/>
      <c r="F186" s="89"/>
      <c r="G186" s="89"/>
      <c r="H186" s="89"/>
      <c r="I186" s="89"/>
      <c r="J186" s="89"/>
      <c r="K186" s="89"/>
      <c r="L186" s="89"/>
    </row>
    <row r="187" ht="15.75" customHeight="1">
      <c r="A187" s="89"/>
      <c r="B187" s="89"/>
      <c r="C187" s="89"/>
      <c r="D187" s="120"/>
      <c r="E187" s="89"/>
      <c r="F187" s="89"/>
      <c r="G187" s="89"/>
      <c r="H187" s="89"/>
      <c r="I187" s="89"/>
      <c r="J187" s="89"/>
      <c r="K187" s="89"/>
      <c r="L187" s="89"/>
    </row>
    <row r="188" ht="15.75" customHeight="1">
      <c r="A188" s="89"/>
      <c r="B188" s="89"/>
      <c r="C188" s="89"/>
      <c r="D188" s="120"/>
      <c r="E188" s="89"/>
      <c r="F188" s="89"/>
      <c r="G188" s="89"/>
      <c r="H188" s="89"/>
      <c r="I188" s="89"/>
      <c r="J188" s="89"/>
      <c r="K188" s="89"/>
      <c r="L188" s="89"/>
    </row>
    <row r="189" ht="15.75" customHeight="1">
      <c r="A189" s="89"/>
      <c r="B189" s="89"/>
      <c r="C189" s="89"/>
      <c r="D189" s="120"/>
      <c r="E189" s="89"/>
      <c r="F189" s="89"/>
      <c r="G189" s="89"/>
      <c r="H189" s="89"/>
      <c r="I189" s="89"/>
      <c r="J189" s="89"/>
      <c r="K189" s="89"/>
      <c r="L189" s="89"/>
    </row>
    <row r="190" ht="15.75" customHeight="1">
      <c r="A190" s="89"/>
      <c r="B190" s="89"/>
      <c r="C190" s="89"/>
      <c r="D190" s="120"/>
      <c r="E190" s="89"/>
      <c r="F190" s="89"/>
      <c r="G190" s="89"/>
      <c r="H190" s="89"/>
      <c r="I190" s="89"/>
      <c r="J190" s="89"/>
      <c r="K190" s="89"/>
      <c r="L190" s="89"/>
    </row>
    <row r="191" ht="15.75" customHeight="1">
      <c r="A191" s="89"/>
      <c r="B191" s="89"/>
      <c r="C191" s="89"/>
      <c r="D191" s="120"/>
      <c r="E191" s="89"/>
      <c r="F191" s="89"/>
      <c r="G191" s="89"/>
      <c r="H191" s="89"/>
      <c r="I191" s="89"/>
      <c r="J191" s="89"/>
      <c r="K191" s="89"/>
      <c r="L191" s="89"/>
    </row>
    <row r="192" ht="15.75" customHeight="1">
      <c r="A192" s="89"/>
      <c r="B192" s="89"/>
      <c r="C192" s="89"/>
      <c r="D192" s="120"/>
      <c r="E192" s="89"/>
      <c r="F192" s="89"/>
      <c r="G192" s="89"/>
      <c r="H192" s="89"/>
      <c r="I192" s="89"/>
      <c r="J192" s="89"/>
      <c r="K192" s="89"/>
      <c r="L192" s="89"/>
    </row>
    <row r="193" ht="15.75" customHeight="1">
      <c r="A193" s="89"/>
      <c r="B193" s="89"/>
      <c r="C193" s="89"/>
      <c r="D193" s="120"/>
      <c r="E193" s="89"/>
      <c r="F193" s="89"/>
      <c r="G193" s="89"/>
      <c r="H193" s="89"/>
      <c r="I193" s="89"/>
      <c r="J193" s="89"/>
      <c r="K193" s="89"/>
      <c r="L193" s="89"/>
    </row>
    <row r="194" ht="15.75" customHeight="1">
      <c r="A194" s="89"/>
      <c r="B194" s="89"/>
      <c r="C194" s="89"/>
      <c r="D194" s="120"/>
      <c r="E194" s="89"/>
      <c r="F194" s="89"/>
      <c r="G194" s="89"/>
      <c r="H194" s="89"/>
      <c r="I194" s="89"/>
      <c r="J194" s="89"/>
      <c r="K194" s="89"/>
      <c r="L194" s="89"/>
    </row>
    <row r="195" ht="15.75" customHeight="1">
      <c r="A195" s="89"/>
      <c r="B195" s="89"/>
      <c r="C195" s="89"/>
      <c r="D195" s="120"/>
      <c r="E195" s="89"/>
      <c r="F195" s="89"/>
      <c r="G195" s="89"/>
      <c r="H195" s="89"/>
      <c r="I195" s="89"/>
      <c r="J195" s="89"/>
      <c r="K195" s="89"/>
      <c r="L195" s="89"/>
    </row>
    <row r="196" ht="15.75" customHeight="1">
      <c r="A196" s="89"/>
      <c r="B196" s="89"/>
      <c r="C196" s="89"/>
      <c r="D196" s="120"/>
      <c r="E196" s="89"/>
      <c r="F196" s="89"/>
      <c r="G196" s="89"/>
      <c r="H196" s="89"/>
      <c r="I196" s="89"/>
      <c r="J196" s="89"/>
      <c r="K196" s="89"/>
      <c r="L196" s="89"/>
    </row>
    <row r="197" ht="15.75" customHeight="1">
      <c r="A197" s="89"/>
      <c r="B197" s="89"/>
      <c r="C197" s="89"/>
      <c r="D197" s="120"/>
      <c r="E197" s="89"/>
      <c r="F197" s="89"/>
      <c r="G197" s="89"/>
      <c r="H197" s="89"/>
      <c r="I197" s="89"/>
      <c r="J197" s="89"/>
      <c r="K197" s="89"/>
      <c r="L197" s="89"/>
    </row>
    <row r="198" ht="15.75" customHeight="1">
      <c r="A198" s="89"/>
      <c r="B198" s="89"/>
      <c r="C198" s="89"/>
      <c r="D198" s="120"/>
      <c r="E198" s="89"/>
      <c r="F198" s="89"/>
      <c r="G198" s="89"/>
      <c r="H198" s="89"/>
      <c r="I198" s="89"/>
      <c r="J198" s="89"/>
      <c r="K198" s="89"/>
      <c r="L198" s="89"/>
    </row>
    <row r="199" ht="15.75" customHeight="1">
      <c r="A199" s="89"/>
      <c r="B199" s="89"/>
      <c r="C199" s="89"/>
      <c r="D199" s="120"/>
      <c r="E199" s="89"/>
      <c r="F199" s="89"/>
      <c r="G199" s="89"/>
      <c r="H199" s="89"/>
      <c r="I199" s="89"/>
      <c r="J199" s="89"/>
      <c r="K199" s="89"/>
      <c r="L199" s="89"/>
    </row>
    <row r="200" ht="15.75" customHeight="1">
      <c r="A200" s="89"/>
      <c r="B200" s="89"/>
      <c r="C200" s="89"/>
      <c r="D200" s="120"/>
      <c r="E200" s="89"/>
      <c r="F200" s="89"/>
      <c r="G200" s="89"/>
      <c r="H200" s="89"/>
      <c r="I200" s="89"/>
      <c r="J200" s="89"/>
      <c r="K200" s="89"/>
      <c r="L200" s="89"/>
    </row>
    <row r="201" ht="15.75" customHeight="1">
      <c r="A201" s="89"/>
      <c r="B201" s="89"/>
      <c r="C201" s="89"/>
      <c r="D201" s="120"/>
      <c r="E201" s="89"/>
      <c r="F201" s="89"/>
      <c r="G201" s="89"/>
      <c r="H201" s="89"/>
      <c r="I201" s="89"/>
      <c r="J201" s="89"/>
      <c r="K201" s="89"/>
      <c r="L201" s="89"/>
    </row>
    <row r="202" ht="15.75" customHeight="1">
      <c r="A202" s="89"/>
      <c r="B202" s="89"/>
      <c r="C202" s="89"/>
      <c r="D202" s="120"/>
      <c r="E202" s="89"/>
      <c r="F202" s="89"/>
      <c r="G202" s="89"/>
      <c r="H202" s="89"/>
      <c r="I202" s="89"/>
      <c r="J202" s="89"/>
      <c r="K202" s="89"/>
      <c r="L202" s="89"/>
    </row>
    <row r="203" ht="15.75" customHeight="1">
      <c r="A203" s="89"/>
      <c r="B203" s="89"/>
      <c r="C203" s="89"/>
      <c r="D203" s="120"/>
      <c r="E203" s="89"/>
      <c r="F203" s="89"/>
      <c r="G203" s="89"/>
      <c r="H203" s="89"/>
      <c r="I203" s="89"/>
      <c r="J203" s="89"/>
      <c r="K203" s="89"/>
      <c r="L203" s="89"/>
    </row>
    <row r="204" ht="15.75" customHeight="1">
      <c r="A204" s="89"/>
      <c r="B204" s="89"/>
      <c r="C204" s="89"/>
      <c r="D204" s="120"/>
      <c r="E204" s="89"/>
      <c r="F204" s="89"/>
      <c r="G204" s="89"/>
      <c r="H204" s="89"/>
      <c r="I204" s="89"/>
      <c r="J204" s="89"/>
      <c r="K204" s="89"/>
      <c r="L204" s="89"/>
    </row>
    <row r="205" ht="15.75" customHeight="1">
      <c r="A205" s="89"/>
      <c r="B205" s="89"/>
      <c r="C205" s="89"/>
      <c r="D205" s="120"/>
      <c r="E205" s="89"/>
      <c r="F205" s="89"/>
      <c r="G205" s="89"/>
      <c r="H205" s="89"/>
      <c r="I205" s="89"/>
      <c r="J205" s="89"/>
      <c r="K205" s="89"/>
      <c r="L205" s="89"/>
    </row>
    <row r="206" ht="15.75" customHeight="1">
      <c r="A206" s="89"/>
      <c r="B206" s="89"/>
      <c r="C206" s="89"/>
      <c r="D206" s="120"/>
      <c r="E206" s="89"/>
      <c r="F206" s="89"/>
      <c r="G206" s="89"/>
      <c r="H206" s="89"/>
      <c r="I206" s="89"/>
      <c r="J206" s="89"/>
      <c r="K206" s="89"/>
      <c r="L206" s="89"/>
    </row>
    <row r="207" ht="15.75" customHeight="1">
      <c r="A207" s="89"/>
      <c r="B207" s="89"/>
      <c r="C207" s="89"/>
      <c r="D207" s="120"/>
      <c r="E207" s="89"/>
      <c r="F207" s="89"/>
      <c r="G207" s="89"/>
      <c r="H207" s="89"/>
      <c r="I207" s="89"/>
      <c r="J207" s="89"/>
      <c r="K207" s="89"/>
      <c r="L207" s="89"/>
    </row>
    <row r="208" ht="15.75" customHeight="1">
      <c r="A208" s="89"/>
      <c r="B208" s="89"/>
      <c r="C208" s="89"/>
      <c r="D208" s="120"/>
      <c r="E208" s="89"/>
      <c r="F208" s="89"/>
      <c r="G208" s="89"/>
      <c r="H208" s="89"/>
      <c r="I208" s="89"/>
      <c r="J208" s="89"/>
      <c r="K208" s="89"/>
      <c r="L208" s="89"/>
    </row>
    <row r="209" ht="15.75" customHeight="1">
      <c r="A209" s="89"/>
      <c r="B209" s="89"/>
      <c r="C209" s="89"/>
      <c r="D209" s="120"/>
      <c r="E209" s="89"/>
      <c r="F209" s="89"/>
      <c r="G209" s="89"/>
      <c r="H209" s="89"/>
      <c r="I209" s="89"/>
      <c r="J209" s="89"/>
      <c r="K209" s="89"/>
      <c r="L209" s="89"/>
    </row>
    <row r="210" ht="15.75" customHeight="1">
      <c r="A210" s="89"/>
      <c r="B210" s="89"/>
      <c r="C210" s="89"/>
      <c r="D210" s="120"/>
      <c r="E210" s="89"/>
      <c r="F210" s="89"/>
      <c r="G210" s="89"/>
      <c r="H210" s="89"/>
      <c r="I210" s="89"/>
      <c r="J210" s="89"/>
      <c r="K210" s="89"/>
      <c r="L210" s="89"/>
    </row>
    <row r="211" ht="15.75" customHeight="1">
      <c r="A211" s="89"/>
      <c r="B211" s="89"/>
      <c r="C211" s="89"/>
      <c r="D211" s="120"/>
      <c r="E211" s="89"/>
      <c r="F211" s="89"/>
      <c r="G211" s="89"/>
      <c r="H211" s="89"/>
      <c r="I211" s="89"/>
      <c r="J211" s="89"/>
      <c r="K211" s="89"/>
      <c r="L211" s="89"/>
    </row>
    <row r="212" ht="15.75" customHeight="1">
      <c r="A212" s="89"/>
      <c r="B212" s="89"/>
      <c r="C212" s="89"/>
      <c r="D212" s="120"/>
      <c r="E212" s="89"/>
      <c r="F212" s="89"/>
      <c r="G212" s="89"/>
      <c r="H212" s="89"/>
      <c r="I212" s="89"/>
      <c r="J212" s="89"/>
      <c r="K212" s="89"/>
      <c r="L212" s="89"/>
    </row>
    <row r="213" ht="15.75" customHeight="1">
      <c r="A213" s="89"/>
      <c r="B213" s="89"/>
      <c r="C213" s="89"/>
      <c r="D213" s="120"/>
      <c r="E213" s="89"/>
      <c r="F213" s="89"/>
      <c r="G213" s="89"/>
      <c r="H213" s="89"/>
      <c r="I213" s="89"/>
      <c r="J213" s="89"/>
      <c r="K213" s="89"/>
      <c r="L213" s="89"/>
    </row>
    <row r="214" ht="15.75" customHeight="1">
      <c r="A214" s="89"/>
      <c r="B214" s="89"/>
      <c r="C214" s="89"/>
      <c r="D214" s="120"/>
      <c r="E214" s="89"/>
      <c r="F214" s="89"/>
      <c r="G214" s="89"/>
      <c r="H214" s="89"/>
      <c r="I214" s="89"/>
      <c r="J214" s="89"/>
      <c r="K214" s="89"/>
      <c r="L214" s="89"/>
    </row>
    <row r="215" ht="15.75" customHeight="1">
      <c r="A215" s="89"/>
      <c r="B215" s="89"/>
      <c r="C215" s="89"/>
      <c r="D215" s="120"/>
      <c r="E215" s="89"/>
      <c r="F215" s="89"/>
      <c r="G215" s="89"/>
      <c r="H215" s="89"/>
      <c r="I215" s="89"/>
      <c r="J215" s="89"/>
      <c r="K215" s="89"/>
      <c r="L215" s="89"/>
    </row>
    <row r="216" ht="15.75" customHeight="1">
      <c r="A216" s="89"/>
      <c r="B216" s="89"/>
      <c r="C216" s="89"/>
      <c r="D216" s="120"/>
      <c r="E216" s="89"/>
      <c r="F216" s="89"/>
      <c r="G216" s="89"/>
      <c r="H216" s="89"/>
      <c r="I216" s="89"/>
      <c r="J216" s="89"/>
      <c r="K216" s="89"/>
      <c r="L216" s="89"/>
    </row>
    <row r="217" ht="15.75" customHeight="1">
      <c r="A217" s="89"/>
      <c r="B217" s="89"/>
      <c r="C217" s="89"/>
      <c r="D217" s="120"/>
      <c r="E217" s="89"/>
      <c r="F217" s="89"/>
      <c r="G217" s="89"/>
      <c r="H217" s="89"/>
      <c r="I217" s="89"/>
      <c r="J217" s="89"/>
      <c r="K217" s="89"/>
      <c r="L217" s="89"/>
    </row>
    <row r="218" ht="15.75" customHeight="1">
      <c r="A218" s="89"/>
      <c r="B218" s="89"/>
      <c r="C218" s="89"/>
      <c r="D218" s="120"/>
      <c r="E218" s="89"/>
      <c r="F218" s="89"/>
      <c r="G218" s="89"/>
      <c r="H218" s="89"/>
      <c r="I218" s="89"/>
      <c r="J218" s="89"/>
      <c r="K218" s="89"/>
      <c r="L218" s="89"/>
    </row>
    <row r="219" ht="15.75" customHeight="1">
      <c r="A219" s="89"/>
      <c r="B219" s="89"/>
      <c r="C219" s="89"/>
      <c r="D219" s="120"/>
      <c r="E219" s="89"/>
      <c r="F219" s="89"/>
      <c r="G219" s="89"/>
      <c r="H219" s="89"/>
      <c r="I219" s="89"/>
      <c r="J219" s="89"/>
      <c r="K219" s="89"/>
      <c r="L219" s="89"/>
    </row>
    <row r="220" ht="15.75" customHeight="1">
      <c r="A220" s="89"/>
      <c r="B220" s="89"/>
      <c r="C220" s="89"/>
      <c r="D220" s="120"/>
      <c r="E220" s="89"/>
      <c r="F220" s="89"/>
      <c r="G220" s="89"/>
      <c r="H220" s="89"/>
      <c r="I220" s="89"/>
      <c r="J220" s="89"/>
      <c r="K220" s="89"/>
      <c r="L220" s="8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63"/>
    <col customWidth="1" min="2" max="2" width="18.25"/>
    <col customWidth="1" min="3" max="3" width="40.38"/>
    <col customWidth="1" min="4" max="4" width="19.25"/>
    <col customWidth="1" min="5" max="5" width="18.0"/>
    <col customWidth="1" min="6" max="6" width="38.75"/>
    <col customWidth="1" min="7" max="7" width="31.38"/>
    <col customWidth="1" min="8" max="8" width="17.25"/>
    <col customWidth="1" min="9" max="9" width="126.88"/>
    <col customWidth="1" min="10" max="10" width="17.38"/>
  </cols>
  <sheetData>
    <row r="1" ht="15.75" customHeight="1">
      <c r="A1" s="1025" t="s">
        <v>102</v>
      </c>
      <c r="B1" s="1026" t="s">
        <v>2199</v>
      </c>
      <c r="C1" s="1026" t="s">
        <v>5054</v>
      </c>
      <c r="D1" s="1025" t="s">
        <v>5055</v>
      </c>
      <c r="E1" s="1026" t="s">
        <v>5056</v>
      </c>
      <c r="F1" s="1026" t="s">
        <v>5057</v>
      </c>
      <c r="G1" s="1026" t="s">
        <v>5058</v>
      </c>
      <c r="H1" s="1026" t="s">
        <v>4047</v>
      </c>
      <c r="I1" s="1027" t="s">
        <v>5059</v>
      </c>
      <c r="J1" s="1027" t="s">
        <v>5060</v>
      </c>
    </row>
    <row r="2" ht="17.25" customHeight="1">
      <c r="A2" s="472">
        <v>23679.0</v>
      </c>
      <c r="B2" s="497" t="s">
        <v>2298</v>
      </c>
      <c r="C2" s="497" t="s">
        <v>180</v>
      </c>
      <c r="D2" s="1028">
        <v>45167.0</v>
      </c>
      <c r="E2" s="497" t="s">
        <v>181</v>
      </c>
      <c r="F2" s="497" t="s">
        <v>5061</v>
      </c>
      <c r="G2" s="497" t="s">
        <v>413</v>
      </c>
      <c r="H2" s="497" t="s">
        <v>907</v>
      </c>
      <c r="I2" s="68" t="s">
        <v>5062</v>
      </c>
      <c r="J2" s="68" t="s">
        <v>4675</v>
      </c>
    </row>
    <row r="3" ht="17.25" customHeight="1">
      <c r="A3" s="447">
        <v>24140.0</v>
      </c>
      <c r="B3" s="185" t="s">
        <v>5063</v>
      </c>
      <c r="C3" s="185" t="s">
        <v>5064</v>
      </c>
      <c r="D3" s="561">
        <v>45441.0</v>
      </c>
      <c r="E3" s="185" t="s">
        <v>5065</v>
      </c>
      <c r="F3" s="185" t="s">
        <v>5066</v>
      </c>
      <c r="G3" s="185" t="s">
        <v>29</v>
      </c>
      <c r="H3" s="185" t="s">
        <v>1240</v>
      </c>
      <c r="I3" s="68" t="s">
        <v>5067</v>
      </c>
      <c r="J3" s="68" t="s">
        <v>4679</v>
      </c>
    </row>
    <row r="4" ht="17.25" customHeight="1">
      <c r="A4" s="447">
        <v>24811.0</v>
      </c>
      <c r="B4" s="185" t="s">
        <v>2844</v>
      </c>
      <c r="C4" s="185" t="s">
        <v>184</v>
      </c>
      <c r="D4" s="561">
        <v>45252.0</v>
      </c>
      <c r="E4" s="185" t="s">
        <v>185</v>
      </c>
      <c r="F4" s="185" t="s">
        <v>5068</v>
      </c>
      <c r="G4" s="185" t="s">
        <v>176</v>
      </c>
      <c r="H4" s="185" t="s">
        <v>1158</v>
      </c>
      <c r="I4" s="68" t="s">
        <v>5067</v>
      </c>
      <c r="J4" s="68" t="s">
        <v>4679</v>
      </c>
    </row>
    <row r="5" ht="13.5" customHeight="1">
      <c r="A5" s="447">
        <v>25824.0</v>
      </c>
      <c r="B5" s="185" t="s">
        <v>2144</v>
      </c>
      <c r="C5" s="185" t="s">
        <v>2145</v>
      </c>
      <c r="D5" s="561">
        <v>45346.0</v>
      </c>
      <c r="E5" s="185" t="s">
        <v>2146</v>
      </c>
      <c r="F5" s="185" t="s">
        <v>5069</v>
      </c>
      <c r="G5" s="185" t="s">
        <v>5070</v>
      </c>
      <c r="H5" s="185" t="s">
        <v>1148</v>
      </c>
      <c r="I5" s="68" t="s">
        <v>5071</v>
      </c>
      <c r="J5" s="68" t="s">
        <v>4675</v>
      </c>
    </row>
    <row r="6" ht="16.5" customHeight="1">
      <c r="A6" s="447">
        <v>25777.0</v>
      </c>
      <c r="B6" s="185" t="s">
        <v>3132</v>
      </c>
      <c r="C6" s="185" t="s">
        <v>5072</v>
      </c>
      <c r="D6" s="561">
        <v>45303.0</v>
      </c>
      <c r="E6" s="185" t="s">
        <v>3446</v>
      </c>
      <c r="F6" s="185" t="s">
        <v>5073</v>
      </c>
      <c r="G6" s="185" t="s">
        <v>2980</v>
      </c>
      <c r="H6" s="185" t="s">
        <v>215</v>
      </c>
      <c r="I6" s="823" t="s">
        <v>5074</v>
      </c>
      <c r="J6" s="68" t="s">
        <v>4679</v>
      </c>
    </row>
    <row r="7" ht="15.75" customHeight="1">
      <c r="A7" s="393">
        <v>26313.0</v>
      </c>
      <c r="B7" s="185" t="s">
        <v>3230</v>
      </c>
      <c r="C7" s="185" t="s">
        <v>5075</v>
      </c>
      <c r="D7" s="561">
        <v>45388.0</v>
      </c>
      <c r="E7" s="185" t="s">
        <v>3232</v>
      </c>
      <c r="F7" s="185" t="s">
        <v>5076</v>
      </c>
      <c r="G7" s="185" t="s">
        <v>2973</v>
      </c>
      <c r="H7" s="185" t="s">
        <v>1158</v>
      </c>
      <c r="I7" s="823" t="s">
        <v>5077</v>
      </c>
      <c r="J7" s="68" t="s">
        <v>4679</v>
      </c>
    </row>
    <row r="8" ht="15.75" customHeight="1">
      <c r="A8" s="447">
        <v>26449.0</v>
      </c>
      <c r="B8" s="185" t="s">
        <v>5078</v>
      </c>
      <c r="C8" s="185" t="s">
        <v>4326</v>
      </c>
      <c r="D8" s="561">
        <v>45402.0</v>
      </c>
      <c r="E8" s="185" t="s">
        <v>4328</v>
      </c>
      <c r="F8" s="185" t="s">
        <v>5079</v>
      </c>
      <c r="G8" s="185" t="s">
        <v>4533</v>
      </c>
      <c r="H8" s="185" t="s">
        <v>1646</v>
      </c>
      <c r="I8" s="823" t="s">
        <v>5080</v>
      </c>
      <c r="J8" s="68" t="s">
        <v>4679</v>
      </c>
    </row>
    <row r="9" ht="13.5" customHeight="1">
      <c r="A9" s="447">
        <v>22607.0</v>
      </c>
      <c r="B9" s="185" t="s">
        <v>3391</v>
      </c>
      <c r="C9" s="185" t="s">
        <v>1605</v>
      </c>
      <c r="D9" s="561">
        <v>45083.0</v>
      </c>
      <c r="E9" s="185" t="s">
        <v>1606</v>
      </c>
      <c r="F9" s="190" t="s">
        <v>5081</v>
      </c>
      <c r="G9" s="185" t="s">
        <v>576</v>
      </c>
      <c r="H9" s="185" t="s">
        <v>1148</v>
      </c>
      <c r="I9" s="68" t="s">
        <v>5082</v>
      </c>
      <c r="J9" s="68" t="s">
        <v>4679</v>
      </c>
    </row>
    <row r="10" ht="15.75" customHeight="1">
      <c r="A10" s="472">
        <v>20806.0</v>
      </c>
      <c r="B10" s="497" t="s">
        <v>3427</v>
      </c>
      <c r="C10" s="497" t="s">
        <v>291</v>
      </c>
      <c r="D10" s="1028">
        <v>44957.0</v>
      </c>
      <c r="E10" s="497" t="s">
        <v>292</v>
      </c>
      <c r="F10" s="497" t="s">
        <v>5083</v>
      </c>
      <c r="G10" s="497" t="s">
        <v>29</v>
      </c>
      <c r="H10" s="497" t="s">
        <v>1158</v>
      </c>
      <c r="I10" s="68" t="s">
        <v>5084</v>
      </c>
      <c r="J10" s="68" t="s">
        <v>4679</v>
      </c>
    </row>
    <row r="11" ht="17.25" customHeight="1">
      <c r="A11" s="447">
        <v>24653.0</v>
      </c>
      <c r="B11" s="185" t="s">
        <v>2651</v>
      </c>
      <c r="C11" s="185" t="s">
        <v>2652</v>
      </c>
      <c r="D11" s="561">
        <v>45241.0</v>
      </c>
      <c r="E11" s="185" t="s">
        <v>3448</v>
      </c>
      <c r="F11" s="185" t="s">
        <v>5085</v>
      </c>
      <c r="G11" s="185" t="s">
        <v>677</v>
      </c>
      <c r="H11" s="185" t="s">
        <v>907</v>
      </c>
      <c r="I11" s="68" t="s">
        <v>5086</v>
      </c>
      <c r="J11" s="68" t="s">
        <v>4675</v>
      </c>
    </row>
    <row r="12" ht="15.75" customHeight="1">
      <c r="A12" s="447">
        <v>26944.0</v>
      </c>
      <c r="B12" s="185" t="s">
        <v>3483</v>
      </c>
      <c r="C12" s="185" t="s">
        <v>3484</v>
      </c>
      <c r="D12" s="561">
        <v>45343.0</v>
      </c>
      <c r="E12" s="185" t="s">
        <v>3485</v>
      </c>
      <c r="F12" s="185" t="s">
        <v>5087</v>
      </c>
      <c r="G12" s="185" t="s">
        <v>2717</v>
      </c>
      <c r="H12" s="185" t="s">
        <v>907</v>
      </c>
      <c r="I12" s="68" t="s">
        <v>5088</v>
      </c>
      <c r="J12" s="68" t="s">
        <v>4679</v>
      </c>
    </row>
    <row r="13" ht="15.0" customHeight="1">
      <c r="A13" s="447">
        <v>23619.0</v>
      </c>
      <c r="B13" s="185" t="s">
        <v>5089</v>
      </c>
      <c r="C13" s="185" t="s">
        <v>3335</v>
      </c>
      <c r="D13" s="561">
        <v>45162.0</v>
      </c>
      <c r="E13" s="185" t="s">
        <v>3336</v>
      </c>
      <c r="F13" s="185" t="s">
        <v>5090</v>
      </c>
      <c r="G13" s="185" t="s">
        <v>5091</v>
      </c>
      <c r="H13" s="185" t="s">
        <v>1646</v>
      </c>
      <c r="I13" s="68" t="s">
        <v>5092</v>
      </c>
      <c r="J13" s="68" t="s">
        <v>4679</v>
      </c>
    </row>
    <row r="14" ht="14.25" customHeight="1">
      <c r="A14" s="393">
        <v>26826.0</v>
      </c>
      <c r="B14" s="497" t="s">
        <v>3539</v>
      </c>
      <c r="C14" s="190" t="s">
        <v>3540</v>
      </c>
      <c r="D14" s="1028">
        <v>45446.0</v>
      </c>
      <c r="E14" s="185" t="s">
        <v>3541</v>
      </c>
      <c r="F14" s="185" t="s">
        <v>5093</v>
      </c>
      <c r="G14" s="185" t="s">
        <v>413</v>
      </c>
      <c r="H14" s="185" t="s">
        <v>1148</v>
      </c>
      <c r="I14" s="68" t="s">
        <v>5094</v>
      </c>
      <c r="J14" s="68" t="s">
        <v>4675</v>
      </c>
    </row>
    <row r="15" ht="15.75" customHeight="1">
      <c r="A15" s="393">
        <v>25816.0</v>
      </c>
      <c r="B15" s="497" t="s">
        <v>2764</v>
      </c>
      <c r="C15" s="190" t="s">
        <v>2765</v>
      </c>
      <c r="D15" s="561">
        <v>45314.0</v>
      </c>
      <c r="E15" s="185" t="s">
        <v>2766</v>
      </c>
      <c r="F15" s="185"/>
      <c r="G15" s="185" t="s">
        <v>3759</v>
      </c>
      <c r="H15" s="185" t="s">
        <v>1158</v>
      </c>
      <c r="I15" s="68" t="s">
        <v>5095</v>
      </c>
      <c r="J15" s="68" t="s">
        <v>4679</v>
      </c>
    </row>
    <row r="16" ht="15.75" customHeight="1">
      <c r="A16" s="393">
        <v>26862.0</v>
      </c>
      <c r="B16" s="497" t="s">
        <v>5096</v>
      </c>
      <c r="C16" s="190" t="s">
        <v>5097</v>
      </c>
      <c r="D16" s="561">
        <v>45373.0</v>
      </c>
      <c r="E16" s="185" t="s">
        <v>3413</v>
      </c>
      <c r="F16" s="185" t="s">
        <v>5098</v>
      </c>
      <c r="G16" s="185" t="s">
        <v>413</v>
      </c>
      <c r="H16" s="185" t="s">
        <v>1158</v>
      </c>
      <c r="I16" s="68" t="s">
        <v>5099</v>
      </c>
      <c r="J16" s="68" t="s">
        <v>4675</v>
      </c>
    </row>
    <row r="17" ht="15.75" customHeight="1">
      <c r="A17" s="393">
        <v>25730.0</v>
      </c>
      <c r="B17" s="497" t="s">
        <v>2966</v>
      </c>
      <c r="C17" s="190" t="s">
        <v>2967</v>
      </c>
      <c r="D17" s="561">
        <v>45324.0</v>
      </c>
      <c r="E17" s="185" t="s">
        <v>5100</v>
      </c>
      <c r="F17" s="185"/>
      <c r="G17" s="185" t="s">
        <v>5101</v>
      </c>
      <c r="H17" s="185" t="s">
        <v>907</v>
      </c>
      <c r="I17" s="68" t="s">
        <v>5102</v>
      </c>
      <c r="J17" s="68"/>
    </row>
    <row r="18" ht="14.25" customHeight="1">
      <c r="A18" s="447">
        <v>26321.0</v>
      </c>
      <c r="B18" s="190" t="s">
        <v>5103</v>
      </c>
      <c r="C18" s="190" t="s">
        <v>5104</v>
      </c>
      <c r="D18" s="561">
        <v>45391.0</v>
      </c>
      <c r="E18" s="185" t="s">
        <v>5105</v>
      </c>
      <c r="F18" s="185" t="s">
        <v>5106</v>
      </c>
      <c r="G18" s="185" t="s">
        <v>3759</v>
      </c>
      <c r="H18" s="185" t="s">
        <v>3085</v>
      </c>
      <c r="I18" s="68" t="s">
        <v>5107</v>
      </c>
      <c r="J18" s="68" t="s">
        <v>4675</v>
      </c>
    </row>
    <row r="19" ht="16.5" customHeight="1">
      <c r="A19" s="447">
        <v>16569.0</v>
      </c>
      <c r="B19" s="185" t="s">
        <v>3450</v>
      </c>
      <c r="C19" s="185" t="s">
        <v>5108</v>
      </c>
      <c r="D19" s="561">
        <v>44546.0</v>
      </c>
      <c r="E19" s="185" t="s">
        <v>3452</v>
      </c>
      <c r="F19" s="185" t="s">
        <v>5109</v>
      </c>
      <c r="G19" s="185" t="s">
        <v>176</v>
      </c>
      <c r="H19" s="185" t="s">
        <v>1158</v>
      </c>
      <c r="I19" s="68" t="s">
        <v>5110</v>
      </c>
      <c r="J19" s="68" t="s">
        <v>4679</v>
      </c>
    </row>
    <row r="20" ht="15.0" customHeight="1">
      <c r="A20" s="447">
        <v>22980.0</v>
      </c>
      <c r="B20" s="185" t="s">
        <v>3465</v>
      </c>
      <c r="C20" s="185" t="s">
        <v>1794</v>
      </c>
      <c r="D20" s="561">
        <v>45110.0</v>
      </c>
      <c r="E20" s="185" t="s">
        <v>1795</v>
      </c>
      <c r="F20" s="185" t="s">
        <v>5111</v>
      </c>
      <c r="G20" s="185" t="s">
        <v>2973</v>
      </c>
      <c r="H20" s="185" t="s">
        <v>1158</v>
      </c>
      <c r="I20" s="68" t="s">
        <v>5112</v>
      </c>
      <c r="J20" s="68" t="s">
        <v>4675</v>
      </c>
    </row>
    <row r="21" ht="16.5" customHeight="1">
      <c r="A21" s="68">
        <v>20915.0</v>
      </c>
      <c r="B21" s="68" t="s">
        <v>2678</v>
      </c>
      <c r="C21" s="68" t="s">
        <v>2679</v>
      </c>
      <c r="D21" s="1029">
        <v>44965.0</v>
      </c>
      <c r="E21" s="68" t="s">
        <v>2680</v>
      </c>
      <c r="F21" s="68" t="s">
        <v>5113</v>
      </c>
      <c r="G21" s="68" t="s">
        <v>413</v>
      </c>
      <c r="H21" s="68" t="s">
        <v>907</v>
      </c>
      <c r="I21" s="68" t="s">
        <v>5114</v>
      </c>
      <c r="J21" s="68" t="s">
        <v>4675</v>
      </c>
    </row>
    <row r="22" ht="14.25" customHeight="1">
      <c r="A22" s="68">
        <v>26343.0</v>
      </c>
      <c r="B22" s="68" t="s">
        <v>3276</v>
      </c>
      <c r="C22" s="68" t="s">
        <v>3277</v>
      </c>
      <c r="D22" s="1029">
        <v>45394.0</v>
      </c>
      <c r="E22" s="68" t="s">
        <v>3278</v>
      </c>
      <c r="F22" s="68" t="s">
        <v>3590</v>
      </c>
      <c r="G22" s="68" t="s">
        <v>567</v>
      </c>
      <c r="H22" s="68" t="s">
        <v>3085</v>
      </c>
      <c r="I22" s="68" t="s">
        <v>5115</v>
      </c>
      <c r="J22" s="68" t="s">
        <v>4679</v>
      </c>
    </row>
    <row r="23" ht="14.25" customHeight="1">
      <c r="A23" s="68">
        <v>10277.0</v>
      </c>
      <c r="B23" s="68" t="s">
        <v>2616</v>
      </c>
      <c r="C23" s="68" t="s">
        <v>1069</v>
      </c>
      <c r="D23" s="1030">
        <v>45401.0</v>
      </c>
      <c r="E23" s="68" t="s">
        <v>5116</v>
      </c>
      <c r="F23" s="68"/>
      <c r="G23" s="68" t="s">
        <v>677</v>
      </c>
      <c r="H23" s="68" t="s">
        <v>3085</v>
      </c>
      <c r="I23" s="68" t="s">
        <v>5115</v>
      </c>
      <c r="J23" s="68"/>
    </row>
    <row r="24" ht="17.25" customHeight="1">
      <c r="A24" s="68">
        <v>26439.0</v>
      </c>
      <c r="B24" s="68" t="s">
        <v>3621</v>
      </c>
      <c r="C24" s="68" t="s">
        <v>3622</v>
      </c>
      <c r="D24" s="1029">
        <v>45401.0</v>
      </c>
      <c r="E24" s="68" t="s">
        <v>3624</v>
      </c>
      <c r="F24" s="68" t="s">
        <v>5117</v>
      </c>
      <c r="G24" s="68" t="s">
        <v>60</v>
      </c>
      <c r="H24" s="68" t="s">
        <v>3085</v>
      </c>
      <c r="I24" s="68" t="s">
        <v>5118</v>
      </c>
      <c r="J24" s="68"/>
    </row>
    <row r="25" ht="15.75" customHeight="1">
      <c r="A25" s="68">
        <v>27037.0</v>
      </c>
      <c r="B25" s="68" t="s">
        <v>4544</v>
      </c>
      <c r="C25" s="68" t="s">
        <v>5119</v>
      </c>
      <c r="D25" s="1029">
        <v>45458.0</v>
      </c>
      <c r="E25" s="68" t="s">
        <v>4546</v>
      </c>
      <c r="F25" s="68"/>
      <c r="G25" s="68" t="s">
        <v>3686</v>
      </c>
      <c r="H25" s="68" t="s">
        <v>2287</v>
      </c>
      <c r="I25" s="68" t="s">
        <v>5120</v>
      </c>
      <c r="J25" s="68"/>
    </row>
    <row r="26" ht="15.75" customHeight="1">
      <c r="A26" s="393">
        <v>11725.0</v>
      </c>
      <c r="B26" s="497" t="s">
        <v>3845</v>
      </c>
      <c r="C26" s="190" t="s">
        <v>3846</v>
      </c>
      <c r="D26" s="1031">
        <v>43989.0</v>
      </c>
      <c r="E26" s="68" t="s">
        <v>3847</v>
      </c>
      <c r="F26" s="68" t="s">
        <v>5121</v>
      </c>
      <c r="G26" s="68" t="s">
        <v>54</v>
      </c>
      <c r="H26" s="68" t="s">
        <v>3085</v>
      </c>
      <c r="I26" s="68" t="s">
        <v>5122</v>
      </c>
      <c r="J26" s="68" t="s">
        <v>4679</v>
      </c>
      <c r="L26" s="89"/>
      <c r="M26" s="89"/>
      <c r="N26" s="89"/>
      <c r="O26" s="89"/>
      <c r="P26" s="89"/>
      <c r="Q26" s="89"/>
      <c r="R26" s="89"/>
      <c r="S26" s="89"/>
      <c r="T26" s="89"/>
      <c r="U26" s="89"/>
      <c r="V26" s="89"/>
      <c r="W26" s="409"/>
      <c r="X26" s="68"/>
      <c r="Y26" s="68"/>
      <c r="Z26" s="68"/>
      <c r="AA26" s="68"/>
      <c r="AB26" s="68"/>
      <c r="AC26" s="68"/>
      <c r="AD26" s="68"/>
    </row>
    <row r="27" ht="15.75" customHeight="1">
      <c r="A27" s="393">
        <v>22075.0</v>
      </c>
      <c r="B27" s="497" t="s">
        <v>3858</v>
      </c>
      <c r="C27" s="190" t="s">
        <v>3859</v>
      </c>
      <c r="D27" s="1031">
        <v>43262.0</v>
      </c>
      <c r="E27" s="68" t="s">
        <v>3861</v>
      </c>
      <c r="F27" s="68"/>
      <c r="G27" s="68" t="s">
        <v>677</v>
      </c>
      <c r="H27" s="68" t="s">
        <v>3085</v>
      </c>
      <c r="I27" s="68" t="s">
        <v>5122</v>
      </c>
      <c r="J27" s="68" t="s">
        <v>4679</v>
      </c>
      <c r="L27" s="89"/>
      <c r="M27" s="89"/>
      <c r="N27" s="89"/>
      <c r="O27" s="89"/>
      <c r="P27" s="89"/>
      <c r="Q27" s="89"/>
      <c r="R27" s="89"/>
      <c r="S27" s="89"/>
      <c r="T27" s="89"/>
      <c r="U27" s="89"/>
      <c r="V27" s="89"/>
      <c r="W27" s="409"/>
      <c r="X27" s="68"/>
      <c r="Y27" s="68"/>
      <c r="Z27" s="68"/>
      <c r="AA27" s="68"/>
      <c r="AB27" s="68"/>
      <c r="AC27" s="68"/>
      <c r="AD27" s="68"/>
    </row>
    <row r="28" ht="15.75" customHeight="1">
      <c r="A28" s="68">
        <v>11841.0</v>
      </c>
      <c r="B28" s="68" t="s">
        <v>3862</v>
      </c>
      <c r="C28" s="68" t="s">
        <v>3863</v>
      </c>
      <c r="D28" s="1029">
        <v>42760.0</v>
      </c>
      <c r="E28" s="68" t="s">
        <v>3865</v>
      </c>
      <c r="F28" s="68"/>
      <c r="G28" s="68" t="s">
        <v>3246</v>
      </c>
      <c r="H28" s="68" t="s">
        <v>3085</v>
      </c>
      <c r="I28" s="68" t="s">
        <v>5122</v>
      </c>
      <c r="J28" s="68" t="s">
        <v>4679</v>
      </c>
    </row>
    <row r="29" ht="15.75" customHeight="1">
      <c r="A29" s="89">
        <v>12035.0</v>
      </c>
      <c r="B29" s="89" t="s">
        <v>3850</v>
      </c>
      <c r="C29" s="68" t="s">
        <v>3851</v>
      </c>
      <c r="D29" s="1029">
        <v>43426.0</v>
      </c>
      <c r="E29" s="89" t="s">
        <v>3852</v>
      </c>
      <c r="F29" s="68"/>
      <c r="G29" s="68" t="s">
        <v>576</v>
      </c>
      <c r="H29" s="68" t="s">
        <v>3085</v>
      </c>
      <c r="I29" s="68" t="s">
        <v>5122</v>
      </c>
      <c r="J29" s="68" t="s">
        <v>4679</v>
      </c>
    </row>
    <row r="30" ht="15.75" customHeight="1">
      <c r="A30" s="68">
        <v>17231.0</v>
      </c>
      <c r="B30" s="68" t="s">
        <v>3854</v>
      </c>
      <c r="C30" s="68" t="s">
        <v>1449</v>
      </c>
      <c r="D30" s="1029">
        <v>42247.0</v>
      </c>
      <c r="E30" s="68" t="s">
        <v>3856</v>
      </c>
      <c r="F30" s="68"/>
      <c r="G30" s="68" t="s">
        <v>3857</v>
      </c>
      <c r="H30" s="68" t="s">
        <v>3085</v>
      </c>
      <c r="I30" s="68" t="s">
        <v>5122</v>
      </c>
      <c r="J30" s="68" t="s">
        <v>4679</v>
      </c>
    </row>
    <row r="31" ht="15.75" customHeight="1">
      <c r="A31" s="185">
        <v>13573.0</v>
      </c>
      <c r="B31" s="305" t="s">
        <v>3982</v>
      </c>
      <c r="C31" s="185" t="s">
        <v>969</v>
      </c>
      <c r="D31" s="1032">
        <v>43145.0</v>
      </c>
      <c r="E31" s="185" t="s">
        <v>975</v>
      </c>
      <c r="F31" s="185"/>
      <c r="G31" s="185" t="s">
        <v>459</v>
      </c>
      <c r="H31" s="185" t="s">
        <v>3085</v>
      </c>
      <c r="I31" s="185" t="s">
        <v>5122</v>
      </c>
      <c r="J31" s="185"/>
      <c r="K31" s="157"/>
      <c r="L31" s="157"/>
      <c r="M31" s="157"/>
      <c r="N31" s="157"/>
      <c r="O31" s="157"/>
      <c r="P31" s="157"/>
      <c r="Q31" s="157"/>
      <c r="R31" s="157"/>
      <c r="S31" s="157"/>
      <c r="T31" s="157"/>
      <c r="U31" s="157"/>
      <c r="V31" s="157"/>
      <c r="W31" s="157"/>
      <c r="X31" s="157"/>
      <c r="Y31" s="157"/>
      <c r="Z31" s="157"/>
      <c r="AA31" s="157"/>
      <c r="AB31" s="157"/>
      <c r="AC31" s="157"/>
      <c r="AD31" s="157"/>
    </row>
    <row r="32" ht="15.75" customHeight="1">
      <c r="A32" s="186" t="s">
        <v>5123</v>
      </c>
      <c r="B32" s="68" t="s">
        <v>2109</v>
      </c>
      <c r="C32" s="68" t="s">
        <v>1504</v>
      </c>
      <c r="D32" s="1029">
        <v>43665.0</v>
      </c>
      <c r="E32" s="87" t="s">
        <v>2111</v>
      </c>
      <c r="F32" s="87"/>
      <c r="G32" s="68" t="s">
        <v>78</v>
      </c>
      <c r="H32" s="68" t="s">
        <v>3085</v>
      </c>
      <c r="I32" s="68" t="s">
        <v>5122</v>
      </c>
      <c r="J32" s="68"/>
      <c r="K32" s="68"/>
      <c r="L32" s="68"/>
      <c r="M32" s="371"/>
      <c r="N32" s="68"/>
      <c r="O32" s="68"/>
      <c r="P32" s="68"/>
      <c r="Q32" s="68"/>
      <c r="R32" s="68"/>
      <c r="S32" s="68"/>
      <c r="T32" s="68"/>
      <c r="U32" s="68"/>
      <c r="V32" s="68"/>
      <c r="W32" s="68"/>
      <c r="X32" s="68"/>
      <c r="Y32" s="68"/>
      <c r="Z32" s="68"/>
      <c r="AA32" s="68"/>
      <c r="AB32" s="68"/>
      <c r="AC32" s="68"/>
      <c r="AD32" s="68"/>
    </row>
    <row r="33" ht="15.75" customHeight="1">
      <c r="A33" s="68"/>
      <c r="B33" s="68"/>
      <c r="C33" s="68"/>
      <c r="D33" s="68"/>
      <c r="E33" s="68"/>
      <c r="F33" s="68"/>
      <c r="G33" s="68"/>
      <c r="H33" s="68"/>
      <c r="I33" s="68"/>
      <c r="J33" s="68"/>
    </row>
    <row r="34" ht="15.75" customHeight="1">
      <c r="A34" s="68"/>
      <c r="B34" s="68"/>
      <c r="C34" s="68"/>
      <c r="D34" s="68"/>
      <c r="E34" s="68"/>
      <c r="F34" s="68"/>
      <c r="G34" s="68"/>
      <c r="H34" s="68"/>
      <c r="I34" s="68"/>
      <c r="J34" s="68"/>
    </row>
    <row r="35" ht="15.75" customHeight="1">
      <c r="A35" s="68"/>
      <c r="B35" s="68"/>
      <c r="C35" s="68"/>
      <c r="D35" s="68"/>
      <c r="E35" s="68"/>
      <c r="F35" s="68"/>
      <c r="G35" s="68"/>
      <c r="H35" s="68"/>
      <c r="I35" s="68"/>
      <c r="J35" s="68"/>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I6"/>
    <hyperlink r:id="rId2" ref="I7"/>
    <hyperlink r:id="rId3" ref="I8"/>
  </hyperlinks>
  <printOptions/>
  <pageMargins bottom="0.75" footer="0.0" header="0.0" left="0.7" right="0.7" top="0.75"/>
  <pageSetup orientation="landscape"/>
  <drawing r:id="rId4"/>
</worksheet>
</file>